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drawings/drawing1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tabRatio="728" activeTab="2"/>
  </bookViews>
  <sheets>
    <sheet name="加算一覧" sheetId="1" r:id="rId1"/>
    <sheet name="添付一覧" sheetId="2" r:id="rId2"/>
    <sheet name="様式第５号" sheetId="3" r:id="rId3"/>
    <sheet name="別紙１（一覧表）" sheetId="4" r:id="rId4"/>
    <sheet name="別紙２（勤務体制【生活介護・療養介護】）" sheetId="5" r:id="rId5"/>
    <sheet name="別紙２（勤務体制【生活介護・療養介護以外】）" sheetId="6" r:id="rId6"/>
    <sheet name="別紙３(障害支援区分）" sheetId="7" r:id="rId7"/>
    <sheet name="別紙４（利用状況）" sheetId="8" r:id="rId8"/>
    <sheet name="別紙５（人員配置）" sheetId="9" r:id="rId9"/>
    <sheet name="別紙６（福祉専門）" sheetId="10" r:id="rId10"/>
    <sheet name="別紙７(視覚聴覚言語）" sheetId="11" r:id="rId11"/>
    <sheet name="別紙７の２（視覚聴覚言語）" sheetId="12" r:id="rId12"/>
    <sheet name="別紙８　（リハビリ）" sheetId="13" r:id="rId13"/>
    <sheet name="別紙９（食事提供）" sheetId="14" r:id="rId14"/>
    <sheet name="別紙10①（重度）" sheetId="15" r:id="rId15"/>
    <sheet name="別紙10②重度（施設入所支援）" sheetId="16" r:id="rId16"/>
    <sheet name="研修受講計画" sheetId="17" r:id="rId17"/>
    <sheet name="別紙10②重度（短期入所）" sheetId="18" r:id="rId18"/>
    <sheet name="別紙11（栄養）" sheetId="19" r:id="rId19"/>
    <sheet name="別紙12（夜勤職員）" sheetId="20" r:id="rId20"/>
    <sheet name="別紙13（夜間看護）" sheetId="21" r:id="rId21"/>
    <sheet name="別紙14（通勤者・地域移行等）" sheetId="22" r:id="rId22"/>
    <sheet name="別紙15（就労移行支援）" sheetId="23" r:id="rId23"/>
    <sheet name="別紙16（研修修了）" sheetId="24" r:id="rId24"/>
    <sheet name="別紙17（重度者支援体制）" sheetId="25" r:id="rId25"/>
    <sheet name="別紙18（工賃実績）" sheetId="26" r:id="rId26"/>
    <sheet name="別紙19（目標工賃達成指導員）" sheetId="27" r:id="rId27"/>
    <sheet name="別紙20（平均利用期間）" sheetId="28" r:id="rId28"/>
    <sheet name="別紙21人員配置（療養介護）" sheetId="29" r:id="rId29"/>
    <sheet name="別紙22延長支援（生活介護等）" sheetId="30" r:id="rId30"/>
    <sheet name="別紙23緊急短期入所体制確保加算（短期入所）" sheetId="31" r:id="rId31"/>
    <sheet name="別紙24看護職員配置加算（生活介護・生活訓練）" sheetId="32" r:id="rId32"/>
    <sheet name="別紙25（夜間支援等）" sheetId="33" r:id="rId33"/>
    <sheet name="別紙26（移行準備支援体制（Ⅰ））" sheetId="34" r:id="rId34"/>
    <sheet name="別紙27（送迎）" sheetId="35" r:id="rId35"/>
    <sheet name="別紙28（就労定着）" sheetId="36" r:id="rId36"/>
    <sheet name="別紙29（栄養減算）" sheetId="37" r:id="rId37"/>
    <sheet name="別紙30（地域生活移行）" sheetId="38" r:id="rId38"/>
  </sheets>
  <externalReferences>
    <externalReference r:id="rId41"/>
  </externalReferences>
  <definedNames>
    <definedName name="_xlnm.Print_Area" localSheetId="3">'別紙１（一覧表）'!$A$1:$BE$131</definedName>
    <definedName name="_xlnm.Print_Area" localSheetId="15">'別紙10②重度（施設入所支援）'!$A$1:$G$20</definedName>
    <definedName name="_xlnm.Print_Area" localSheetId="24">'別紙17（重度者支援体制）'!$B$1:$I$21</definedName>
    <definedName name="_xlnm.Print_Area" localSheetId="26">'別紙19（目標工賃達成指導員）'!$A$1:$H$36</definedName>
    <definedName name="_xlnm.Print_Area" localSheetId="4">'別紙２（勤務体制【生活介護・療養介護】）'!$A$1:$AK$227</definedName>
    <definedName name="_xlnm.Print_Area" localSheetId="5">'別紙２（勤務体制【生活介護・療養介護以外】）'!$A$1:$AK$227</definedName>
    <definedName name="_xlnm.Print_Area" localSheetId="31">'別紙24看護職員配置加算（生活介護・生活訓練）'!$A$1:$H$18</definedName>
    <definedName name="_xlnm.Print_Area" localSheetId="33">'別紙26（移行準備支援体制（Ⅰ））'!$B$1:$H$19</definedName>
    <definedName name="_xlnm.Print_Area" localSheetId="35">'別紙28（就労定着）'!$A$1:$K$72</definedName>
    <definedName name="_xlnm.Print_Area" localSheetId="6">'別紙３(障害支援区分）'!$A$1:$AL$225</definedName>
    <definedName name="_xlnm.Print_Area" localSheetId="9">'別紙６（福祉専門）'!$A$1:$H$40</definedName>
    <definedName name="_xlnm.Print_Area" localSheetId="11">'別紙７の２（視覚聴覚言語）'!$A$1:$AH$47</definedName>
    <definedName name="_xlnm.Print_Titles" localSheetId="3">'別紙１（一覧表）'!$1:$6</definedName>
    <definedName name="_xlnm.Print_Titles" localSheetId="6">'別紙３(障害支援区分）'!$1:$3</definedName>
  </definedNames>
  <calcPr fullCalcOnLoad="1"/>
</workbook>
</file>

<file path=xl/comments10.xml><?xml version="1.0" encoding="utf-8"?>
<comments xmlns="http://schemas.openxmlformats.org/spreadsheetml/2006/main">
  <authors>
    <author>w</author>
  </authors>
  <commentList>
    <comment ref="E11" authorId="0">
      <text>
        <r>
          <rPr>
            <sz val="9"/>
            <rFont val="ＭＳ Ｐゴシック"/>
            <family val="3"/>
          </rPr>
          <t>※複数事業所を兼務する常勤の直接処遇職員については、１週間の１／２を超えて当該事業所の直接処遇職員として従事する場合に、常勤の直接処遇職員（１人）とカウントしてください。</t>
        </r>
      </text>
    </comment>
    <comment ref="E12" authorId="0">
      <text>
        <r>
          <rPr>
            <sz val="9"/>
            <rFont val="ＭＳ Ｐゴシック"/>
            <family val="3"/>
          </rPr>
          <t>※複数事業所を兼務する常勤の直接処遇職員については、１週間の１／２を超えて当該事業所の直接処遇職員として従事する場合に、常勤の直接処遇職員（１人）とカウントしてください。</t>
        </r>
      </text>
    </comment>
    <comment ref="E23" authorId="0">
      <text>
        <r>
          <rPr>
            <sz val="9"/>
            <rFont val="ＭＳ Ｐゴシック"/>
            <family val="3"/>
          </rPr>
          <t>※複数事業所を兼務する常勤の直接処遇職員については、１週間の１／２を超えて当該事業所の直接処遇職員として従事する場合に、常勤の直接処遇職員（１人）とカウントしてください。</t>
        </r>
      </text>
    </comment>
    <comment ref="E24" authorId="0">
      <text>
        <r>
          <rPr>
            <sz val="9"/>
            <rFont val="ＭＳ Ｐゴシック"/>
            <family val="3"/>
          </rPr>
          <t>※複数事業所を兼務する常勤の直接処遇職員については、１週間の１／２を超えて当該事業所の直接処遇職員として従事する場合に、常勤の直接処遇職員（１人）とカウントしてください。</t>
        </r>
      </text>
    </comment>
    <comment ref="E17" authorId="0">
      <text>
        <r>
          <rPr>
            <sz val="9"/>
            <rFont val="ＭＳ Ｐゴシック"/>
            <family val="3"/>
          </rPr>
          <t>別紙２（従業者の勤務体制及び形態一覧表）中の
「B　福祉専門職員配置加算の算定対象となる生活支援員等の総数（常勤換算）」を転記してください。</t>
        </r>
        <r>
          <rPr>
            <b/>
            <sz val="9"/>
            <rFont val="ＭＳ Ｐゴシック"/>
            <family val="3"/>
          </rPr>
          <t xml:space="preserve">
</t>
        </r>
      </text>
    </comment>
    <comment ref="E18" authorId="0">
      <text>
        <r>
          <rPr>
            <sz val="9"/>
            <rFont val="ＭＳ Ｐゴシック"/>
            <family val="3"/>
          </rPr>
          <t>別紙２（従業者の勤務体制及び形態一覧表）中の
「B　福祉専門職員配置加算の算定対象となる生活支援員等の総数（常勤換算）」のうち、常勤の者に係る総数（常勤換算）を御記入ください。</t>
        </r>
        <r>
          <rPr>
            <b/>
            <sz val="9"/>
            <rFont val="ＭＳ Ｐゴシック"/>
            <family val="3"/>
          </rPr>
          <t xml:space="preserve">
</t>
        </r>
      </text>
    </comment>
  </commentList>
</comments>
</file>

<file path=xl/comments25.xml><?xml version="1.0" encoding="utf-8"?>
<comments xmlns="http://schemas.openxmlformats.org/spreadsheetml/2006/main">
  <authors>
    <author>w</author>
  </authors>
  <commentList>
    <comment ref="G4" authorId="0">
      <text>
        <r>
          <rPr>
            <sz val="14"/>
            <rFont val="ＭＳ Ｐゴシック"/>
            <family val="3"/>
          </rPr>
          <t>別紙４「利用者の状況」の「延べ利用者数」の合計欄を転記してください。</t>
        </r>
        <r>
          <rPr>
            <sz val="9"/>
            <rFont val="ＭＳ Ｐゴシック"/>
            <family val="3"/>
          </rPr>
          <t xml:space="preserve">
</t>
        </r>
      </text>
    </comment>
    <comment ref="G5" authorId="0">
      <text>
        <r>
          <rPr>
            <sz val="14"/>
            <rFont val="ＭＳ Ｐゴシック"/>
            <family val="3"/>
          </rPr>
          <t>別紙４「利用者の状況」の「延べ利用者数（障害年金１級受給者）」の合計欄を転記してください。</t>
        </r>
      </text>
    </comment>
  </commentList>
</comments>
</file>

<file path=xl/comments26.xml><?xml version="1.0" encoding="utf-8"?>
<comments xmlns="http://schemas.openxmlformats.org/spreadsheetml/2006/main">
  <authors>
    <author>w</author>
  </authors>
  <commentList>
    <comment ref="J5" authorId="0">
      <text>
        <r>
          <rPr>
            <sz val="12"/>
            <rFont val="ＭＳ Ｐゴシック"/>
            <family val="3"/>
          </rPr>
          <t>本県に提出済みの工賃向上計画に記載されている目標工賃額を記載してください。</t>
        </r>
      </text>
    </comment>
  </commentList>
</comments>
</file>

<file path=xl/comments3.xml><?xml version="1.0" encoding="utf-8"?>
<comments xmlns="http://schemas.openxmlformats.org/spreadsheetml/2006/main">
  <authors>
    <author>w</author>
  </authors>
  <commentList>
    <comment ref="B53" authorId="0">
      <text>
        <r>
          <rPr>
            <b/>
            <sz val="11"/>
            <rFont val="ＭＳ Ｐゴシック"/>
            <family val="3"/>
          </rPr>
          <t>加算の変更内容を必ず記入してください。</t>
        </r>
      </text>
    </comment>
  </commentList>
</comments>
</file>

<file path=xl/comments32.xml><?xml version="1.0" encoding="utf-8"?>
<comments xmlns="http://schemas.openxmlformats.org/spreadsheetml/2006/main">
  <authors>
    <author>w</author>
  </authors>
  <commentList>
    <comment ref="A6" authorId="0">
      <text>
        <r>
          <rPr>
            <sz val="16"/>
            <rFont val="ＭＳ Ｐゴシック"/>
            <family val="3"/>
          </rPr>
          <t>いずれかに○印をつけてください。</t>
        </r>
      </text>
    </comment>
  </commentList>
</comments>
</file>

<file path=xl/comments36.xml><?xml version="1.0" encoding="utf-8"?>
<comments xmlns="http://schemas.openxmlformats.org/spreadsheetml/2006/main">
  <authors>
    <author>w</author>
  </authors>
  <commentList>
    <comment ref="D58" authorId="0">
      <text>
        <r>
          <rPr>
            <sz val="9"/>
            <rFont val="ＭＳ Ｐゴシック"/>
            <family val="3"/>
          </rPr>
          <t>過去２年間の就労移行者数（ただし、平成28年４月１日以降においては、就労移行支援Ａ型事業所等へ移行したものを除く。）が０の場合は、減算の対象となります。</t>
        </r>
      </text>
    </comment>
    <comment ref="D131" authorId="0">
      <text>
        <r>
          <rPr>
            <sz val="9"/>
            <rFont val="ＭＳ Ｐゴシック"/>
            <family val="3"/>
          </rPr>
          <t xml:space="preserve">過去２年間の就労移行者数（ただし、平成28年４月１日以降においては、就労移行支援Ａ型事業所等へ移行したものを除く。）が０の場合は、減算が行われます。
</t>
        </r>
      </text>
    </comment>
  </commentList>
</comments>
</file>

<file path=xl/comments5.xml><?xml version="1.0" encoding="utf-8"?>
<comments xmlns="http://schemas.openxmlformats.org/spreadsheetml/2006/main">
  <authors>
    <author>w</author>
  </authors>
  <commentList>
    <comment ref="F3" authorId="0">
      <text>
        <r>
          <rPr>
            <sz val="9"/>
            <rFont val="ＭＳ Ｐゴシック"/>
            <family val="3"/>
          </rPr>
          <t>指定基準上の配置区分を記載してください。
例）生活介護の場合
　　６：１、５：１、３：１</t>
        </r>
      </text>
    </comment>
    <comment ref="L3" authorId="0">
      <text>
        <r>
          <rPr>
            <sz val="9"/>
            <rFont val="ＭＳ Ｐゴシック"/>
            <family val="3"/>
          </rPr>
          <t>人員配置加算を算定する場合に配置区分を記載してください。
例）生活介護の場合
　　2.5：１、２：１、1.7：１</t>
        </r>
      </text>
    </comment>
  </commentList>
</comments>
</file>

<file path=xl/comments6.xml><?xml version="1.0" encoding="utf-8"?>
<comments xmlns="http://schemas.openxmlformats.org/spreadsheetml/2006/main">
  <authors>
    <author>w</author>
  </authors>
  <commentList>
    <comment ref="I3" authorId="0">
      <text>
        <r>
          <rPr>
            <sz val="9"/>
            <rFont val="ＭＳ Ｐゴシック"/>
            <family val="3"/>
          </rPr>
          <t>指定基準上の配置区分を記載してください。
例）就労継続支援Ｂ型の場合　7.5：１、10：１</t>
        </r>
      </text>
    </comment>
  </commentList>
</comments>
</file>

<file path=xl/comments9.xml><?xml version="1.0" encoding="utf-8"?>
<comments xmlns="http://schemas.openxmlformats.org/spreadsheetml/2006/main">
  <authors>
    <author>w</author>
  </authors>
  <commentList>
    <comment ref="E12" authorId="0">
      <text>
        <r>
          <rPr>
            <sz val="12"/>
            <rFont val="ＭＳ Ｐゴシック"/>
            <family val="3"/>
          </rPr>
          <t>別紙２（従業者の勤務体制及び形態一覧表）中の
「Ａ　生活支援員等の総数（常勤換算）」を転記してください。</t>
        </r>
      </text>
    </comment>
    <comment ref="E9" authorId="0">
      <text>
        <r>
          <rPr>
            <sz val="12"/>
            <rFont val="ＭＳ Ｐゴシック"/>
            <family val="3"/>
          </rPr>
          <t>別紙２（従業者の勤務体制及び形態一覧表）中の
「前年度平均利用者数）」を転記してください。</t>
        </r>
      </text>
    </comment>
  </commentList>
</comments>
</file>

<file path=xl/sharedStrings.xml><?xml version="1.0" encoding="utf-8"?>
<sst xmlns="http://schemas.openxmlformats.org/spreadsheetml/2006/main" count="4436" uniqueCount="1064">
  <si>
    <t>様</t>
  </si>
  <si>
    <t>計</t>
  </si>
  <si>
    <t>○</t>
  </si>
  <si>
    <t>○</t>
  </si>
  <si>
    <t>○</t>
  </si>
  <si>
    <t>○</t>
  </si>
  <si>
    <t>平成</t>
  </si>
  <si>
    <t>年　</t>
  </si>
  <si>
    <t>月</t>
  </si>
  <si>
    <t>の状況</t>
  </si>
  <si>
    <t>日付</t>
  </si>
  <si>
    <t>曜日</t>
  </si>
  <si>
    <t>開所日</t>
  </si>
  <si>
    <t>総延べ障害
程度区分</t>
  </si>
  <si>
    <t>利用者数</t>
  </si>
  <si>
    <t>×２＝</t>
  </si>
  <si>
    <t>主たる事業所・
施設の所在地</t>
  </si>
  <si>
    <t>１．障害福祉サービス事業等にかかる本体報酬・加算</t>
  </si>
  <si>
    <t>自立訓練
（機能訓練）</t>
  </si>
  <si>
    <t>自立訓練
（生活訓練）</t>
  </si>
  <si>
    <t>就労継続支援
Ａ型</t>
  </si>
  <si>
    <t>就労継続支援
Ｂ型</t>
  </si>
  <si>
    <t>体制届出</t>
  </si>
  <si>
    <t>支給決定</t>
  </si>
  <si>
    <t>本体報酬</t>
  </si>
  <si>
    <t>○</t>
  </si>
  <si>
    <t>○</t>
  </si>
  <si>
    <t>人員配置体制加算</t>
  </si>
  <si>
    <t>○</t>
  </si>
  <si>
    <t>地域移行加算</t>
  </si>
  <si>
    <t>○</t>
  </si>
  <si>
    <t>○</t>
  </si>
  <si>
    <t>福祉専門職配置加算</t>
  </si>
  <si>
    <t>○</t>
  </si>
  <si>
    <t>○</t>
  </si>
  <si>
    <t>視覚・聴覚言語障害者支援体制加算に係る届出書</t>
  </si>
  <si>
    <t>年</t>
  </si>
  <si>
    <t>月</t>
  </si>
  <si>
    <t>日</t>
  </si>
  <si>
    <t>滋賀県知事　　　　　　　　　　様</t>
  </si>
  <si>
    <t>（法人）</t>
  </si>
  <si>
    <t>所在地</t>
  </si>
  <si>
    <t>名　称</t>
  </si>
  <si>
    <t>（事業所）</t>
  </si>
  <si>
    <t>事業所番号</t>
  </si>
  <si>
    <t>事業所の種別</t>
  </si>
  <si>
    <t>視覚・聴覚言語障害者支援体制加算について、次のとおり届け出ます。</t>
  </si>
  <si>
    <t>□</t>
  </si>
  <si>
    <t>新規</t>
  </si>
  <si>
    <t>□</t>
  </si>
  <si>
    <t>変更</t>
  </si>
  <si>
    <t>□</t>
  </si>
  <si>
    <t>継続</t>
  </si>
  <si>
    <t>（ａ）</t>
  </si>
  <si>
    <t>ａに係る
人員配置の必要数</t>
  </si>
  <si>
    <t>（ｂ）</t>
  </si>
  <si>
    <t>視覚障害者等の数</t>
  </si>
  <si>
    <t>（ｃ）</t>
  </si>
  <si>
    <t>ｃ÷ａ　（％）</t>
  </si>
  <si>
    <t>（30以上）</t>
  </si>
  <si>
    <t>ｃに係る加配必要数
（ｃ÷50）</t>
  </si>
  <si>
    <t>（ｄ）</t>
  </si>
  <si>
    <t>ｂ＋ｄ</t>
  </si>
  <si>
    <t>加配する従業者の
専門性の区分</t>
  </si>
  <si>
    <t>□</t>
  </si>
  <si>
    <t>点字の指導、点訳、歩行支援等を行うことができる者</t>
  </si>
  <si>
    <t>手話通訳等を行うことができる者</t>
  </si>
  <si>
    <t>加配する従業者の
職種・氏名</t>
  </si>
  <si>
    <t>人員配置の状況</t>
  </si>
  <si>
    <t>専従</t>
  </si>
  <si>
    <t>兼務</t>
  </si>
  <si>
    <t>従業者数</t>
  </si>
  <si>
    <t>常勤（人）</t>
  </si>
  <si>
    <t>非常勤（人）</t>
  </si>
  <si>
    <t>常勤換算後の人数（人）</t>
  </si>
  <si>
    <t>合計</t>
  </si>
  <si>
    <t>注</t>
  </si>
  <si>
    <t>加配する従業者の専門性について、その専門性についての具体的な内容を証明する書類を添付し提出すること。</t>
  </si>
  <si>
    <t>加配する従業者や視覚障害者等の状況に変動が生じたときは、速やかに届け出ること。</t>
  </si>
  <si>
    <t>加算を算定する場合は、毎月の人員配置状況が基準を満たしている否かを確認し、加算を算定できなくなったときは、速やかに介護給付費及び訓練等給付費の額の算定に係る体制等に関する届出を行うこと。</t>
  </si>
  <si>
    <t>視覚・聴覚言語障害者支援体制加算</t>
  </si>
  <si>
    <t>初期加算</t>
  </si>
  <si>
    <t>訪問支援特別加算</t>
  </si>
  <si>
    <t>※１　本表は、前年度の状況をサービス種別ごとに別葉に記載してください。</t>
  </si>
  <si>
    <t>欠席時対応加算</t>
  </si>
  <si>
    <t>○</t>
  </si>
  <si>
    <t>リハビリテーション加算</t>
  </si>
  <si>
    <t>○</t>
  </si>
  <si>
    <t>利用者負担上限額管理加算</t>
  </si>
  <si>
    <t>○</t>
  </si>
  <si>
    <t>○</t>
  </si>
  <si>
    <t>食事提供体制加算</t>
  </si>
  <si>
    <t>○</t>
  </si>
  <si>
    <t>○</t>
  </si>
  <si>
    <t>短期利用加算</t>
  </si>
  <si>
    <t>重度障害者支援加算</t>
  </si>
  <si>
    <t>○</t>
  </si>
  <si>
    <t>単独加算</t>
  </si>
  <si>
    <t>医療連携体制加算</t>
  </si>
  <si>
    <t>○</t>
  </si>
  <si>
    <t>栄養士配置加算</t>
  </si>
  <si>
    <t>○</t>
  </si>
  <si>
    <t>夜勤職員配置体制加算</t>
  </si>
  <si>
    <t>夜間看護体制加算</t>
  </si>
  <si>
    <t>入所時特別支援加算</t>
  </si>
  <si>
    <t>○</t>
  </si>
  <si>
    <t>入院・外泊時加算</t>
  </si>
  <si>
    <t>長期入院等支援加算</t>
  </si>
  <si>
    <t>入院時支援特別加算</t>
  </si>
  <si>
    <t>地域生活移行個別支援特別加算</t>
  </si>
  <si>
    <t>○</t>
  </si>
  <si>
    <t>○</t>
  </si>
  <si>
    <t>栄養マネジメント加算</t>
  </si>
  <si>
    <t>経口移行加算</t>
  </si>
  <si>
    <t>経口維持加算</t>
  </si>
  <si>
    <t>療養食加算</t>
  </si>
  <si>
    <t>○</t>
  </si>
  <si>
    <t>地域移行支援体制強化加算</t>
  </si>
  <si>
    <t>短期滞在加算</t>
  </si>
  <si>
    <t>日中支援加算</t>
  </si>
  <si>
    <t>○</t>
  </si>
  <si>
    <t>通勤者生活支援加算</t>
  </si>
  <si>
    <t>○</t>
  </si>
  <si>
    <t>○</t>
  </si>
  <si>
    <t>帰宅時支援加算</t>
  </si>
  <si>
    <t>長期帰宅時支援加算</t>
  </si>
  <si>
    <t>○</t>
  </si>
  <si>
    <t>精神障害者退院支援施設加算</t>
  </si>
  <si>
    <t>○</t>
  </si>
  <si>
    <t>○</t>
  </si>
  <si>
    <t>就労支援関係研修修了加算</t>
  </si>
  <si>
    <t>施設外就労加算</t>
  </si>
  <si>
    <t>○</t>
  </si>
  <si>
    <t>重度者支援体制加算</t>
  </si>
  <si>
    <t>目標工賃達成加算</t>
  </si>
  <si>
    <t>目標工賃達成指導員加算</t>
  </si>
  <si>
    <t>２．障害福祉サービス事業等にかかる減算</t>
  </si>
  <si>
    <t>就労継続支援Ａ型</t>
  </si>
  <si>
    <t>就労継続支援Ｂ型</t>
  </si>
  <si>
    <t>標準期間超過</t>
  </si>
  <si>
    <t>個別支援計画未作成</t>
  </si>
  <si>
    <t>様式第５号</t>
  </si>
  <si>
    <t>別紙１
（一覧表）</t>
  </si>
  <si>
    <t>事業所・施設名</t>
  </si>
  <si>
    <t>サービス種別</t>
  </si>
  <si>
    <r>
      <t xml:space="preserve">生活支援員等人員配置
</t>
    </r>
    <r>
      <rPr>
        <sz val="9"/>
        <rFont val="HG丸ｺﾞｼｯｸM-PRO"/>
        <family val="3"/>
      </rPr>
      <t>（目標工賃達成指導員除く）</t>
    </r>
  </si>
  <si>
    <r>
      <t xml:space="preserve">生活支援員等人員配置
</t>
    </r>
    <r>
      <rPr>
        <sz val="9"/>
        <rFont val="HG丸ｺﾞｼｯｸM-PRO"/>
        <family val="3"/>
      </rPr>
      <t>（目標工賃達成指導員含む）</t>
    </r>
  </si>
  <si>
    <t>定員</t>
  </si>
  <si>
    <t>就労支援員人員配置</t>
  </si>
  <si>
    <t>職　種</t>
  </si>
  <si>
    <t>氏　　名</t>
  </si>
  <si>
    <t>社会福祉士等</t>
  </si>
  <si>
    <t>常勤</t>
  </si>
  <si>
    <t>医師</t>
  </si>
  <si>
    <t>事務員</t>
  </si>
  <si>
    <t>運転手</t>
  </si>
  <si>
    <t>　　　ただし、新規の事業所は、「前年度の平均利用者数」に定員の９割の数値を入力してください。</t>
  </si>
  <si>
    <t>勤続３年以上</t>
  </si>
  <si>
    <t>専従</t>
  </si>
  <si>
    <t>第１週</t>
  </si>
  <si>
    <t>第２週</t>
  </si>
  <si>
    <t>第３週</t>
  </si>
  <si>
    <t>第４週</t>
  </si>
  <si>
    <t>４週の
合計</t>
  </si>
  <si>
    <t>週平均
の勤務
時間　</t>
  </si>
  <si>
    <t>常勤換算後の人数</t>
  </si>
  <si>
    <t>月</t>
  </si>
  <si>
    <t>看護職員</t>
  </si>
  <si>
    <t>常勤換算数</t>
  </si>
  <si>
    <t>人</t>
  </si>
  <si>
    <t>常勤者の１日の勤務時間数</t>
  </si>
  <si>
    <t>常勤者の週の勤務日数</t>
  </si>
  <si>
    <t>日</t>
  </si>
  <si>
    <t>常勤者の週平均勤務時間数</t>
  </si>
  <si>
    <t>理学療法士・
作業療法士</t>
  </si>
  <si>
    <t>機能訓練指導員</t>
  </si>
  <si>
    <t>生活支援員</t>
  </si>
  <si>
    <t>地域移行支援員</t>
  </si>
  <si>
    <t>職業指導員</t>
  </si>
  <si>
    <t>目標工賃達成指導員</t>
  </si>
  <si>
    <t>就労支援員</t>
  </si>
  <si>
    <t>管理者</t>
  </si>
  <si>
    <t>別紙２
（勤務体制）</t>
  </si>
  <si>
    <t>○</t>
  </si>
  <si>
    <t>○</t>
  </si>
  <si>
    <t>サービス種別</t>
  </si>
  <si>
    <t>月の状況</t>
  </si>
  <si>
    <t>平均利用者数</t>
  </si>
  <si>
    <t>下記以外の人数</t>
  </si>
  <si>
    <t>実利用者数</t>
  </si>
  <si>
    <t>利用率</t>
  </si>
  <si>
    <t>区分２（上記以外）
の人数</t>
  </si>
  <si>
    <t>×２＝</t>
  </si>
  <si>
    <t>区分３（上記以外）
の人数</t>
  </si>
  <si>
    <t>区分４（上記以外）
の人数</t>
  </si>
  <si>
    <t>×２＝</t>
  </si>
  <si>
    <t>年間の状況</t>
  </si>
  <si>
    <t>　１．なし　　２．あり</t>
  </si>
  <si>
    <t>福祉・介護職員処遇改善加算対象</t>
  </si>
  <si>
    <t>福祉・介護職員処遇改善特別加算対象</t>
  </si>
  <si>
    <t>同行援護</t>
  </si>
  <si>
    <t>人員配置体制</t>
  </si>
  <si>
    <t>　１．一般　　２．小規模多機能</t>
  </si>
  <si>
    <t>送迎体制（重度）</t>
  </si>
  <si>
    <t>　１．福祉型　　２．医療型</t>
  </si>
  <si>
    <t>緊急短期入所体制</t>
  </si>
  <si>
    <t xml:space="preserve">１．40人以下
２．41人以上60人以下
３．61人以上80人以下
４．81人以上
</t>
  </si>
  <si>
    <t>栄養士配置減算対象</t>
  </si>
  <si>
    <t>重度障害者支援Ⅰ体制（重度）</t>
  </si>
  <si>
    <t>１．21人以上40人以下
２．41人以上60人以下
３．61人以上80人以下
４．81人以上
５．20人以下</t>
  </si>
  <si>
    <t>１．機能訓練　　２．生活訓練　　３．生活訓練（宿泊型）</t>
  </si>
  <si>
    <t>　１．なし　　２．宿直体制　　３．夜勤体制</t>
  </si>
  <si>
    <t>看護職員配置</t>
  </si>
  <si>
    <t>　１．一般型　　２．資格取得型</t>
  </si>
  <si>
    <t xml:space="preserve">  １．Ａ型　　２．Ｂ型</t>
  </si>
  <si>
    <t>　１．なし　　２．減額（　　　　円）　　３．免除</t>
  </si>
  <si>
    <t>１　新規　　　　　　　　　２　変更　　　　　　　　　　３　終了</t>
  </si>
  <si>
    <t>人員配置体制加算（　　　　Ⅰ　　　　・　　　　Ⅱ　　　　　　　）</t>
  </si>
  <si>
    <t>5　人員体制</t>
  </si>
  <si>
    <t>常勤換算で（　　　１．７：１　　　　・　　　　２．５：１　　　　）以上</t>
  </si>
  <si>
    <t>備考１　「異動区分」欄については、該当する番号に○を付してください。</t>
  </si>
  <si>
    <t>　　２　「申請する加算区分」には、該当する番号（Ⅰ～Ⅱ）に○を付してください。</t>
  </si>
  <si>
    <t>　　３　「人員配置の状況」の非常勤には常勤換算方法による職員数を記載してください。</t>
  </si>
  <si>
    <t>　　４　「人員体制」には、該当する人員体制に○を付してください。</t>
  </si>
  <si>
    <t>　  ５　ここでいう常勤とは、「障害者自立支援法に基づく指定障害福祉サービスの事業等の人員、</t>
  </si>
  <si>
    <t>　　　設備及び運営に関する基準について（平成１８年１２月６日厚生労働省社会・援護局障害保健</t>
  </si>
  <si>
    <t>　　　福祉部長通知」）第二の２の（３）に定義する「常勤」をいう。</t>
  </si>
  <si>
    <t>　  ６　人員配置体制加算を算定できる事業所は、平成24年3月31日において現に存する重症</t>
  </si>
  <si>
    <t>　  　心身障害児施設又は指定医療機関が指定療養介護事業所に転換する場合であって、経過</t>
  </si>
  <si>
    <t>　  　的療養介護サービス費（Ⅰ）又は療養介護サービス費（Ⅱ）を算定している事業所のう</t>
  </si>
  <si>
    <t>　  　ち、別に厚生労働大臣が定める施設基準を満たしていること。</t>
  </si>
  <si>
    <t>人員配置体制加算に関する届出書（療養介護用）</t>
  </si>
  <si>
    <t>人員配置体制加算に関する届出書（生活介護用）</t>
  </si>
  <si>
    <t>延長支援加算体制届出書</t>
  </si>
  <si>
    <t>施設種別</t>
  </si>
  <si>
    <t>施設名</t>
  </si>
  <si>
    <t>運営規定上の営業時間</t>
  </si>
  <si>
    <t>年齢</t>
  </si>
  <si>
    <t>利用時間</t>
  </si>
  <si>
    <t>備考</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</si>
  <si>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</si>
  <si>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</si>
  <si>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※１　本表は、前年度の状況を主・従の事業所ごとに別葉に記載してください。</t>
  </si>
  <si>
    <t>　３　「開所日」欄は、開所した日に○を記載してください。</t>
  </si>
  <si>
    <t>　４　「区分○の人数」欄は、その日の利用者の実人員を記載してください。</t>
  </si>
  <si>
    <t>視覚・聴覚言語障害者支援体制加算対象者割合</t>
  </si>
  <si>
    <t>（様式第５号）その１</t>
  </si>
  <si>
    <t>社会福祉法人（社協）</t>
  </si>
  <si>
    <t>別紙３
（障害程度区分）</t>
  </si>
  <si>
    <t>□</t>
  </si>
  <si>
    <t>□</t>
  </si>
  <si>
    <t>×３＝</t>
  </si>
  <si>
    <t>×４＝</t>
  </si>
  <si>
    <t>区分５の人数</t>
  </si>
  <si>
    <t>×５＝</t>
  </si>
  <si>
    <t>区分６の人数</t>
  </si>
  <si>
    <t>×６＝</t>
  </si>
  <si>
    <t>その他</t>
  </si>
  <si>
    <t>平成　　年　　月　　日</t>
  </si>
  <si>
    <t>法人</t>
  </si>
  <si>
    <t>法　人</t>
  </si>
  <si>
    <t>法人名</t>
  </si>
  <si>
    <t>事業所・施設</t>
  </si>
  <si>
    <t>所在地</t>
  </si>
  <si>
    <t>法人の
所在地</t>
  </si>
  <si>
    <t>（職・氏名）</t>
  </si>
  <si>
    <t>法人種別</t>
  </si>
  <si>
    <t>社会福祉法人（社協以外）</t>
  </si>
  <si>
    <t>地方公共団体（市町村）</t>
  </si>
  <si>
    <t>非営利法人（NPO）</t>
  </si>
  <si>
    <t>その他の法人</t>
  </si>
  <si>
    <t>地方公共団体（県）</t>
  </si>
  <si>
    <t>医療法人</t>
  </si>
  <si>
    <t>社団法人</t>
  </si>
  <si>
    <t>フリガナ</t>
  </si>
  <si>
    <t>定員数</t>
  </si>
  <si>
    <t>定員超過</t>
  </si>
  <si>
    <t>リハビリテーション加算</t>
  </si>
  <si>
    <t>単独型加算</t>
  </si>
  <si>
    <t>栄養士配置</t>
  </si>
  <si>
    <t>地域生活移行個別支援</t>
  </si>
  <si>
    <t>夜間看護体制</t>
  </si>
  <si>
    <t>重度障害者支援Ⅰ体制</t>
  </si>
  <si>
    <t>重度障害者支援Ⅱ体制</t>
  </si>
  <si>
    <t>夜勤職員配置体制</t>
  </si>
  <si>
    <t>通勤者生活支援</t>
  </si>
  <si>
    <t>地域移行支援体制強化</t>
  </si>
  <si>
    <t>栄養士配置減算</t>
  </si>
  <si>
    <t>栄養士配置減算に関する届出書</t>
  </si>
  <si>
    <t>１　栄養士配置の状況</t>
  </si>
  <si>
    <t>視覚障害機能訓練専門職員配置</t>
  </si>
  <si>
    <t>就労支援関係研修修了</t>
  </si>
  <si>
    <t>目標工賃達成指導員配置</t>
  </si>
  <si>
    <t>重度者支援体制</t>
  </si>
  <si>
    <t>就労継続A型利用者負担減免</t>
  </si>
  <si>
    <t>番号</t>
  </si>
  <si>
    <t>■</t>
  </si>
  <si>
    <t>※１　「□」は生活介護事業所、「■」は生活介護事業所以外</t>
  </si>
  <si>
    <t>専門性を証明する書類</t>
  </si>
  <si>
    <t>従業者の勤務体制及び形態一覧表</t>
  </si>
  <si>
    <t>保育士・指導員</t>
  </si>
  <si>
    <t>世話人</t>
  </si>
  <si>
    <t>※１　「異動区分」欄については、該当する番号に○を付してください。</t>
  </si>
  <si>
    <t>　２　「申請する加算区分」には、該当する番号（Ⅰ～Ⅲ）に○を付してください。</t>
  </si>
  <si>
    <t>　３　「人員配置の状況」の生活支援員等の総数には常勤換算方法による職員数を記載して</t>
  </si>
  <si>
    <t>　　ください。</t>
  </si>
  <si>
    <t>　４　「人員体制」には、該当する人員体制に○を付してください。</t>
  </si>
  <si>
    <t>　５　ここでいう常勤とは、「障害者自立支援法に基づく指定障害福祉サービスの事業等の</t>
  </si>
  <si>
    <t>　　人員、設備及び運営に関する基準について（平成１８年１２月６日厚生労働省社会・援</t>
  </si>
  <si>
    <t>　　護局障害保健福祉部長通知」）第二の２の（３）に定義する「常勤」をいう。</t>
  </si>
  <si>
    <t>※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t>
  </si>
  <si>
    <t>※１　業務委託を行っている場合の人員配置は、事業所・施設で適切な食事提供が行われるための管理等</t>
  </si>
  <si>
    <t>　２　外部委託を行う場合の適切な食事提供の確保方策欄は、献立に関する事業所・施設の関与、委託先</t>
  </si>
  <si>
    <t>※　本表は次に該当する利用者を記載してください。　
　①　医師意見書における「特別な医療」欄に該当している者（ただし、「疼痛の看護」及び「褥瘡の処置」を
　　除く。）　
　②　行動援護の対象となる者</t>
  </si>
  <si>
    <t>※１　　「異動区分」欄については、該当する番号に○を付してください。</t>
  </si>
  <si>
    <t>　２　　「栄養マネジメントに関わる者」には、共同で栄養ケア計画を作成している者の職種及び氏名</t>
  </si>
  <si>
    <t>　　　を記入してください。</t>
  </si>
  <si>
    <t>　２　　「申請する定員区分」には、該当する番号（１～３）に○を付してください。</t>
  </si>
  <si>
    <t>　３　　「夜勤職員配置の状況」には、施設入所支援を提供する時間に配置している</t>
  </si>
  <si>
    <t>　　　職員の数を記載してください。</t>
  </si>
  <si>
    <t>　２　「看護職員配置の状況」には、当該施設における看護職員総数（実数）と施設入所支援を</t>
  </si>
  <si>
    <t>　　提供する時間における看護体制を記載してください。</t>
  </si>
  <si>
    <t>　３　看護職員の総数については、常勤換算</t>
  </si>
  <si>
    <t>※１　施設又は事業所名欄には、施設の種別も記入すること。</t>
  </si>
  <si>
    <t>　２　業務期間欄は、証明を受ける者が障害者に対する直接的な援助を行っていた期間を記入
　　すること。（産休・育休・療養休暇や長期研修期間等は業務期間となりません。）</t>
  </si>
  <si>
    <t>　３　業務内容欄は、本来業務について、施設における就労支援に関する業務を具体的に記入
　　すること。</t>
  </si>
  <si>
    <t>　４　添付として、研修修了証（もしくは研修を修了したことを証明できる書類）を添付する
　　こと。</t>
  </si>
  <si>
    <t>　５　証明内容を訂正した場合は、証明権者の職印を押印してください。なお、修正液による
　　訂正は認められません。</t>
  </si>
  <si>
    <t>　６　就労支援関係研修修了加算を算定する場合に作成し、都道府県知事に届け出ること。</t>
  </si>
  <si>
    <t>短期滞在</t>
  </si>
  <si>
    <t>標準期間超過</t>
  </si>
  <si>
    <t>就労移行支援体制</t>
  </si>
  <si>
    <t>（様式第５号）その２</t>
  </si>
  <si>
    <t>各サービス共通</t>
  </si>
  <si>
    <t>名称</t>
  </si>
  <si>
    <t>（郵便番号　　　　　－　　　　　）</t>
  </si>
  <si>
    <t>電話番号</t>
  </si>
  <si>
    <t>ＦＡＸ番号</t>
  </si>
  <si>
    <t>居宅介護</t>
  </si>
  <si>
    <t>重度訪問介護</t>
  </si>
  <si>
    <t>行動援護</t>
  </si>
  <si>
    <t>印</t>
  </si>
  <si>
    <t>法人所轄庁</t>
  </si>
  <si>
    <t>連絡先</t>
  </si>
  <si>
    <t>代表者の職・氏名</t>
  </si>
  <si>
    <t>別紙のとおり</t>
  </si>
  <si>
    <t>氏名</t>
  </si>
  <si>
    <t>調理員</t>
  </si>
  <si>
    <t>就労移行支援</t>
  </si>
  <si>
    <t>介護給付費等算定に係る体制等に関する届出書</t>
  </si>
  <si>
    <t>代表者名</t>
  </si>
  <si>
    <t>　このことについて、関係書類を添えて以下のとおり届け出ます。</t>
  </si>
  <si>
    <t>法人の種別</t>
  </si>
  <si>
    <t>職名</t>
  </si>
  <si>
    <t>代表者の住所</t>
  </si>
  <si>
    <t>管理者の氏名</t>
  </si>
  <si>
    <t>管理者の住所</t>
  </si>
  <si>
    <t>届出を行う事業所・施設の種類</t>
  </si>
  <si>
    <t>同一所在地において行う事業等の種類</t>
  </si>
  <si>
    <t>実施事業</t>
  </si>
  <si>
    <t>指定年月日</t>
  </si>
  <si>
    <t>異動等の区分</t>
  </si>
  <si>
    <t>異動年月日</t>
  </si>
  <si>
    <t>異動項目
（※変更の場合）</t>
  </si>
  <si>
    <t>介護給付</t>
  </si>
  <si>
    <t>１ 新規　２ 変更　３ 終了</t>
  </si>
  <si>
    <t>療養介護</t>
  </si>
  <si>
    <t>短期入所</t>
  </si>
  <si>
    <t>重度障害者等包括支援</t>
  </si>
  <si>
    <t>施設入所支援</t>
  </si>
  <si>
    <t>訓練等給付</t>
  </si>
  <si>
    <t>自立訓練</t>
  </si>
  <si>
    <t>就労継続支援</t>
  </si>
  <si>
    <t>共同生活援助</t>
  </si>
  <si>
    <t>特記事項</t>
  </si>
  <si>
    <t>変更前</t>
  </si>
  <si>
    <t>変更後</t>
  </si>
  <si>
    <t>□</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</si>
  <si>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</si>
  <si>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</si>
  <si>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</si>
  <si>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</si>
  <si>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</si>
  <si>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「異動項目」欄は、（別紙１）「介護給付費等の算定に係る体制等状況一覧表」に掲げる項目を記載してください。</t>
  </si>
  <si>
    <t>注６　「特記事項」欄は、異動の状況について具体的に記載してください。</t>
  </si>
  <si>
    <t>提供サービス</t>
  </si>
  <si>
    <t>定員規模</t>
  </si>
  <si>
    <t>その他該当する体制等</t>
  </si>
  <si>
    <t>適用開始日</t>
  </si>
  <si>
    <t>職員欠如</t>
  </si>
  <si>
    <t>食事提供体制</t>
  </si>
  <si>
    <t>視覚・聴覚等支援体制</t>
  </si>
  <si>
    <t>送迎体制</t>
  </si>
  <si>
    <t>施設区分</t>
  </si>
  <si>
    <t>平成　年　月　日</t>
  </si>
  <si>
    <t>リハビリテーション加算に関する届出書</t>
  </si>
  <si>
    <t>　医師、理学療法士、作業療法士、言語聴覚士その他の職種のものが共同して利用者ごとのリハビリテーション実施計画を作成しているか</t>
  </si>
  <si>
    <t>はい</t>
  </si>
  <si>
    <t>リハビリテーション実施計画の作成に関わる者</t>
  </si>
  <si>
    <t>　利用者ごとのリハビリテーション実施計画に従い医師又は医師の指示を受けた理学療法士、作業療法士、言語聴覚士が利用者の状態を定期的に記録しているか</t>
  </si>
  <si>
    <t>はい</t>
  </si>
  <si>
    <t>　利用者ごとのリハビリテーション実施計画の進捗状況を定期的に評価し、必要に応じて当該計画を見直しているか</t>
  </si>
  <si>
    <t>　入所系施設の利用者については、リハビリテーションを行なう医師、理学療法士、作業療法士又は言語聴覚士が看護師、生活支援員その他の職種に対し、リハビリテーションの観点から、日常生活の留意点、介護の工夫等の情報を伝達しているか</t>
  </si>
  <si>
    <t>　上記「４」に掲げる利用者以外の利用者については、事業者が必要に応じ、指定相談支援事業者を通じて従業者に対し、リハビリテーションの観点から、日常生活の留意点、介護の工夫等の情報を伝達しているか</t>
  </si>
  <si>
    <t>※</t>
  </si>
  <si>
    <t>　上記のうち、「入所施設」については1から４のうち、当てはまるもの　　　　　　　　　　　　　　　　　　　　　　　　　　　　　　　　　　　　　　　　　　　　　　　　　　　　　　　　　　　　　　　　の全ての「はい」を○で囲んでください</t>
  </si>
  <si>
    <t>　上記のうち、「通所施設」については1から３及び５のうち、当てはまるもの全ての「はい」を○で囲んでください</t>
  </si>
  <si>
    <t>別紙９
（食事提供）</t>
  </si>
  <si>
    <t>別紙１０
（重度障害者）</t>
  </si>
  <si>
    <t>別紙１１
（栄養）</t>
  </si>
  <si>
    <t>別紙１２
（夜勤職員）</t>
  </si>
  <si>
    <t>別紙１３
（夜間看護）</t>
  </si>
  <si>
    <t>別紙１４
（地域移行等）</t>
  </si>
  <si>
    <t>別紙１６
（研修修了）</t>
  </si>
  <si>
    <t>別紙１７
（障害基礎年金）</t>
  </si>
  <si>
    <t>別紙１８
（工賃実績）</t>
  </si>
  <si>
    <t>別紙２０
（平均利用期間）</t>
  </si>
  <si>
    <t>訪問訓練</t>
  </si>
  <si>
    <t>精神障害者退院支援施設</t>
  </si>
  <si>
    <t>目標工賃達成</t>
  </si>
  <si>
    <t>定員</t>
  </si>
  <si>
    <t>４月</t>
  </si>
  <si>
    <t>５月</t>
  </si>
  <si>
    <t>６月</t>
  </si>
  <si>
    <t>７月</t>
  </si>
  <si>
    <t>８月</t>
  </si>
  <si>
    <t>９月</t>
  </si>
  <si>
    <t>10月</t>
  </si>
  <si>
    <t>11月</t>
  </si>
  <si>
    <t>12月</t>
  </si>
  <si>
    <t>１月</t>
  </si>
  <si>
    <t>２月</t>
  </si>
  <si>
    <t>３月</t>
  </si>
  <si>
    <t>合計
平均</t>
  </si>
  <si>
    <t>開所日数</t>
  </si>
  <si>
    <t>延べ利用者数</t>
  </si>
  <si>
    <t>人日</t>
  </si>
  <si>
    <t>平均利用者数</t>
  </si>
  <si>
    <t>人／日</t>
  </si>
  <si>
    <t>※１　本表は、前年度の状況をサービス種別、主・従の事業所ごとに別葉に記載してください。</t>
  </si>
  <si>
    <t>　３　平均利用者数＝毎月の延利用者数÷毎月の開所日数（小数点第２位切り上げ）</t>
  </si>
  <si>
    <t>　４　利用率＝平均利用者数÷定員×１００</t>
  </si>
  <si>
    <t>平成　　年度</t>
  </si>
  <si>
    <t>■</t>
  </si>
  <si>
    <t>　２　ベージュのセルは入力しないでください。</t>
  </si>
  <si>
    <t>平成　　年　　月　　日</t>
  </si>
  <si>
    <t>事業所・施設の名称</t>
  </si>
  <si>
    <t>１　異動区分</t>
  </si>
  <si>
    <t>２　申請する加算区分</t>
  </si>
  <si>
    <t>３　利用者数</t>
  </si>
  <si>
    <t>前年度の利用者数の
平均値</t>
  </si>
  <si>
    <t>人</t>
  </si>
  <si>
    <t>４　人員配置の状況</t>
  </si>
  <si>
    <t>生活支援員等の総数</t>
  </si>
  <si>
    <t>５　人員体制</t>
  </si>
  <si>
    <t>別紙５
（人員配置）</t>
  </si>
  <si>
    <t>○</t>
  </si>
  <si>
    <t>△</t>
  </si>
  <si>
    <t>　　　ただし、有給休暇の取得予定は勤務するものとみなして勤務時間数を記載してください。</t>
  </si>
  <si>
    <t>　　　　　　　県　　　　　　　　郡市</t>
  </si>
  <si>
    <t>１　新規</t>
  </si>
  <si>
    <t>２　変更</t>
  </si>
  <si>
    <t>３　終了</t>
  </si>
  <si>
    <t>人員配置体制加算（　　Ⅰ　　・　　Ⅱ　　　・　　Ⅲ　　）</t>
  </si>
  <si>
    <t>常勤換算で（　１．７：１　・　２：１　・　２．５：１　）以上</t>
  </si>
  <si>
    <t>％</t>
  </si>
  <si>
    <t>名</t>
  </si>
  <si>
    <t>就職先事業所名</t>
  </si>
  <si>
    <t>　　　主たる事業所、従たる事業所がある場合は、主たる事業所にまとめて記載してください。</t>
  </si>
  <si>
    <t>栄養マネジメント加算に関する届出書</t>
  </si>
  <si>
    <t>２　栄養マネジメントの状況</t>
  </si>
  <si>
    <t>平成</t>
  </si>
  <si>
    <t>実務経験及び研修証明書</t>
  </si>
  <si>
    <t>番　　　　　　　　号</t>
  </si>
  <si>
    <t>平成　　　　　　　年　　　　　　月　　　　　　　日</t>
  </si>
  <si>
    <t>施設又は事業所所在地及び名称</t>
  </si>
  <si>
    <t>代表者氏名</t>
  </si>
  <si>
    <t>　　　下記の者の就労支援の実務経験又は研修は以下のとおりであることを証明します。</t>
  </si>
  <si>
    <t>氏名　</t>
  </si>
  <si>
    <t>現住所</t>
  </si>
  <si>
    <t>実務経験の施設又は
事業所名</t>
  </si>
  <si>
    <t>施設・事業所の種別　（　　　　　　　　　　　　　　　　　　　　　　　　　　　　　　　　）</t>
  </si>
  <si>
    <t>実務経験期間</t>
  </si>
  <si>
    <t>業務内容</t>
  </si>
  <si>
    <t>研修名</t>
  </si>
  <si>
    <t>研修修了年月日</t>
  </si>
  <si>
    <t>（生年月日　　　　年　　月　　日）</t>
  </si>
  <si>
    <t>　　　　年　　月　　日～　　　　　年　　月　　日（　　年　　月間）</t>
  </si>
  <si>
    <t>職名（　　　　　　）</t>
  </si>
  <si>
    <t>　　　　　年　　　　　　月　　　　　　日</t>
  </si>
  <si>
    <t>研修受講証明書</t>
  </si>
  <si>
    <t>利用者の工賃実績</t>
  </si>
  <si>
    <t>サービス種別</t>
  </si>
  <si>
    <t>年度実績</t>
  </si>
  <si>
    <t>工賃支払総額</t>
  </si>
  <si>
    <t>工賃算定形態</t>
  </si>
  <si>
    <t>平均工賃</t>
  </si>
  <si>
    <t>平均時給</t>
  </si>
  <si>
    <t>開所日数</t>
  </si>
  <si>
    <t>月の平均工賃支払対象日数</t>
  </si>
  <si>
    <t>１日の工賃支払対象時間数</t>
  </si>
  <si>
    <t>月給</t>
  </si>
  <si>
    <t>時間</t>
  </si>
  <si>
    <t>年間の工賃支払対象延べ日数</t>
  </si>
  <si>
    <t>日給</t>
  </si>
  <si>
    <t>年間の工賃支払対象延べ時間</t>
  </si>
  <si>
    <t>時給</t>
  </si>
  <si>
    <t>計</t>
  </si>
  <si>
    <t>4月</t>
  </si>
  <si>
    <t>5月</t>
  </si>
  <si>
    <t>6月</t>
  </si>
  <si>
    <t>7月</t>
  </si>
  <si>
    <t>8月</t>
  </si>
  <si>
    <t>9月</t>
  </si>
  <si>
    <t>1月</t>
  </si>
  <si>
    <t>2月</t>
  </si>
  <si>
    <t>3月</t>
  </si>
  <si>
    <t>工賃支払
対象人数</t>
  </si>
  <si>
    <t>　３　「工賃支払総額」欄は、工賃、賃金、給与、手当、賞与その他名称を問わず事業所が利用者に支払ったすべてを記載してください。</t>
  </si>
  <si>
    <t>（Ⅱ）
25％～50%</t>
  </si>
  <si>
    <t>　４　「平均時給」欄は、月給の場合（平均工賃）÷｛（月の平均工賃支払対象日数）×（１日の工賃支払対象時間数）｝を記載</t>
  </si>
  <si>
    <t>　　してください。</t>
  </si>
  <si>
    <t>　５　「平均時給」欄は、日給の場合（工賃支払総額）÷｛（年間の平均工賃支払対象延べ日数）×（１日の工賃支払対象時間数）｝を記載</t>
  </si>
  <si>
    <t>　　してください。</t>
  </si>
  <si>
    <t>　６　「平均時給」欄は、時給の場合（工賃支払総額）÷（年間の工賃支払対象延べ時間数）を記載してください。</t>
  </si>
  <si>
    <t>　７　「工賃支払対象人数」欄は、月ごとに工賃を支払った実人数を記載してください。</t>
  </si>
  <si>
    <t>目標工賃達成指導員対象施設の配置状況</t>
  </si>
  <si>
    <t>目標工賃達成指導員の氏名</t>
  </si>
  <si>
    <t>１．利用期間1年を超えた利用者</t>
  </si>
  <si>
    <t>現在</t>
  </si>
  <si>
    <t>利用者数</t>
  </si>
  <si>
    <t>利用者氏名</t>
  </si>
  <si>
    <t>支給決定市町</t>
  </si>
  <si>
    <t>支給決定番号</t>
  </si>
  <si>
    <t>支給開始日</t>
  </si>
  <si>
    <t>利用月数</t>
  </si>
  <si>
    <t>ヶ月</t>
  </si>
  <si>
    <t>平均利用期間</t>
  </si>
  <si>
    <t>２．利用期間1年を超えない利用者</t>
  </si>
  <si>
    <t>平成　年　　月　　日</t>
  </si>
  <si>
    <t>平均利用期間の算定</t>
  </si>
  <si>
    <t>※１　「体制届出」欄に「○」のある本体報酬・加算・減算については県への届出が必要</t>
  </si>
  <si>
    <t>　２　「支給決定」欄に「○」のある本体報酬・加算については市町における利用者に対する支給決定が必要</t>
  </si>
  <si>
    <t>　１　事業所・施設の名称</t>
  </si>
  <si>
    <t>２　異動区分</t>
  </si>
  <si>
    <t>　１　新規　　　　　　２　変更　　　　　　３　終了</t>
  </si>
  <si>
    <t>利用者の数の「前年度の平均値」</t>
  </si>
  <si>
    <t>３　届出項目</t>
  </si>
  <si>
    <t>滋賀県知事</t>
  </si>
  <si>
    <t>　４　社会福祉士等の状況</t>
  </si>
  <si>
    <t>有・無</t>
  </si>
  <si>
    <t>人</t>
  </si>
  <si>
    <t>①のうち社会福祉士等
の総数（常勤）</t>
  </si>
  <si>
    <t>　５　常勤職員の状況</t>
  </si>
  <si>
    <t>生活支援員等の総数
（常勤換算）</t>
  </si>
  <si>
    <t>①に占める②の割合が
７５％以上</t>
  </si>
  <si>
    <t>　６　勤続年数の状況</t>
  </si>
  <si>
    <t>①のうち勤続年数３年以上の者の数</t>
  </si>
  <si>
    <t>①に占める②の割合が
３０％以上</t>
  </si>
  <si>
    <t>前年度の
平均利用者数</t>
  </si>
  <si>
    <t>視覚・聴覚言語障害者支援体制加算上の加配人員</t>
  </si>
  <si>
    <t>利用者の状況</t>
  </si>
  <si>
    <t>別紙４
(利用状況）</t>
  </si>
  <si>
    <t>　　食事提供体制加算に係る体制</t>
  </si>
  <si>
    <t>夜勤職員配置体制加算に関する届出書</t>
  </si>
  <si>
    <t>①　新規　　　　　　②　変更　　　　　　③　終了</t>
  </si>
  <si>
    <t>２　申請する定員区分</t>
  </si>
  <si>
    <t>定員21人以上40人以下</t>
  </si>
  <si>
    <t>定員41人以上60人以下</t>
  </si>
  <si>
    <t>定員61人以上</t>
  </si>
  <si>
    <t>３　夜勤職員配置の状況</t>
  </si>
  <si>
    <t>夜間看護体制加算に関する届出書</t>
  </si>
  <si>
    <t>　　１　異動区分</t>
  </si>
  <si>
    <t>２　看護職員の配置状況</t>
  </si>
  <si>
    <t>看護職員の総数</t>
  </si>
  <si>
    <t>うち夜勤体制</t>
  </si>
  <si>
    <t>人体制</t>
  </si>
  <si>
    <t>事業所の名称</t>
  </si>
  <si>
    <t>事業所の所在地</t>
  </si>
  <si>
    <t>異動区分</t>
  </si>
  <si>
    <t>１　新規　　　　　　　　２　変更　　　　　　　　３　終了</t>
  </si>
  <si>
    <t>連絡先</t>
  </si>
  <si>
    <t>担当者名</t>
  </si>
  <si>
    <t>FAX番号</t>
  </si>
  <si>
    <t>地域移行支援に係る体制</t>
  </si>
  <si>
    <t>従業者の職種・員数　　</t>
  </si>
  <si>
    <t>地域移行支援員</t>
  </si>
  <si>
    <t>通勤者生活支援に係る体制</t>
  </si>
  <si>
    <t>氏　　名</t>
  </si>
  <si>
    <t>介護給付費等の算定に係る体制等状況一覧表</t>
  </si>
  <si>
    <t>サービス種類コード（　　）</t>
  </si>
  <si>
    <t>「多機能型等定員区分」欄には、多機能型事業所又は複数の単位でサービス提供している事業所において、一体的な管理による定員と当該サービス種類または単位における定員が異なる場合に設定する。</t>
  </si>
  <si>
    <t>×２＝</t>
  </si>
  <si>
    <t>平均利用者数</t>
  </si>
  <si>
    <t>２　送迎の状況①
　 （全サービス）</t>
  </si>
  <si>
    <t>　当該事業所において行われる通所サービス等の利用につき、利用者の送迎を行っていること。</t>
  </si>
  <si>
    <t>「人員配置区分」欄には、報酬算定上の区分を設定する。</t>
  </si>
  <si>
    <t>「キャリアパス区分」欄は、福祉・介護職員処遇改善加算対象が「２．あり」で設定されていた場合に設定する。</t>
  </si>
  <si>
    <t>３　送迎の状況②
　（短期入所以外）</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</si>
  <si>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</si>
  <si>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</si>
  <si>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</si>
  <si>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</si>
  <si>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緊急短期入所体制確保加算に関する届出書</t>
  </si>
  <si>
    <t>　１　異動区分</t>
  </si>
  <si>
    <t>①　新規　　　　　　　　　　　　②　変更　　　　　　　　　　　　　③　終了</t>
  </si>
  <si>
    <t>　２　緊急短期入所の体制</t>
  </si>
  <si>
    <t>①</t>
  </si>
  <si>
    <t>前３カ月の稼働率　　＝</t>
  </si>
  <si>
    <t>％</t>
  </si>
  <si>
    <t>※</t>
  </si>
  <si>
    <t>３月間における利用延人員</t>
  </si>
  <si>
    <t>１日当たりの利用定員×３月間の営業日数</t>
  </si>
  <si>
    <t>②</t>
  </si>
  <si>
    <t>緊急利用枠の確保</t>
  </si>
  <si>
    <t>利用定員の100分の5に相当する空床
（緊急利用枠）を確保している。</t>
  </si>
  <si>
    <t>　　　</t>
  </si>
  <si>
    <t>利用者の緊急事態等に対応するための連絡体制・支援体制の確保の具体的方法</t>
  </si>
  <si>
    <t>前年度の平均利用者数（人）</t>
  </si>
  <si>
    <t>雇用されている事業所名</t>
  </si>
  <si>
    <t>注２　新設の場合には、「前年度の平均利用者数」欄には推定数を記入して下さい。</t>
  </si>
  <si>
    <t>平成　　年　　月　　日</t>
  </si>
  <si>
    <t>看護職員の配置状況</t>
  </si>
  <si>
    <t>保健師</t>
  </si>
  <si>
    <t>常勤換算</t>
  </si>
  <si>
    <t>准看護師</t>
  </si>
  <si>
    <t>注１　「異動区分」欄については、該当する番号に○を付して下さい。</t>
  </si>
  <si>
    <t>注２　看護職員の資格を証する書類の写しを添付して下さい。</t>
  </si>
  <si>
    <t>平成　　年　　月　　日</t>
  </si>
  <si>
    <r>
      <t xml:space="preserve">地域移行支援体制強化加算及び通勤者生活支援加算に係る体制
</t>
    </r>
    <r>
      <rPr>
        <b/>
        <sz val="12"/>
        <color indexed="10"/>
        <rFont val="ＭＳ Ｐゴシック"/>
        <family val="3"/>
      </rPr>
      <t>（宿泊型自立訓練事業所）</t>
    </r>
  </si>
  <si>
    <t>従業者数</t>
  </si>
  <si>
    <t>常　 勤（人）</t>
  </si>
  <si>
    <t>非常勤（人）</t>
  </si>
  <si>
    <t>常勤換算後の人数（人）</t>
  </si>
  <si>
    <t>加算算定上の必要人数（人）</t>
  </si>
  <si>
    <r>
      <t>前年度の平均利用者数のうち</t>
    </r>
    <r>
      <rPr>
        <sz val="11"/>
        <color indexed="10"/>
        <rFont val="ＭＳ Ｐゴシック"/>
        <family val="3"/>
      </rPr>
      <t>５０％</t>
    </r>
    <r>
      <rPr>
        <sz val="11"/>
        <color indexed="8"/>
        <rFont val="ＭＳ Ｐゴシック"/>
        <family val="3"/>
      </rPr>
      <t>（人）</t>
    </r>
  </si>
  <si>
    <t>注３　「加算算定上の必要人数」欄には、記入しないで下さい。</t>
  </si>
  <si>
    <t>注４　「通勤者生活支援に係る体制」欄には、通常の事業所に雇用されている者を記入して下さい。</t>
  </si>
  <si>
    <t>夜間における防災体制の内容
（契約内容等）</t>
  </si>
  <si>
    <t>施設外支援実施状況　（移行準備支援体制加算（Ⅰ）に係る届出書）</t>
  </si>
  <si>
    <t>当該施設の前年度の利用定員</t>
  </si>
  <si>
    <t>Ａ</t>
  </si>
  <si>
    <t>うち施設外支援実施利用者</t>
  </si>
  <si>
    <t>Ｂ</t>
  </si>
  <si>
    <t>施設外支援実施率　（　（Ｂ）／（Ａ）　）</t>
  </si>
  <si>
    <t>Ｃ</t>
  </si>
  <si>
    <t>職場実習等</t>
  </si>
  <si>
    <t>求職活動等</t>
  </si>
  <si>
    <t>注１．　本表は前年度に施設外支援を実施した利用者を記載してください。</t>
  </si>
  <si>
    <t>注２．　移行準備支援体制加算（Ⅰ）を算定する場合に作成し、都道府県知事に届け出ること。</t>
  </si>
  <si>
    <t>Ｂ</t>
  </si>
  <si>
    <t>（Ｂ）／（Ａ）　</t>
  </si>
  <si>
    <t>Ｃ</t>
  </si>
  <si>
    <t>（Ⅰ）
50％～</t>
  </si>
  <si>
    <t>注１．　本表は前年度の障害基礎年金１級を受給する利用者を記載してください。</t>
  </si>
  <si>
    <t>注２．　重度者支援体制加算を算定する場合に作成し、都道府県知事に届け出ること。</t>
  </si>
  <si>
    <t>人員配置体制加算（生活介護）</t>
  </si>
  <si>
    <t>人員配置体制加算（療養介護）</t>
  </si>
  <si>
    <t>延長支援加算</t>
  </si>
  <si>
    <t>緊急短期入所体制確保加算</t>
  </si>
  <si>
    <t>看護職員配置加算</t>
  </si>
  <si>
    <t>移行準備支援体制加算（Ⅰ）</t>
  </si>
  <si>
    <t>送迎加算</t>
  </si>
  <si>
    <t>処遇改善特別加算</t>
  </si>
  <si>
    <t>別紙７の2　　　　　（視覚聴覚言語２）</t>
  </si>
  <si>
    <t>別紙１９
（目標達成指導員）</t>
  </si>
  <si>
    <t>別途掲載</t>
  </si>
  <si>
    <t>別紙８
（リハビリ）</t>
  </si>
  <si>
    <r>
      <t>別紙２１
（人員配置療養介護）</t>
    </r>
  </si>
  <si>
    <r>
      <t>別紙２２
（延長支援加算）</t>
    </r>
  </si>
  <si>
    <r>
      <t>別紙２３
（緊急短期入所）</t>
    </r>
  </si>
  <si>
    <r>
      <t>別紙２４
（看護職員配置）</t>
    </r>
  </si>
  <si>
    <r>
      <t>別紙２６
（移行準備支援）</t>
    </r>
  </si>
  <si>
    <r>
      <t>別紙２７
（送迎加算）</t>
    </r>
  </si>
  <si>
    <t>別紙４
（利用状況）</t>
  </si>
  <si>
    <t>○</t>
  </si>
  <si>
    <t>○</t>
  </si>
  <si>
    <t>※１　「□」は生活介護事業所</t>
  </si>
  <si>
    <t>　２　「■」は生活介護事業所以外</t>
  </si>
  <si>
    <t>管理栄養士・
栄養士</t>
  </si>
  <si>
    <t>報酬算定上の必要人員</t>
  </si>
  <si>
    <t>　　　○療養介護・生活介護・自立訓練（機能訓練）にあっては、生活支援員</t>
  </si>
  <si>
    <t>フリガナ
名称</t>
  </si>
  <si>
    <t>事業所・施設
の名称・番号</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</si>
  <si>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</si>
  <si>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</si>
  <si>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</si>
  <si>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別紙６
（福祉専門）</t>
  </si>
  <si>
    <t>○</t>
  </si>
  <si>
    <t>視覚障害者又は言語聴覚障害者の状況</t>
  </si>
  <si>
    <t>当該施設・事業所の前年度の平均実利用者</t>
  </si>
  <si>
    <t>うち３０％</t>
  </si>
  <si>
    <t>手帳の種類</t>
  </si>
  <si>
    <t>手帳の等級</t>
  </si>
  <si>
    <t>別紙７
（視覚聴覚言語）</t>
  </si>
  <si>
    <t>サービスの種類</t>
  </si>
  <si>
    <t>事業所・施設の所在地</t>
  </si>
  <si>
    <t>担当者名</t>
  </si>
  <si>
    <t>食事の提供体制</t>
  </si>
  <si>
    <t>食事提供に係る
人員配置</t>
  </si>
  <si>
    <t>管理栄養士</t>
  </si>
  <si>
    <t>常勤</t>
  </si>
  <si>
    <t>非常勤</t>
  </si>
  <si>
    <t>栄養士</t>
  </si>
  <si>
    <t>その他（　　　　　　）</t>
  </si>
  <si>
    <t>業務委託部分</t>
  </si>
  <si>
    <t>業務委託の内容</t>
  </si>
  <si>
    <t>業務委託先</t>
  </si>
  <si>
    <t>委託業務の内容</t>
  </si>
  <si>
    <t>適切な食事提供の確保方策</t>
  </si>
  <si>
    <t>　　に関わる職員の状況を記載してください。</t>
  </si>
  <si>
    <t>　　から事業所・施設への食事の運搬方法、適時適温への配慮など、自己調理する場合に通常確保される提</t>
  </si>
  <si>
    <t>　　供体制に相当するものへの対応の概略を記載してください。</t>
  </si>
  <si>
    <t>○</t>
  </si>
  <si>
    <t>重度障害者の状況</t>
  </si>
  <si>
    <t>当該施設の前年度の平均実利用者</t>
  </si>
  <si>
    <t>うち２０％</t>
  </si>
  <si>
    <t>当該施設の平均障害程度区分</t>
  </si>
  <si>
    <t>障害程度区分</t>
  </si>
  <si>
    <t>医師意見書に記載される特別な医療の内容又は強度行動障害の有無</t>
  </si>
  <si>
    <t>気管切開を伴う人工呼吸器による呼吸管理が必要な者又は重症心身障害者の該当の有無</t>
  </si>
  <si>
    <t>常勤の管理栄養士</t>
  </si>
  <si>
    <t>栄養マネジメントに関わる者</t>
  </si>
  <si>
    <t>職種</t>
  </si>
  <si>
    <t>医師</t>
  </si>
  <si>
    <t>看護師</t>
  </si>
  <si>
    <t>①　新規　　　　　　　　　②　変更　　　　　　　　　　③　終了</t>
  </si>
  <si>
    <t>生活介護</t>
  </si>
  <si>
    <t>大規模事業所</t>
  </si>
  <si>
    <t>医師配置</t>
  </si>
  <si>
    <t>多機能型等
　　定員区分（※1）</t>
  </si>
  <si>
    <t>人員配置区分
（※2）</t>
  </si>
  <si>
    <t>地域区分</t>
  </si>
  <si>
    <t>　　１．一級地　２．二級地　３．三級地　４．四級地　５．五級地  　
　　６．六級地　２０．その他</t>
  </si>
  <si>
    <t>　１．なし　　２．あり</t>
  </si>
  <si>
    <t>キャリアパス区分（※3）</t>
  </si>
  <si>
    <t>１．40人以下
２．41人以上60人以下
３．61人以上80人以下
４．81人以上</t>
  </si>
  <si>
    <t>１．Ⅰ型
２．Ⅱ型
３．Ⅲ型
４．Ⅳ型
５．Ⅴ型</t>
  </si>
  <si>
    <t>特例対象（※4）</t>
  </si>
  <si>
    <t>福祉専門職員配置等</t>
  </si>
  <si>
    <t>　１．なし　　３．Ⅱ　　４．Ⅲ　　５．Ⅰ</t>
  </si>
  <si>
    <t>１．21人以上40人以下
２．41人以上60人以下
３．61人以上80人以下
４．81人以上
５．20人以下</t>
  </si>
  <si>
    <t>１．Ⅰ型(1.7:1)
２．Ⅱ型(2:1)
３．Ⅲ型(2.5:1)
４．Ⅳ型(3:1)
５．Ⅴ型(3.5:1)
６．Ⅵ型(4:1)
７．Ⅶ型(4.5:1)
８．Ⅷ型(5:1)
９．Ⅸ型(5.5:1)
10．Ⅹ型(6:1)</t>
  </si>
  <si>
    <t>開所時間減算</t>
  </si>
  <si>
    <t>開所時間減算区分（※5）</t>
  </si>
  <si>
    <t>１．４時間未満　　２．４時間以上６時間未満</t>
  </si>
  <si>
    <t>　１．なし　　５．定員81人以上</t>
  </si>
  <si>
    <t>福祉専門職員配置等</t>
  </si>
  <si>
    <t>常勤看護職員等配置</t>
  </si>
  <si>
    <t>延長支援体制</t>
  </si>
  <si>
    <t>　１．なし　　３．Ⅰ　　４．Ⅱ</t>
  </si>
  <si>
    <t>主たる事業所サービス種類１（※6）</t>
  </si>
  <si>
    <t>定員超過</t>
  </si>
  <si>
    <t>職員欠如</t>
  </si>
  <si>
    <t>重度障害者支援加算（強度行動障害）</t>
  </si>
  <si>
    <t>１．なし　　２．その他栄養士　　３．常勤栄養士　　４．常勤管理栄養士</t>
  </si>
  <si>
    <t>主たる事業所施設区分（※7）</t>
  </si>
  <si>
    <t>１．介護サービス包括型　２．外部サービス利用型</t>
  </si>
  <si>
    <t>１．なし　　２．非常勤栄養士　　３．栄養士未配置</t>
  </si>
  <si>
    <t>　１　なし　　２　あり</t>
  </si>
  <si>
    <t>　１．なし　　２．宿直体制　　３．夜勤体制</t>
  </si>
  <si>
    <t>夜間支援等体制</t>
  </si>
  <si>
    <t>　　１．なし　　２．Ⅰ　　３．Ⅱ　　４．Ⅲ　　５．Ⅰ・Ⅱ　　６．Ⅰ・Ⅲ　　
　　７．Ⅱ・Ⅲ　　８．Ⅰ・Ⅱ・Ⅲ</t>
  </si>
  <si>
    <t>就労移行・定着実績区分</t>
  </si>
  <si>
    <t>　１．なし
　２．過去3年間の定着者が0
　３．過去4年間の定着者が0
　４．過去2年間一般就労への移行実績が0</t>
  </si>
  <si>
    <t>　１．なし　　
　２．定着率が５分以上１割５分未満
　３．定着率が１割５分以上２割５分未満
　４．定着率が２割５分以上３割５分未満
　５．定着率が３割５分以上４割５分未満
　６．定着率が４割５分以上</t>
  </si>
  <si>
    <t>移行準備支援体制（Ⅰ）</t>
  </si>
  <si>
    <t>１．Ⅰ型(7.5:1)
２．Ⅱ型(10:1)</t>
  </si>
  <si>
    <t>　１．なし　　２．Ⅰ　　３．Ⅱ</t>
  </si>
  <si>
    <t>　１．なし　　３．Ⅱ型　　４．Ⅲ型　　５．Ⅰ型</t>
  </si>
  <si>
    <t>※２</t>
  </si>
  <si>
    <t>※３</t>
  </si>
  <si>
    <t>※４</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</si>
  <si>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</si>
  <si>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※５</t>
  </si>
  <si>
    <t>「開所時間減算区分」欄は、開所時間減算が「２．あり」の場合に設定する。</t>
  </si>
  <si>
    <t>※６</t>
  </si>
  <si>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</si>
  <si>
    <t>※７</t>
  </si>
  <si>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</si>
  <si>
    <t>福祉専門職員配置等加算に関する届出書（平成２７年４月以降）</t>
  </si>
  <si>
    <t>①</t>
  </si>
  <si>
    <t>生活支援員等の総数
（常勤）</t>
  </si>
  <si>
    <t>②</t>
  </si>
  <si>
    <t>①</t>
  </si>
  <si>
    <t>備考１　「異動区分」、「届出項目」欄については、該当する番号に○を付してください。</t>
  </si>
  <si>
    <t>　　２　ここでいう常勤とは、「障害者の日常生活及び社会生活を総合的に支援するための法律に基づく指定障害福祉サー</t>
  </si>
  <si>
    <t>　　　ビスの事業等の人員、設備及び運営に関する基準について（平成１８年１２月６日厚生労働省社会・援護局障害</t>
  </si>
  <si>
    <t>　　　保健福祉部長通知」）第二の２の（３）に定義する「常勤」をいう。</t>
  </si>
  <si>
    <t>　　３　ここでいう生活支援員等とは、</t>
  </si>
  <si>
    <t>　　　のことをいう。</t>
  </si>
  <si>
    <t>送迎加算に関する届出書（平成２７年４月以降）</t>
  </si>
  <si>
    <t>　１回の送迎につき、平均１０人以上（ただし、利用定員が20人未満の事業所にあっては、１回の送迎につき、平均的に定員の100分の50以上）が利用している</t>
  </si>
  <si>
    <t>　週３回以上の送迎を実施している。</t>
  </si>
  <si>
    <t>　　　　　「送迎の状況②」欄については、両方に該当する場合は両方に○を付けること。</t>
  </si>
  <si>
    <t>重度障害者支援加算に関する届出書（短期入所）</t>
  </si>
  <si>
    <t>２　配置状況
　（基礎研修修了者名）</t>
  </si>
  <si>
    <t>　　２　基礎研修修了者については、修了証の写しを別途添付すること。</t>
  </si>
  <si>
    <t>　　３　重度訪問介護従業者養成研修行動障害課程修了者又は行動援護従業者養成研修修了者を配置した場合、</t>
  </si>
  <si>
    <t>　　　　基礎研修修了者配置と同等の扱いとする。</t>
  </si>
  <si>
    <t>２　配置状況①
　（実践研修修了者）</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</si>
  <si>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強度行動障害支援者養成研修（実践研修）受講予定者　配置
</t>
    </r>
    <r>
      <rPr>
        <sz val="9"/>
        <rFont val="ＭＳ Ｐゴシック"/>
        <family val="3"/>
      </rPr>
      <t>　　　　　（研修受講計画作成済み）</t>
    </r>
  </si>
  <si>
    <t>３　配置状況②
　（基礎研修修了者）</t>
  </si>
  <si>
    <r>
      <t xml:space="preserve">　　１　強度行動障害支援者養成研修（基礎研修）修了者　配置
</t>
    </r>
    <r>
      <rPr>
        <sz val="9"/>
        <rFont val="ＭＳ Ｐゴシック"/>
        <family val="3"/>
      </rPr>
      <t xml:space="preserve">　　　　　（重度訪問介護従業者養成研修行動障害支援課程修了者又は行動援護従業者
　　　　　養成研修修了者を配置した場合を含む）
</t>
    </r>
    <r>
      <rPr>
        <sz val="11"/>
        <rFont val="ＭＳ Ｐゴシック"/>
        <family val="3"/>
      </rPr>
      <t xml:space="preserve">
　　２　強度行動障害支援者養成研修（基礎研修）受講予定者　配置
</t>
    </r>
    <r>
      <rPr>
        <sz val="9"/>
        <rFont val="ＭＳ Ｐゴシック"/>
        <family val="3"/>
      </rPr>
      <t>　　 　　（研修受講計画作成済み）</t>
    </r>
  </si>
  <si>
    <t>配置人数</t>
  </si>
  <si>
    <t>　　※　指定基準上の人員と生活介護の人員配置体制加算により配置される人員に加え、
　　　基礎研修修了者を配置する必要があることに留意すること。</t>
  </si>
  <si>
    <t>　　２　「配置人数」には常勤換算方法による研修修了者数を記載してください。</t>
  </si>
  <si>
    <t>　　３　実践研修・基礎研修共に、研修修了者については修了証の写しを、受講予定者については研修</t>
  </si>
  <si>
    <t>　　　　受講計画の写しを別途添付すること。</t>
  </si>
  <si>
    <t>平成　　年　　月　　日</t>
  </si>
  <si>
    <t>（宿泊型自立訓練）夜間支援等体制加算届出書</t>
  </si>
  <si>
    <t>事業所番号</t>
  </si>
  <si>
    <t>事業所名</t>
  </si>
  <si>
    <t>夜間支援等体制加算（Ⅰ）・（Ⅱ）</t>
  </si>
  <si>
    <t>夜間支援体制の確保が必要な理由</t>
  </si>
  <si>
    <t>夜間の排せつ支援等を必要とする利用者が入居しているため。</t>
  </si>
  <si>
    <t>夜間支援の対象者数及び夜間支援従事者の配置状況</t>
  </si>
  <si>
    <t>夜間支援の対象者数（人）</t>
  </si>
  <si>
    <t>１人の夜間支援従事者が支援を行う利用者の数（人）</t>
  </si>
  <si>
    <t>想定される夜間支援体制（夜勤・宿直）</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</si>
  <si>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</si>
  <si>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</si>
  <si>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</si>
  <si>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夜間支援体制を確保している夜間及び深夜の時間帯</t>
  </si>
  <si>
    <t>夜間支援等体制加算（Ⅲ）</t>
  </si>
  <si>
    <t>夜間における防災体制の内容
（契約内容等）</t>
  </si>
  <si>
    <t>注１　記入欄が不足する場合は、適宜欄を設けるなどして記載してください。</t>
  </si>
  <si>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</si>
  <si>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</si>
  <si>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</si>
  <si>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</si>
  <si>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t>
  </si>
  <si>
    <t>○○事業所</t>
  </si>
  <si>
    <t>△△県□□市◇◇×－×－×</t>
  </si>
  <si>
    <t>××－××××－××××</t>
  </si>
  <si>
    <t>◎◎　◎◎</t>
  </si>
  <si>
    <t>夜勤</t>
  </si>
  <si>
    <t>22:00～6:00</t>
  </si>
  <si>
    <t>　警備会社（◆◆会社）と警備の委託契約を締結。（契約書の写しは別添のとおり。）</t>
  </si>
  <si>
    <t>職員が携帯電話を身につけ、連絡体制を確保するとともに、緊急連絡先を住居内に掲示している。</t>
  </si>
  <si>
    <t>注４　夜間支援等体制加算（Ⅲ）については、１又は２のいずれか一方（両方でも可）を記載してください。</t>
  </si>
  <si>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</si>
  <si>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</si>
  <si>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</si>
  <si>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</si>
  <si>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</si>
  <si>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</si>
  <si>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</si>
  <si>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①＋②＋③</t>
  </si>
  <si>
    <t>【イ．6月以上12月未満の就労定着者の割合】</t>
  </si>
  <si>
    <t>就労定着率（％）（就労定着者÷A×100）</t>
  </si>
  <si>
    <t>就職日</t>
  </si>
  <si>
    <t>6月を経過した日</t>
  </si>
  <si>
    <t>届出時点の継続状況</t>
  </si>
  <si>
    <t>【ロ．12月以上24月未満の就労定着者の割合】</t>
  </si>
  <si>
    <t>12月を経過した日</t>
  </si>
  <si>
    <t>【ハ．24ヶ月以上36ヶ月未満の就労定着者の割合】</t>
  </si>
  <si>
    <t>24月を経過した日</t>
  </si>
  <si>
    <t>注2．記入したそれぞれの就労定着者を、届出を行う前年度における定員で除した割合を記入する(少数点以下は四捨五入)</t>
  </si>
  <si>
    <t>20人</t>
  </si>
  <si>
    <t>○○太郎</t>
  </si>
  <si>
    <t>（株）○○屋</t>
  </si>
  <si>
    <t>△△花子</t>
  </si>
  <si>
    <t>（株）○○ストア</t>
  </si>
  <si>
    <t>□□一郎</t>
  </si>
  <si>
    <t>（株）○○食堂</t>
  </si>
  <si>
    <t>離職</t>
  </si>
  <si>
    <t>☆☆良子</t>
  </si>
  <si>
    <t>（株）○○電機</t>
  </si>
  <si>
    <t>※※慶子</t>
  </si>
  <si>
    <t>（有）○○工業</t>
  </si>
  <si>
    <t>××五郎</t>
  </si>
  <si>
    <t>（株）○○パン</t>
  </si>
  <si>
    <t>☆☆美子</t>
  </si>
  <si>
    <t>（株）○○スーパー</t>
  </si>
  <si>
    <t>※※良子</t>
  </si>
  <si>
    <t>（特）○○会</t>
  </si>
  <si>
    <t>☆☆太郎</t>
  </si>
  <si>
    <t>××花子</t>
  </si>
  <si>
    <t>（株）○○書店</t>
  </si>
  <si>
    <t>注2．記入したそれぞれの就労継続者を、届出を行う前年度における定員で除した割合を記入する(少数点以下は四捨五入)</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</si>
  <si>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</si>
  <si>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</si>
  <si>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</si>
  <si>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</si>
  <si>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</si>
  <si>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(B)≦</t>
  </si>
  <si>
    <t>常勤換算1.0≦</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</si>
  <si>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</si>
  <si>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</si>
  <si>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</si>
  <si>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</si>
  <si>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</si>
  <si>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※６　「第○週」欄については、夜勤を行っている日の勤務時間数を記載したセルは、緑色としてください。</t>
  </si>
  <si>
    <t>※５　「第○週」欄については、宿直を行っている日の勤務時間数を記載したセルは、青色としてください。</t>
  </si>
  <si>
    <t>※４　「第○週」欄は、各日の勤務時間数を記載してください。</t>
  </si>
  <si>
    <t>※３　「社会福祉士等」、「常勤」、「勤続３年以上」、「専従」欄は、該当する従業員について、「○」を記載してください。</t>
  </si>
  <si>
    <t>※１　本表は、４月の状況をサービス種別、主・従の事業所ごとに別葉に記載してください。</t>
  </si>
  <si>
    <t>サービス管理責任者</t>
  </si>
  <si>
    <t>平均障害支援区分等算出シート(生活介護のみ）</t>
  </si>
  <si>
    <t>別紙６</t>
  </si>
  <si>
    <t>　</t>
  </si>
  <si>
    <t>別紙１０-②</t>
  </si>
  <si>
    <t>別紙10‐①</t>
  </si>
  <si>
    <t>別紙11</t>
  </si>
  <si>
    <t>【記入例】</t>
  </si>
  <si>
    <t>障害基礎年金１級を受給する利用者の状況　（重度者支援体制加算に係る届出書）</t>
  </si>
  <si>
    <t>別紙19</t>
  </si>
  <si>
    <t>別紙25</t>
  </si>
  <si>
    <t>別紙２７</t>
  </si>
  <si>
    <t>重度障害者支援加算（Ⅱ）に関する届出書（施設入所支援）</t>
  </si>
  <si>
    <r>
      <t>別紙２５
（夜間支援等）</t>
    </r>
  </si>
  <si>
    <t>夜間支援等体制加算</t>
  </si>
  <si>
    <t>処遇改善加算</t>
  </si>
  <si>
    <t>就労定着支援体制加算</t>
  </si>
  <si>
    <t>就労移行支援体制加算</t>
  </si>
  <si>
    <t>別紙１５
（就労移行）</t>
  </si>
  <si>
    <t>別紙２８
（就労定着）</t>
  </si>
  <si>
    <t>【前年度】</t>
  </si>
  <si>
    <t>年度</t>
  </si>
  <si>
    <t>当該施設・事業所の定員（Ａ）</t>
  </si>
  <si>
    <t>定　着　率（％）（定着者数÷Ａ×100）（Ｂ）</t>
  </si>
  <si>
    <t>％</t>
  </si>
  <si>
    <t>氏　　　　　名</t>
  </si>
  <si>
    <t>就　職　日</t>
  </si>
  <si>
    <t>６か月後の状況</t>
  </si>
  <si>
    <t>年　　月　　日</t>
  </si>
  <si>
    <t>在籍　・　離職</t>
  </si>
  <si>
    <t>　　年　　　月　　　日</t>
  </si>
  <si>
    <t>年　　月　　日</t>
  </si>
  <si>
    <t>定着者数</t>
  </si>
  <si>
    <t>　　の状況を記載してください。</t>
  </si>
  <si>
    <t>　　　ただし、同一法人同一敷地内の就職先事業所への「在籍」を除く。</t>
  </si>
  <si>
    <t>　２　本表は届出を行う年度（毎年４月１日に始まり翌年３月３１日をもって終わる年とする。）の前年度において、就職後６か月を経過した者</t>
  </si>
  <si>
    <t>　３　「定着者数」欄は、就職先事業所の６か月後の状況に「在籍」している人数を記載してください。</t>
  </si>
  <si>
    <t>就労移行の状況（就労移行支援体制加算）</t>
  </si>
  <si>
    <t>別紙15</t>
  </si>
  <si>
    <t>A　生活支援員等の総数（常勤換算）</t>
  </si>
  <si>
    <t>B　福祉専門職員配置加算の算定対象となる生活支援員等の総数（常勤換算）</t>
  </si>
  <si>
    <t>①のうち常勤の者の数
（常勤換算）</t>
  </si>
  <si>
    <t>○</t>
  </si>
  <si>
    <t>別紙２９
（栄養）</t>
  </si>
  <si>
    <t>就労定着支援体制
（6月以上12月未満）</t>
  </si>
  <si>
    <t>就労定着支援体制
（12月以上24月未満）</t>
  </si>
  <si>
    <t>就労定着支援体制
（24月以上36月未満）</t>
  </si>
  <si>
    <t>　　４　多機能型事業所または障害者支援施設については、当該事業所における全てのサービス種別の生活支援員等を合わ</t>
  </si>
  <si>
    <t>　　　せて記入してください。</t>
  </si>
  <si>
    <t>就労定着・就労移行の状況</t>
  </si>
  <si>
    <t>１．就労定着者の状況</t>
  </si>
  <si>
    <r>
      <t>注1．6月、12月、24月を経過した日が属する年度における就労定着者数を記入する。就職日から6月、12月、24月を経過した日が、それぞれ加算の届出を行う年度(毎年4月1日に始まり翌年3月31日をもって終わる年とする。)の前年度内に属しているか確認する。</t>
    </r>
    <r>
      <rPr>
        <b/>
        <sz val="8"/>
        <color indexed="8"/>
        <rFont val="HG丸ｺﾞｼｯｸM-PRO"/>
        <family val="3"/>
      </rPr>
      <t>(黒枠部分)</t>
    </r>
  </si>
  <si>
    <t>２．就労移行の状況</t>
  </si>
  <si>
    <t>氏　　名</t>
  </si>
  <si>
    <t>就　職　日</t>
  </si>
  <si>
    <t>就職先事業所名</t>
  </si>
  <si>
    <t>２．就労移行者の状況</t>
  </si>
  <si>
    <t>過去２年間の就労移行者数　</t>
  </si>
  <si>
    <t>年　　月　　日</t>
  </si>
  <si>
    <t>別紙28</t>
  </si>
  <si>
    <t>１．常勤看護職員等配置加算（生活介護）</t>
  </si>
  <si>
    <t>２．看護職員配置加算（生活訓練）</t>
  </si>
  <si>
    <t>看護職員配置加算等に係る届出書</t>
  </si>
  <si>
    <t>常勤看護職員等配置加算</t>
  </si>
  <si>
    <t>移行準備支援体制加算（Ⅰ）</t>
  </si>
  <si>
    <t>処遇改善加算</t>
  </si>
  <si>
    <t>処遇改善特別加算</t>
  </si>
  <si>
    <t>○</t>
  </si>
  <si>
    <t>　３　加算１３重度障害者支援加算については、施設入所支援は体制届出が必要、短期入所は体制届出が不要</t>
  </si>
  <si>
    <t>　４　加算５０、５１処遇改善加算、処遇改善特別加算対象については、別途「申請」が必要</t>
  </si>
  <si>
    <t>○</t>
  </si>
  <si>
    <t>開所時間減算</t>
  </si>
  <si>
    <t>医師配置減算</t>
  </si>
  <si>
    <t>注3：目標工賃達成指導員導入研修の修了書を添付してください。</t>
  </si>
  <si>
    <t>職員配置</t>
  </si>
  <si>
    <t>研修の受講状況</t>
  </si>
  <si>
    <t>強度行動障害支援者養成研修
（基礎研修）</t>
  </si>
  <si>
    <t>強度行動障害支援者養成研修
（実践研修）</t>
  </si>
  <si>
    <t>定員超過減算</t>
  </si>
  <si>
    <t>職員欠如減算</t>
  </si>
  <si>
    <t>標準期間超過減算</t>
  </si>
  <si>
    <t>栄養士配置減算</t>
  </si>
  <si>
    <t xml:space="preserve">注１　「職種」欄は、サービス管理責任者又は生活支援員の別を記載してください。
注２　「研修の受講状況」欄には、①受講が修了又は受講中の場合は「有」を、②今後受講予定の場合は受講予定
     月（受講月が未定の場合は目標とする月）を記載してください。
</t>
  </si>
  <si>
    <t>本体報酬上の     人員配置区分</t>
  </si>
  <si>
    <t>人員配置体制加算上の人員配置区分</t>
  </si>
  <si>
    <t>本体報酬上の     必要人員</t>
  </si>
  <si>
    <t>人員配置体制加算上の必要人員</t>
  </si>
  <si>
    <t>重度障害者支援加算上の　　　加配人員</t>
  </si>
  <si>
    <t>水</t>
  </si>
  <si>
    <t>木</t>
  </si>
  <si>
    <t>金</t>
  </si>
  <si>
    <t>土</t>
  </si>
  <si>
    <t>日</t>
  </si>
  <si>
    <t>火</t>
  </si>
  <si>
    <t>火</t>
  </si>
  <si>
    <t>平均障害支援区分</t>
  </si>
  <si>
    <t>年度目標工賃</t>
  </si>
  <si>
    <t>○</t>
  </si>
  <si>
    <t>平成　　　年　　　月　　　日</t>
  </si>
  <si>
    <t>地域生活移行個別支援特別加算に関する届出書</t>
  </si>
  <si>
    <t>事業所名</t>
  </si>
  <si>
    <t>1　新規　　　　　　２　変更　　　　　３　終了</t>
  </si>
  <si>
    <t>加算要件</t>
  </si>
  <si>
    <t>要件の有無</t>
  </si>
  <si>
    <t>（１）社会福祉士、精神保健福祉士のいずれかの資格を有する職員を、指定基準上配置すべき世話人又は生活支援員に加え、１人以上配置している。</t>
  </si>
  <si>
    <t>１　有
２　無</t>
  </si>
  <si>
    <t>（２）事業所の従業者に対し、医療観察法に基づく通院中の者及び刑務所から出所した障害者等の支援に関する研修を年１回以上行っている。</t>
  </si>
  <si>
    <t>（３）保護観察所、指定医療機関又は精神保健福祉センター等の関係機関との協力体制が整っている。</t>
  </si>
  <si>
    <t>１　有
２　無　</t>
  </si>
  <si>
    <t>【障害者支援施設のみ】
（４）精神科を担当する医師による定期的な指導が一月に２回以上行われている。</t>
  </si>
  <si>
    <t>※　従業者の勤務体制及び形態一覧表を添付すること</t>
  </si>
  <si>
    <t>※　社会福祉士または精神保健福祉士の資格証の写しを添付すること</t>
  </si>
  <si>
    <r>
      <t>別紙３０
（</t>
    </r>
    <r>
      <rPr>
        <sz val="6"/>
        <rFont val="HG丸ｺﾞｼｯｸM-PRO"/>
        <family val="3"/>
      </rPr>
      <t>地域生活移行個別支援</t>
    </r>
    <r>
      <rPr>
        <sz val="8"/>
        <rFont val="HG丸ｺﾞｼｯｸM-PRO"/>
        <family val="3"/>
      </rPr>
      <t>）</t>
    </r>
  </si>
  <si>
    <t>サービス種別</t>
  </si>
  <si>
    <t>：</t>
  </si>
  <si>
    <t>時間</t>
  </si>
  <si>
    <t>（生活支援員・地域移行支援員・職業指導員・就労支援員）</t>
  </si>
  <si>
    <t>本体報酬上の人員配置区分</t>
  </si>
  <si>
    <t>本体報酬上の必要人員</t>
  </si>
  <si>
    <t>重度者支援体制加算上の加配人員</t>
  </si>
  <si>
    <t/>
  </si>
  <si>
    <r>
      <t>　１　福祉専門職員配置等加算(Ⅰ)</t>
    </r>
    <r>
      <rPr>
        <sz val="9"/>
        <color indexed="8"/>
        <rFont val="ＭＳ ゴシック"/>
        <family val="3"/>
      </rPr>
      <t xml:space="preserve">　 　※有資格者35％以上　 </t>
    </r>
    <r>
      <rPr>
        <sz val="11"/>
        <color indexed="8"/>
        <rFont val="ＭＳ ゴシック"/>
        <family val="3"/>
      </rPr>
      <t xml:space="preserve">
  ２　福祉専門職員配置等加算(Ⅱ)</t>
    </r>
    <r>
      <rPr>
        <sz val="9"/>
        <color indexed="8"/>
        <rFont val="ＭＳ ゴシック"/>
        <family val="3"/>
      </rPr>
      <t xml:space="preserve">　 　※有資格者25％以上
</t>
    </r>
    <r>
      <rPr>
        <sz val="11"/>
        <color indexed="8"/>
        <rFont val="ＭＳ ゴシック"/>
        <family val="3"/>
      </rPr>
      <t xml:space="preserve">
  ３　福祉専門職員配置等加算(Ⅲ)</t>
    </r>
    <r>
      <rPr>
        <sz val="9"/>
        <color indexed="8"/>
        <rFont val="ＭＳ ゴシック"/>
        <family val="3"/>
      </rPr>
      <t>　　 ※常勤職員が75％以上又は勤続3年以上の常勤職員が30％以上</t>
    </r>
  </si>
  <si>
    <t>①に占める②の割合が
２５％又は３５％以上</t>
  </si>
  <si>
    <t>平成２７年度</t>
  </si>
  <si>
    <t>平成　　年　　月</t>
  </si>
  <si>
    <t>平成　　年　月</t>
  </si>
  <si>
    <t>介護給付費等算定に係る届出の添付書類一覧</t>
  </si>
  <si>
    <t>事業所名</t>
  </si>
  <si>
    <t>サービス種別</t>
  </si>
  <si>
    <t>平成２８年度</t>
  </si>
  <si>
    <t>年　　月　　日</t>
  </si>
  <si>
    <t>※２　水色のセルを入力し、ベージュのセルは入力しないでください。</t>
  </si>
  <si>
    <t xml:space="preserve">  ２　重度障害者支援体制加算（Ⅰ）は、別紙10①を（Ⅱ）は別紙10②を添付してください。施設入所支援においては必要に応じて研修受講計画も添付してください。</t>
  </si>
  <si>
    <t>金</t>
  </si>
  <si>
    <t>土</t>
  </si>
  <si>
    <t>火</t>
  </si>
  <si>
    <t>水</t>
  </si>
  <si>
    <t>木</t>
  </si>
  <si>
    <t>日</t>
  </si>
  <si>
    <t>月</t>
  </si>
  <si>
    <t>火</t>
  </si>
  <si>
    <t>区分２（行動関連項目10点以上）の人数</t>
  </si>
  <si>
    <t>区分３（行動関連項目10点以上）の人数</t>
  </si>
  <si>
    <t>区分４（行動関連項目10点以上）の人数</t>
  </si>
  <si>
    <t>視覚・聴覚言語障害者
支援体制加算対象者の人数</t>
  </si>
  <si>
    <t>区分２～区分６
の利用者数</t>
  </si>
  <si>
    <t>　５　「視覚・聴覚言語障害者支援体制加算対象者」欄は、加算の対象ではない事業所は記載の必要はありません。なお、記載については、重複してカウントできる利用者は「２」として延べ人員を記載してください。</t>
  </si>
  <si>
    <t>　２　黄色のセルは入力しないでください。</t>
  </si>
  <si>
    <t>区分５・６および行動関連項目10点以上の割合</t>
  </si>
  <si>
    <t>延べ利用者数
（障害年金１級受給者）</t>
  </si>
  <si>
    <t>延べ利用者数（重度障害者
支援加算対象者）</t>
  </si>
  <si>
    <t>視覚・聴覚言語障害者
支援体制加算対象者割合</t>
  </si>
  <si>
    <t>障害年金１級受給者割合</t>
  </si>
  <si>
    <t>重度障害者支援
加算対象者割合</t>
  </si>
  <si>
    <t>人日</t>
  </si>
  <si>
    <t>　５　「延べ利用者数（視覚・聴覚言語障害者支援体制加算対象者）」欄は、対象となる事業所のみ記載してください。</t>
  </si>
  <si>
    <t>　６　「延べ利用者数（障害年金１級受給者）」欄は、対象となる事業所のみ記載してください。</t>
  </si>
  <si>
    <t>　７　「延べ利用者数（重度障害者支援加算対象者）」欄は、対象となる施設のみ記載してください。</t>
  </si>
  <si>
    <t>　　５　社会福祉士等（社会福祉士、介護福祉士または精神保健福祉士）の資格を証する書類の写しを添付してください。</t>
  </si>
  <si>
    <t>強度行動障害支援者養成研修等受講計画（施設入所支援）</t>
  </si>
  <si>
    <t>当該施設の前年度の延べ利用者数</t>
  </si>
  <si>
    <t>うち前年度の障害基礎年金１級を受給する利用者の延べ利用者数</t>
  </si>
  <si>
    <t>延べ利用者数（視覚・聴覚言
語障害者支援体制加算対象者）</t>
  </si>
  <si>
    <t>　　　　　「送迎の状況①②③」欄については、該当する番号に○を付けること。</t>
  </si>
  <si>
    <t>　　　　　（いずれかに○→送迎加算Ⅱ、両方に○→送迎加算Ⅰ）</t>
  </si>
  <si>
    <t>　１．Ⅲ（キャリアパス要件ⅠまたはⅡ、および職場環境等要件を満たす）【従来のⅡ】
　２．Ⅴ（キャリアパス要件Ⅰ、Ⅱ、職場環境等要件のいずれも満たさない）【従来のⅣ】
　３．Ⅳ（キャリアパス要件Ⅰ、Ⅱのいずれも満たさず、職場環境要件のみを満たす）【従来のⅢ】
　４．Ⅳ（職場環境等要件を満たさず、キャリアパス要件Ⅰ、Ⅱのいずれかを満たす）【従来のⅢ】
　５．Ⅱ（キャリアパス要件Ⅰ、Ⅱ、職場環境等要件を満たす）【従来のⅠ】
　６．Ⅰ（キャリアパス要件Ⅰ、Ⅱ、Ⅲ、職場環境等要件のすべてを満たす）</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</si>
</sst>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日&quot;"/>
    <numFmt numFmtId="203" formatCode="##############&quot;人日&quot;"/>
    <numFmt numFmtId="204" formatCode="##############&quot;&quot;"/>
    <numFmt numFmtId="205" formatCode="[$-411]ggge&quot;年&quot;m&quot;月&quot;d&quot;日&quot;;@"/>
    <numFmt numFmtId="206" formatCode="#,##0.0_ "/>
    <numFmt numFmtId="207" formatCode="#,##0.00_ "/>
    <numFmt numFmtId="208" formatCode="#,##0_ "/>
    <numFmt numFmtId="209" formatCode="0.0%"/>
    <numFmt numFmtId="210" formatCode="#,##0.0"/>
    <numFmt numFmtId="211" formatCode="&quot;（&quot;_ @_ &quot;）&quot;"/>
    <numFmt numFmtId="212" formatCode="0.00000000"/>
    <numFmt numFmtId="213" formatCode="0.0000000"/>
    <numFmt numFmtId="214" formatCode="0.000000"/>
    <numFmt numFmtId="215" formatCode="0.00000"/>
    <numFmt numFmtId="216" formatCode="0.0000"/>
    <numFmt numFmtId="217" formatCode="0.000"/>
    <numFmt numFmtId="218" formatCode="0.0"/>
  </numFmts>
  <fonts count="9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6"/>
      <name val="MS UI Gothic"/>
      <family val="3"/>
    </font>
    <font>
      <sz val="11"/>
      <name val="HG丸ｺﾞｼｯｸM-PRO"/>
      <family val="3"/>
    </font>
    <font>
      <sz val="18"/>
      <name val="ＤＦ特太ゴシック体"/>
      <family val="3"/>
    </font>
    <font>
      <sz val="11"/>
      <name val="ＤＨＰ特太ゴシック体"/>
      <family val="3"/>
    </font>
    <font>
      <sz val="22"/>
      <name val="HG丸ｺﾞｼｯｸM-PRO"/>
      <family val="3"/>
    </font>
    <font>
      <sz val="10.5"/>
      <name val="HG丸ｺﾞｼｯｸM-PRO"/>
      <family val="3"/>
    </font>
    <font>
      <sz val="9"/>
      <name val="HG丸ｺﾞｼｯｸM-PRO"/>
      <family val="3"/>
    </font>
    <font>
      <sz val="10"/>
      <name val="HG丸ｺﾞｼｯｸM-PRO"/>
      <family val="3"/>
    </font>
    <font>
      <sz val="16"/>
      <name val="HG丸ｺﾞｼｯｸM-PRO"/>
      <family val="3"/>
    </font>
    <font>
      <sz val="14"/>
      <name val="HG丸ｺﾞｼｯｸM-PRO"/>
      <family val="3"/>
    </font>
    <font>
      <sz val="12"/>
      <name val="HG丸ｺﾞｼｯｸM-PRO"/>
      <family val="3"/>
    </font>
    <font>
      <sz val="18"/>
      <name val="HG丸ｺﾞｼｯｸM-PRO"/>
      <family val="3"/>
    </font>
    <font>
      <b/>
      <sz val="11"/>
      <name val="HG丸ｺﾞｼｯｸM-PRO"/>
      <family val="3"/>
    </font>
    <font>
      <sz val="20"/>
      <name val="HG丸ｺﾞｼｯｸM-PRO"/>
      <family val="3"/>
    </font>
    <font>
      <sz val="12"/>
      <name val="ＭＳ Ｐゴシック"/>
      <family val="3"/>
    </font>
    <font>
      <sz val="14"/>
      <name val="ＭＳ Ｐゴシック"/>
      <family val="3"/>
    </font>
    <font>
      <sz val="6"/>
      <name val="ＭＳ ゴシック"/>
      <family val="3"/>
    </font>
    <font>
      <sz val="16"/>
      <name val="ＤＦ特太ゴシック体"/>
      <family val="3"/>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4"/>
      <name val="ＭＳ ゴシック"/>
      <family val="3"/>
    </font>
    <font>
      <b/>
      <sz val="14"/>
      <name val="ＭＳ Ｐゴシック"/>
      <family val="3"/>
    </font>
    <font>
      <b/>
      <sz val="12"/>
      <name val="ＭＳ Ｐゴシック"/>
      <family val="3"/>
    </font>
    <font>
      <sz val="9"/>
      <name val="ＭＳ ゴシック"/>
      <family val="3"/>
    </font>
    <font>
      <b/>
      <sz val="12"/>
      <color indexed="10"/>
      <name val="ＭＳ Ｐゴシック"/>
      <family val="3"/>
    </font>
    <font>
      <sz val="20"/>
      <color indexed="8"/>
      <name val="ＭＳ Ｐゴシック"/>
      <family val="3"/>
    </font>
    <font>
      <sz val="16"/>
      <color indexed="8"/>
      <name val="ＭＳ Ｐゴシック"/>
      <family val="3"/>
    </font>
    <font>
      <sz val="12"/>
      <color indexed="8"/>
      <name val="ＭＳ Ｐゴシック"/>
      <family val="3"/>
    </font>
    <font>
      <sz val="8"/>
      <name val="HG丸ｺﾞｼｯｸM-PRO"/>
      <family val="3"/>
    </font>
    <font>
      <sz val="12"/>
      <name val="ＤＦ特太ゴシック体"/>
      <family val="3"/>
    </font>
    <font>
      <sz val="9"/>
      <name val="ＭＳ Ｐゴシック"/>
      <family val="3"/>
    </font>
    <font>
      <sz val="18"/>
      <color indexed="8"/>
      <name val="ＭＳ ゴシック"/>
      <family val="3"/>
    </font>
    <font>
      <sz val="11"/>
      <color indexed="8"/>
      <name val="ＭＳ ゴシック"/>
      <family val="3"/>
    </font>
    <font>
      <sz val="10"/>
      <color indexed="8"/>
      <name val="ＭＳ ゴシック"/>
      <family val="3"/>
    </font>
    <font>
      <sz val="14"/>
      <color indexed="8"/>
      <name val="ＭＳ ゴシック"/>
      <family val="3"/>
    </font>
    <font>
      <sz val="14"/>
      <color indexed="8"/>
      <name val="ＭＳ Ｐゴシック"/>
      <family val="3"/>
    </font>
    <font>
      <strike/>
      <sz val="14"/>
      <color indexed="8"/>
      <name val="ＭＳ Ｐゴシック"/>
      <family val="3"/>
    </font>
    <font>
      <sz val="10"/>
      <name val="ＭＳ Ｐゴシック"/>
      <family val="3"/>
    </font>
    <font>
      <sz val="10"/>
      <color indexed="8"/>
      <name val="ＭＳ Ｐゴシック"/>
      <family val="3"/>
    </font>
    <font>
      <sz val="10"/>
      <color indexed="10"/>
      <name val="ＭＳ Ｐゴシック"/>
      <family val="3"/>
    </font>
    <font>
      <sz val="10"/>
      <color indexed="10"/>
      <name val="ＭＳ ゴシック"/>
      <family val="3"/>
    </font>
    <font>
      <sz val="9"/>
      <color indexed="8"/>
      <name val="ＭＳ Ｐゴシック"/>
      <family val="3"/>
    </font>
    <font>
      <sz val="9"/>
      <name val="MS UI Gothic"/>
      <family val="3"/>
    </font>
    <font>
      <b/>
      <sz val="9"/>
      <name val="ＭＳ Ｐゴシック"/>
      <family val="3"/>
    </font>
    <font>
      <sz val="18"/>
      <color indexed="8"/>
      <name val="ＭＳ Ｐゴシック"/>
      <family val="3"/>
    </font>
    <font>
      <sz val="11"/>
      <color indexed="8"/>
      <name val="HG丸ｺﾞｼｯｸM-PRO"/>
      <family val="3"/>
    </font>
    <font>
      <sz val="12"/>
      <color indexed="8"/>
      <name val="HG丸ｺﾞｼｯｸM-PRO"/>
      <family val="3"/>
    </font>
    <font>
      <sz val="9"/>
      <color indexed="8"/>
      <name val="HG丸ｺﾞｼｯｸM-PRO"/>
      <family val="3"/>
    </font>
    <font>
      <sz val="10"/>
      <color indexed="8"/>
      <name val="HG丸ｺﾞｼｯｸM-PRO"/>
      <family val="3"/>
    </font>
    <font>
      <sz val="14"/>
      <color indexed="8"/>
      <name val="HG丸ｺﾞｼｯｸM-PRO"/>
      <family val="3"/>
    </font>
    <font>
      <sz val="8"/>
      <color indexed="8"/>
      <name val="HG丸ｺﾞｼｯｸM-PRO"/>
      <family val="3"/>
    </font>
    <font>
      <b/>
      <sz val="8"/>
      <color indexed="8"/>
      <name val="HG丸ｺﾞｼｯｸM-PRO"/>
      <family val="3"/>
    </font>
    <font>
      <sz val="16"/>
      <color indexed="8"/>
      <name val="HG丸ｺﾞｼｯｸM-PRO"/>
      <family val="3"/>
    </font>
    <font>
      <sz val="16"/>
      <name val="ＭＳ Ｐゴシック"/>
      <family val="3"/>
    </font>
    <font>
      <sz val="6"/>
      <name val="HG丸ｺﾞｼｯｸM-PRO"/>
      <family val="3"/>
    </font>
    <font>
      <sz val="9"/>
      <color indexed="8"/>
      <name val="ＭＳ ゴシック"/>
      <family val="3"/>
    </font>
    <font>
      <b/>
      <sz val="11"/>
      <name val="ＭＳ Ｐゴシック"/>
      <family val="3"/>
    </font>
    <font>
      <sz val="12"/>
      <color indexed="8"/>
      <name val="ＭＳ ゴシック"/>
      <family val="3"/>
    </font>
    <font>
      <sz val="32"/>
      <color indexed="8"/>
      <name val="ＭＳ Ｐゴシック"/>
      <family val="3"/>
    </font>
    <font>
      <sz val="10"/>
      <color indexed="8"/>
      <name val="Calibri"/>
      <family val="2"/>
    </font>
    <font>
      <sz val="9"/>
      <color indexed="10"/>
      <name val="Calibri"/>
      <family val="2"/>
    </font>
    <font>
      <sz val="9"/>
      <color indexed="10"/>
      <name val="ＭＳ Ｐゴシック"/>
      <family val="3"/>
    </font>
    <font>
      <u val="single"/>
      <sz val="9"/>
      <color indexed="10"/>
      <name val="ＭＳ Ｐゴシック"/>
      <family val="3"/>
    </font>
    <font>
      <sz val="8"/>
      <color indexed="8"/>
      <name val="ＭＳ Ｐゴシック"/>
      <family val="3"/>
    </font>
    <font>
      <sz val="8"/>
      <color indexed="8"/>
      <name val="Calibri"/>
      <family val="2"/>
    </font>
    <font>
      <sz val="11"/>
      <color theme="1"/>
      <name val="Calibri"/>
      <family val="3"/>
    </font>
    <font>
      <sz val="11"/>
      <color theme="1"/>
      <name val="HG丸ｺﾞｼｯｸM-PRO"/>
      <family val="3"/>
    </font>
    <font>
      <sz val="14"/>
      <color theme="1"/>
      <name val="HG丸ｺﾞｼｯｸM-PRO"/>
      <family val="3"/>
    </font>
    <font>
      <sz val="12"/>
      <color theme="1"/>
      <name val="ＭＳ ゴシック"/>
      <family val="3"/>
    </font>
    <font>
      <sz val="11"/>
      <color theme="1"/>
      <name val="ＭＳ ゴシック"/>
      <family val="3"/>
    </font>
    <font>
      <sz val="9"/>
      <color theme="1"/>
      <name val="ＭＳ Ｐゴシック"/>
      <family val="3"/>
    </font>
    <font>
      <sz val="14"/>
      <color theme="1"/>
      <name val="ＭＳ ゴシック"/>
      <family val="3"/>
    </font>
    <font>
      <sz val="10"/>
      <color theme="1"/>
      <name val="ＭＳ ゴシック"/>
      <family val="3"/>
    </font>
    <font>
      <sz val="10"/>
      <color rgb="FFFF0000"/>
      <name val="ＭＳ Ｐゴシック"/>
      <family val="3"/>
    </font>
    <font>
      <sz val="11"/>
      <color theme="1"/>
      <name val="ＭＳ Ｐ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00"/>
        <bgColor indexed="64"/>
      </patternFill>
    </fill>
    <fill>
      <patternFill patternType="solid">
        <fgColor theme="9" tint="0.39998000860214233"/>
        <bgColor indexed="64"/>
      </patternFill>
    </fill>
  </fills>
  <borders count="2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color indexed="63"/>
      </left>
      <right style="thin"/>
      <top style="thin"/>
      <bottom style="hair"/>
    </border>
    <border>
      <left style="hair"/>
      <right style="hair"/>
      <top style="thin"/>
      <bottom style="hair"/>
    </border>
    <border>
      <left style="hair"/>
      <right>
        <color indexed="63"/>
      </right>
      <top style="thin"/>
      <bottom style="hair"/>
    </border>
    <border>
      <left style="thin"/>
      <right>
        <color indexed="63"/>
      </right>
      <top style="thin"/>
      <bottom style="hair"/>
    </border>
    <border>
      <left style="hair"/>
      <right style="thin"/>
      <top style="thin"/>
      <bottom style="hair"/>
    </border>
    <border>
      <left style="thin"/>
      <right style="hair"/>
      <top>
        <color indexed="63"/>
      </top>
      <bottom style="hair"/>
    </border>
    <border>
      <left>
        <color indexed="63"/>
      </left>
      <right style="thin"/>
      <top style="hair"/>
      <bottom style="hair"/>
    </border>
    <border>
      <left style="hair"/>
      <right style="hair"/>
      <top>
        <color indexed="63"/>
      </top>
      <bottom style="hair"/>
    </border>
    <border>
      <left style="hair"/>
      <right>
        <color indexed="63"/>
      </right>
      <top>
        <color indexed="63"/>
      </top>
      <bottom style="hair"/>
    </border>
    <border>
      <left style="thin"/>
      <right>
        <color indexed="63"/>
      </right>
      <top>
        <color indexed="63"/>
      </top>
      <bottom style="hair"/>
    </border>
    <border>
      <left style="hair"/>
      <right style="thin"/>
      <top>
        <color indexed="63"/>
      </top>
      <bottom style="hair"/>
    </border>
    <border>
      <left>
        <color indexed="63"/>
      </left>
      <right style="thin"/>
      <top>
        <color indexed="63"/>
      </top>
      <bottom style="hair"/>
    </border>
    <border>
      <left style="hair"/>
      <right style="hair"/>
      <top style="hair"/>
      <bottom style="hair"/>
    </border>
    <border>
      <left style="hair"/>
      <right>
        <color indexed="63"/>
      </right>
      <top style="hair"/>
      <bottom style="hair"/>
    </border>
    <border>
      <left style="thin"/>
      <right>
        <color indexed="63"/>
      </right>
      <top style="hair"/>
      <bottom style="hair"/>
    </border>
    <border>
      <left style="hair"/>
      <right style="thin"/>
      <top style="hair"/>
      <bottom style="hair"/>
    </border>
    <border>
      <left style="thin"/>
      <right style="hair"/>
      <top style="hair"/>
      <bottom style="hair"/>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medium"/>
    </border>
    <border>
      <left style="thin"/>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medium"/>
      <bottom style="medium"/>
    </border>
    <border>
      <left style="thin"/>
      <right style="thin"/>
      <top style="thin"/>
      <bottom style="thin"/>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double"/>
      <right style="double"/>
      <top style="double"/>
      <bottom style="double"/>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double"/>
    </border>
    <border>
      <left>
        <color indexed="63"/>
      </left>
      <right>
        <color indexed="63"/>
      </right>
      <top style="double"/>
      <bottom style="thin"/>
    </border>
    <border>
      <left>
        <color indexed="63"/>
      </left>
      <right style="medium"/>
      <top style="double"/>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medium"/>
      <right style="medium"/>
      <top style="medium"/>
      <bottom style="thin"/>
    </border>
    <border>
      <left style="thin"/>
      <right>
        <color indexed="63"/>
      </right>
      <top style="medium"/>
      <bottom style="thin"/>
    </border>
    <border>
      <left style="double"/>
      <right style="thin"/>
      <top>
        <color indexed="63"/>
      </top>
      <bottom style="thin"/>
    </border>
    <border>
      <left style="double"/>
      <right style="thin"/>
      <top style="double"/>
      <bottom style="thin"/>
    </border>
    <border>
      <left style="double"/>
      <right style="thin"/>
      <top style="thin"/>
      <bottom style="thin"/>
    </border>
    <border>
      <left>
        <color indexed="63"/>
      </left>
      <right style="double"/>
      <top style="thin"/>
      <bottom>
        <color indexed="63"/>
      </bottom>
    </border>
    <border>
      <left style="medium"/>
      <right style="medium"/>
      <top style="medium"/>
      <bottom style="double"/>
    </border>
    <border>
      <left style="medium"/>
      <right>
        <color indexed="63"/>
      </right>
      <top style="medium"/>
      <bottom style="double"/>
    </border>
    <border>
      <left style="thin"/>
      <right style="dotted"/>
      <top style="medium"/>
      <bottom style="double"/>
    </border>
    <border>
      <left style="dotted"/>
      <right style="dotted"/>
      <top style="medium"/>
      <bottom style="double"/>
    </border>
    <border>
      <left style="dotted"/>
      <right style="medium"/>
      <top style="medium"/>
      <bottom style="double"/>
    </border>
    <border>
      <left style="thin"/>
      <right style="dotted"/>
      <top>
        <color indexed="63"/>
      </top>
      <bottom style="medium"/>
    </border>
    <border>
      <left style="dotted"/>
      <right style="dotted"/>
      <top>
        <color indexed="63"/>
      </top>
      <bottom style="medium"/>
    </border>
    <border>
      <left style="dotted"/>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medium"/>
      <right>
        <color indexed="63"/>
      </right>
      <top style="medium"/>
      <bottom>
        <color indexed="63"/>
      </bottom>
    </border>
    <border>
      <left>
        <color indexed="63"/>
      </left>
      <right style="hair"/>
      <top style="hair"/>
      <bottom style="hair"/>
    </border>
    <border>
      <left style="thin"/>
      <right>
        <color indexed="63"/>
      </right>
      <top style="hair"/>
      <bottom style="thin"/>
    </border>
    <border>
      <left style="hair"/>
      <right>
        <color indexed="63"/>
      </right>
      <top style="thin"/>
      <bottom style="thin"/>
    </border>
    <border>
      <left style="hair"/>
      <right style="thin"/>
      <top style="hair"/>
      <bottom style="thin"/>
    </border>
    <border>
      <left>
        <color indexed="63"/>
      </left>
      <right style="medium"/>
      <top style="medium"/>
      <bottom>
        <color indexed="63"/>
      </bottom>
    </border>
    <border>
      <left>
        <color indexed="63"/>
      </left>
      <right>
        <color indexed="63"/>
      </right>
      <top>
        <color indexed="63"/>
      </top>
      <bottom style="hair"/>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double"/>
    </border>
    <border>
      <left>
        <color indexed="63"/>
      </left>
      <right style="thin"/>
      <top style="double"/>
      <bottom>
        <color indexed="63"/>
      </bottom>
    </border>
    <border>
      <left>
        <color indexed="63"/>
      </left>
      <right style="thin"/>
      <top style="double"/>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thin"/>
      <right style="thick"/>
      <top style="thin"/>
      <bottom style="medium"/>
    </border>
    <border>
      <left style="double"/>
      <right style="thin"/>
      <top style="thin"/>
      <bottom style="double"/>
    </border>
    <border>
      <left>
        <color indexed="63"/>
      </left>
      <right style="double"/>
      <top style="double"/>
      <bottom style="double"/>
    </border>
    <border>
      <left style="double"/>
      <right style="thin"/>
      <top style="thin"/>
      <bottom>
        <color indexed="63"/>
      </bottom>
    </border>
    <border>
      <left style="double"/>
      <right style="thin"/>
      <top style="double"/>
      <bottom style="double"/>
    </border>
    <border>
      <left>
        <color indexed="63"/>
      </left>
      <right style="medium"/>
      <top style="medium"/>
      <bottom style="thin"/>
    </border>
    <border>
      <left style="medium"/>
      <right style="thin"/>
      <top>
        <color indexed="63"/>
      </top>
      <bottom>
        <color indexed="63"/>
      </bottom>
    </border>
    <border>
      <left style="medium"/>
      <right style="thin"/>
      <top style="thin"/>
      <bottom style="double"/>
    </border>
    <border>
      <left>
        <color indexed="63"/>
      </left>
      <right style="medium"/>
      <top style="double"/>
      <bottom style="medium"/>
    </border>
    <border>
      <left style="thin"/>
      <right>
        <color indexed="63"/>
      </right>
      <top style="double"/>
      <bottom style="thin"/>
    </border>
    <border>
      <left style="thin"/>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color indexed="63"/>
      </top>
      <bottom style="medium"/>
    </border>
    <border>
      <left style="thin"/>
      <right style="hair"/>
      <top style="hair"/>
      <bottom style="thin"/>
    </border>
    <border>
      <left>
        <color indexed="63"/>
      </left>
      <right style="thin"/>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style="thin"/>
      <right style="medium"/>
      <top>
        <color indexed="63"/>
      </top>
      <bottom>
        <color indexed="63"/>
      </bottom>
    </border>
    <border>
      <left style="thin"/>
      <right>
        <color indexed="63"/>
      </right>
      <top style="medium"/>
      <bottom style="dotted"/>
    </border>
    <border>
      <left>
        <color indexed="63"/>
      </left>
      <right>
        <color indexed="63"/>
      </right>
      <top style="medium"/>
      <bottom style="dotted"/>
    </border>
    <border>
      <left style="thin"/>
      <right style="thin"/>
      <top style="dotted"/>
      <bottom style="medium"/>
    </border>
    <border>
      <left style="thin"/>
      <right style="medium"/>
      <top style="dotted"/>
      <bottom style="medium"/>
    </border>
    <border>
      <left>
        <color indexed="63"/>
      </left>
      <right>
        <color indexed="63"/>
      </right>
      <top style="medium"/>
      <bottom style="thin"/>
    </border>
    <border>
      <left>
        <color indexed="63"/>
      </left>
      <right style="medium"/>
      <top style="thin"/>
      <bottom>
        <color indexed="63"/>
      </bottom>
    </border>
    <border>
      <left>
        <color indexed="63"/>
      </left>
      <right style="medium"/>
      <top style="thin"/>
      <bottom style="medium"/>
    </border>
    <border>
      <left style="thin"/>
      <right style="thin"/>
      <top>
        <color indexed="63"/>
      </top>
      <bottom style="dotted"/>
    </border>
    <border>
      <left style="thin"/>
      <right style="medium"/>
      <top>
        <color indexed="63"/>
      </top>
      <bottom style="dotted"/>
    </border>
    <border>
      <left style="thin"/>
      <right style="thin"/>
      <top style="medium"/>
      <bottom style="dotted"/>
    </border>
    <border>
      <left style="thin"/>
      <right style="medium"/>
      <top style="medium"/>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style="thin"/>
      <top style="medium"/>
      <bottom/>
      <diagonal style="thin"/>
    </border>
    <border diagonalUp="1">
      <left style="thin"/>
      <right style="thin"/>
      <top/>
      <bottom/>
      <diagonal style="thin"/>
    </border>
    <border diagonalUp="1">
      <left style="thin"/>
      <right style="thin"/>
      <top/>
      <bottom style="mediu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top style="double"/>
      <bottom style="medium"/>
    </border>
    <border>
      <left/>
      <right/>
      <top style="double"/>
      <bottom style="medium"/>
    </border>
    <border>
      <left/>
      <right style="thin"/>
      <top style="double"/>
      <bottom style="medium"/>
    </border>
    <border>
      <left style="medium"/>
      <right/>
      <top/>
      <bottom style="double"/>
    </border>
    <border>
      <left/>
      <right/>
      <top/>
      <bottom style="double"/>
    </border>
    <border>
      <left/>
      <right style="thin"/>
      <top/>
      <bottom style="double"/>
    </border>
    <border>
      <left style="thin"/>
      <right/>
      <top/>
      <bottom style="double"/>
    </border>
    <border>
      <left style="thin"/>
      <right/>
      <top style="double"/>
      <bottom style="medium"/>
    </border>
    <border>
      <left>
        <color indexed="63"/>
      </left>
      <right>
        <color indexed="63"/>
      </right>
      <top style="thin"/>
      <bottom style="double"/>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medium"/>
      <right style="medium"/>
      <top>
        <color indexed="63"/>
      </top>
      <bottom>
        <color indexed="63"/>
      </bottom>
    </border>
    <border>
      <left style="thin"/>
      <right style="thin"/>
      <top style="hair"/>
      <bottom>
        <color indexed="63"/>
      </bottom>
    </border>
    <border diagonalDown="1">
      <left style="thin"/>
      <right style="thin"/>
      <top style="thin"/>
      <bottom style="thin"/>
      <diagonal style="thin"/>
    </border>
    <border>
      <left style="medium"/>
      <right>
        <color indexed="63"/>
      </right>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color indexed="63"/>
      </top>
      <bottom style="double"/>
    </border>
    <border>
      <left>
        <color indexed="63"/>
      </left>
      <right style="thin"/>
      <top style="thin"/>
      <bottom style="double"/>
    </border>
    <border>
      <left style="medium"/>
      <right style="thin"/>
      <top style="double"/>
      <bottom/>
    </border>
    <border>
      <left style="medium"/>
      <right/>
      <top style="double"/>
      <bottom style="double"/>
    </border>
    <border>
      <left/>
      <right/>
      <top style="double"/>
      <bottom style="double"/>
    </border>
    <border>
      <left style="thin"/>
      <right/>
      <top style="double"/>
      <bottom style="double"/>
    </border>
    <border>
      <left/>
      <right style="medium"/>
      <top style="double"/>
      <bottom style="double"/>
    </border>
    <border>
      <left style="thin"/>
      <right style="thin"/>
      <top/>
      <bottom style="double"/>
    </border>
    <border>
      <left style="thin"/>
      <right style="medium"/>
      <top style="thin"/>
      <bottom style="double"/>
    </border>
    <border>
      <left>
        <color indexed="63"/>
      </left>
      <right style="double"/>
      <top style="double"/>
      <bottom style="thin"/>
    </border>
    <border>
      <left style="thin"/>
      <right style="double"/>
      <top style="thin"/>
      <bottom style="thin"/>
    </border>
    <border>
      <left style="double"/>
      <right>
        <color indexed="63"/>
      </right>
      <top style="thin"/>
      <bottom>
        <color indexed="63"/>
      </bottom>
    </border>
    <border>
      <left>
        <color indexed="63"/>
      </left>
      <right style="double"/>
      <top>
        <color indexed="63"/>
      </top>
      <bottom style="thin"/>
    </border>
    <border>
      <left>
        <color indexed="63"/>
      </left>
      <right style="double"/>
      <top>
        <color indexed="63"/>
      </top>
      <bottom style="double"/>
    </border>
    <border>
      <left>
        <color indexed="63"/>
      </left>
      <right style="double"/>
      <top style="thin"/>
      <bottom style="thin"/>
    </border>
    <border>
      <left style="double"/>
      <right style="double"/>
      <top style="double"/>
      <bottom/>
    </border>
    <border>
      <left style="double"/>
      <right style="double"/>
      <top/>
      <bottom style="double"/>
    </border>
    <border>
      <left style="thin"/>
      <right style="double"/>
      <top style="thin"/>
      <bottom style="double"/>
    </border>
    <border>
      <left style="thin"/>
      <right style="double"/>
      <top style="double"/>
      <bottom style="thin"/>
    </border>
    <border>
      <left style="thin"/>
      <right style="thin"/>
      <top style="double"/>
      <bottom style="double"/>
    </border>
    <border>
      <left style="thin"/>
      <right style="double"/>
      <top style="double"/>
      <bottom style="double"/>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thin"/>
      <right style="thick"/>
      <top style="medium"/>
      <bottom>
        <color indexed="63"/>
      </bottom>
    </border>
    <border>
      <left style="thin"/>
      <right style="thick"/>
      <top>
        <color indexed="63"/>
      </top>
      <bottom style="thin"/>
    </border>
    <border>
      <left/>
      <right style="thick"/>
      <top/>
      <bottom/>
    </border>
    <border>
      <left/>
      <right style="thick"/>
      <top/>
      <bottom style="thin"/>
    </border>
    <border>
      <left/>
      <right style="thick"/>
      <top style="thin"/>
      <bottom/>
    </border>
    <border>
      <left/>
      <right style="thick"/>
      <top/>
      <bottom style="medium"/>
    </border>
    <border>
      <left style="thick"/>
      <right/>
      <top/>
      <bottom/>
    </border>
    <border>
      <left style="thick"/>
      <right/>
      <top/>
      <bottom style="double"/>
    </border>
    <border>
      <left/>
      <right style="thick"/>
      <top/>
      <bottom style="double"/>
    </border>
    <border>
      <left style="thick"/>
      <right style="thin"/>
      <top style="double"/>
      <bottom/>
    </border>
    <border>
      <left style="thick"/>
      <right style="thin"/>
      <top/>
      <bottom/>
    </border>
    <border>
      <left style="thick"/>
      <right style="thin"/>
      <top/>
      <bottom style="medium"/>
    </border>
    <border>
      <left style="thin"/>
      <right style="thin"/>
      <top style="double"/>
      <bottom>
        <color indexed="63"/>
      </bottom>
    </border>
    <border>
      <left style="thin"/>
      <right style="thick"/>
      <top style="double"/>
      <bottom>
        <color indexed="63"/>
      </bottom>
    </border>
    <border>
      <left/>
      <right/>
      <top/>
      <bottom style="thick"/>
    </border>
    <border>
      <left style="thick"/>
      <right/>
      <top style="thick"/>
      <bottom style="medium"/>
    </border>
    <border>
      <left/>
      <right/>
      <top style="thick"/>
      <bottom style="medium"/>
    </border>
    <border>
      <left style="thin"/>
      <right style="thin"/>
      <top style="thick"/>
      <bottom style="medium"/>
    </border>
    <border>
      <left style="thin"/>
      <right style="thick"/>
      <top style="thick"/>
      <bottom style="medium"/>
    </border>
    <border>
      <left style="thick"/>
      <right/>
      <top style="medium"/>
      <bottom style="thin"/>
    </border>
    <border>
      <left/>
      <right style="thick"/>
      <top style="medium"/>
      <bottom style="thin"/>
    </border>
    <border>
      <left style="thick"/>
      <right/>
      <top style="thin"/>
      <bottom style="thin"/>
    </border>
    <border>
      <left/>
      <right style="thick"/>
      <top style="thin"/>
      <bottom style="thin"/>
    </border>
    <border>
      <left style="thin"/>
      <right style="medium"/>
      <top style="double"/>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4"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7" fillId="0" borderId="0">
      <alignment vertical="center"/>
      <protection/>
    </xf>
    <xf numFmtId="0" fontId="64" fillId="0" borderId="0">
      <alignment vertical="center"/>
      <protection/>
    </xf>
    <xf numFmtId="0" fontId="6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40" fillId="4" borderId="0" applyNumberFormat="0" applyBorder="0" applyAlignment="0" applyProtection="0"/>
  </cellStyleXfs>
  <cellXfs count="2089">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8" fillId="0" borderId="10" xfId="0" applyFont="1" applyBorder="1" applyAlignment="1">
      <alignment/>
    </xf>
    <xf numFmtId="0" fontId="8" fillId="0" borderId="11" xfId="0" applyFont="1" applyFill="1" applyBorder="1" applyAlignment="1">
      <alignment/>
    </xf>
    <xf numFmtId="0" fontId="6" fillId="0" borderId="15" xfId="0" applyFont="1" applyBorder="1" applyAlignment="1">
      <alignment horizontal="center" textRotation="255"/>
    </xf>
    <xf numFmtId="0" fontId="6" fillId="0" borderId="16" xfId="0" applyFont="1" applyBorder="1" applyAlignment="1">
      <alignment/>
    </xf>
    <xf numFmtId="0" fontId="6" fillId="0" borderId="17" xfId="0" applyFont="1" applyBorder="1" applyAlignment="1">
      <alignment vertical="distributed" textRotation="255"/>
    </xf>
    <xf numFmtId="0" fontId="6" fillId="0" borderId="18" xfId="0" applyFont="1" applyBorder="1" applyAlignment="1">
      <alignment vertical="distributed" textRotation="255"/>
    </xf>
    <xf numFmtId="0" fontId="6" fillId="0" borderId="18" xfId="0" applyFont="1" applyFill="1" applyBorder="1" applyAlignment="1">
      <alignment vertical="distributed" textRotation="255"/>
    </xf>
    <xf numFmtId="0" fontId="6" fillId="0" borderId="18" xfId="0" applyFont="1" applyBorder="1" applyAlignment="1">
      <alignment vertical="distributed" textRotation="255" wrapText="1"/>
    </xf>
    <xf numFmtId="0" fontId="6" fillId="0" borderId="19" xfId="0" applyFont="1" applyBorder="1" applyAlignment="1">
      <alignment vertical="distributed" textRotation="255" wrapText="1"/>
    </xf>
    <xf numFmtId="0" fontId="8" fillId="0" borderId="15" xfId="0" applyFont="1" applyBorder="1" applyAlignment="1">
      <alignment vertical="distributed" textRotation="255"/>
    </xf>
    <xf numFmtId="0" fontId="8" fillId="0" borderId="16" xfId="0" applyFont="1" applyFill="1" applyBorder="1" applyAlignment="1">
      <alignment vertical="distributed" textRotation="255"/>
    </xf>
    <xf numFmtId="0" fontId="6" fillId="0" borderId="20" xfId="0" applyFont="1" applyBorder="1" applyAlignment="1">
      <alignment horizontal="center" textRotation="255"/>
    </xf>
    <xf numFmtId="0" fontId="6" fillId="0" borderId="21" xfId="0" applyFont="1" applyBorder="1" applyAlignment="1">
      <alignment/>
    </xf>
    <xf numFmtId="0" fontId="6" fillId="0" borderId="22" xfId="0" applyFont="1" applyBorder="1" applyAlignment="1">
      <alignment vertical="distributed" textRotation="255"/>
    </xf>
    <xf numFmtId="0" fontId="6" fillId="0" borderId="23" xfId="0" applyFont="1" applyBorder="1" applyAlignment="1">
      <alignment vertical="distributed" textRotation="255"/>
    </xf>
    <xf numFmtId="0" fontId="6" fillId="0" borderId="24" xfId="0" applyFont="1" applyBorder="1" applyAlignment="1">
      <alignment vertical="distributed" textRotation="255"/>
    </xf>
    <xf numFmtId="0" fontId="8" fillId="0" borderId="20" xfId="0" applyFont="1" applyBorder="1" applyAlignment="1">
      <alignment vertical="distributed" textRotation="255"/>
    </xf>
    <xf numFmtId="0" fontId="8" fillId="0" borderId="21" xfId="0" applyFont="1" applyFill="1" applyBorder="1" applyAlignment="1">
      <alignment vertical="distributed" textRotation="255"/>
    </xf>
    <xf numFmtId="0" fontId="6" fillId="0" borderId="25" xfId="0" applyFont="1" applyBorder="1" applyAlignment="1">
      <alignment horizontal="center" vertical="center"/>
    </xf>
    <xf numFmtId="0" fontId="6" fillId="0" borderId="26" xfId="0" applyFont="1" applyBorder="1" applyAlignment="1">
      <alignment/>
    </xf>
    <xf numFmtId="0" fontId="6" fillId="0" borderId="27" xfId="0" applyFont="1" applyBorder="1" applyAlignment="1">
      <alignment horizontal="center" vertical="center" textRotation="255"/>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xf>
    <xf numFmtId="0" fontId="6" fillId="0" borderId="33" xfId="0" applyFont="1" applyBorder="1" applyAlignment="1">
      <alignment horizontal="center" vertical="center" textRotation="255"/>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Border="1" applyAlignment="1">
      <alignment/>
    </xf>
    <xf numFmtId="0" fontId="6" fillId="0" borderId="38" xfId="0" applyFont="1" applyBorder="1" applyAlignment="1">
      <alignment horizontal="center" vertical="center"/>
    </xf>
    <xf numFmtId="0" fontId="6" fillId="0" borderId="38" xfId="0" applyFont="1" applyBorder="1" applyAlignment="1">
      <alignment horizontal="center" vertical="center" textRotation="255"/>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Fill="1" applyBorder="1" applyAlignment="1">
      <alignment horizontal="center" vertical="center"/>
    </xf>
    <xf numFmtId="0" fontId="6" fillId="0" borderId="32" xfId="0" applyFont="1" applyFill="1" applyBorder="1" applyAlignment="1">
      <alignment/>
    </xf>
    <xf numFmtId="0" fontId="6" fillId="0" borderId="38" xfId="0" applyFont="1" applyFill="1" applyBorder="1" applyAlignment="1">
      <alignment horizontal="center" vertical="center" textRotation="255"/>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8" fillId="0" borderId="44" xfId="0" applyFont="1" applyBorder="1" applyAlignment="1">
      <alignment/>
    </xf>
    <xf numFmtId="0" fontId="6" fillId="0" borderId="19" xfId="0" applyFont="1" applyBorder="1" applyAlignment="1">
      <alignment vertical="distributed" textRotation="255"/>
    </xf>
    <xf numFmtId="0" fontId="8" fillId="0" borderId="45" xfId="0" applyFont="1" applyBorder="1" applyAlignment="1">
      <alignment vertical="distributed" textRotation="255"/>
    </xf>
    <xf numFmtId="0" fontId="8" fillId="0" borderId="46" xfId="0" applyFont="1" applyBorder="1" applyAlignment="1">
      <alignment vertical="distributed" textRotation="255"/>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15" xfId="0" applyFont="1" applyBorder="1" applyAlignment="1">
      <alignment vertical="distributed" textRotation="255"/>
    </xf>
    <xf numFmtId="0" fontId="6" fillId="0" borderId="25" xfId="0" applyFont="1" applyBorder="1" applyAlignment="1">
      <alignment horizontal="center" vertical="center" textRotation="255"/>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6" fillId="0" borderId="42"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1" xfId="0" applyFont="1" applyBorder="1" applyAlignment="1">
      <alignment horizontal="center" vertical="center"/>
    </xf>
    <xf numFmtId="0" fontId="12"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50" xfId="0" applyFont="1" applyFill="1" applyBorder="1" applyAlignment="1">
      <alignment horizontal="center" vertical="center"/>
    </xf>
    <xf numFmtId="0" fontId="10" fillId="0" borderId="5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right" vertical="center"/>
      <protection/>
    </xf>
    <xf numFmtId="0" fontId="12" fillId="0" borderId="51"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2" fillId="0" borderId="53"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203" fontId="15" fillId="0" borderId="0" xfId="0" applyNumberFormat="1" applyFont="1" applyFill="1" applyBorder="1" applyAlignment="1" applyProtection="1">
      <alignment horizontal="right" vertical="center"/>
      <protection/>
    </xf>
    <xf numFmtId="0" fontId="12" fillId="0" borderId="55" xfId="0" applyFont="1" applyFill="1" applyBorder="1" applyAlignment="1" applyProtection="1">
      <alignment horizontal="center" vertical="center"/>
      <protection locked="0"/>
    </xf>
    <xf numFmtId="0" fontId="12" fillId="0" borderId="56"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xf>
    <xf numFmtId="0" fontId="12" fillId="0" borderId="57" xfId="0"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protection locked="0"/>
    </xf>
    <xf numFmtId="179" fontId="12" fillId="0" borderId="0" xfId="0" applyNumberFormat="1" applyFont="1" applyFill="1" applyBorder="1" applyAlignment="1" applyProtection="1">
      <alignment horizontal="left" vertical="center"/>
      <protection/>
    </xf>
    <xf numFmtId="0" fontId="12" fillId="0" borderId="59"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6" fillId="0" borderId="61" xfId="0" applyFont="1" applyFill="1" applyBorder="1" applyAlignment="1" applyProtection="1">
      <alignment horizontal="distributed" vertical="center"/>
      <protection/>
    </xf>
    <xf numFmtId="0" fontId="9" fillId="0" borderId="0" xfId="69" applyFont="1" applyFill="1" applyAlignment="1" applyProtection="1">
      <alignment vertical="center"/>
      <protection/>
    </xf>
    <xf numFmtId="0" fontId="13" fillId="0" borderId="0" xfId="69" applyFont="1" applyFill="1" applyAlignment="1" applyProtection="1">
      <alignment vertical="center"/>
      <protection/>
    </xf>
    <xf numFmtId="0" fontId="14" fillId="0" borderId="0" xfId="69" applyFont="1" applyFill="1" applyAlignment="1" applyProtection="1">
      <alignment vertical="center"/>
      <protection/>
    </xf>
    <xf numFmtId="0" fontId="14" fillId="0" borderId="0" xfId="69" applyFont="1" applyFill="1" applyAlignment="1">
      <alignment vertical="center"/>
      <protection/>
    </xf>
    <xf numFmtId="0" fontId="15" fillId="0" borderId="0" xfId="69" applyFont="1" applyFill="1" applyAlignment="1">
      <alignment vertical="center"/>
      <protection/>
    </xf>
    <xf numFmtId="0" fontId="12" fillId="0" borderId="62"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12" fillId="0" borderId="0" xfId="0" applyFont="1" applyFill="1" applyAlignment="1">
      <alignment vertical="center"/>
    </xf>
    <xf numFmtId="0" fontId="12" fillId="0" borderId="0" xfId="0" applyFont="1" applyFill="1" applyAlignment="1" applyProtection="1">
      <alignment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6" fillId="0" borderId="0" xfId="0" applyFont="1" applyFill="1" applyAlignment="1" applyProtection="1">
      <alignment horizontal="left" vertical="center"/>
      <protection/>
    </xf>
    <xf numFmtId="0" fontId="12" fillId="0" borderId="0" xfId="0" applyFont="1" applyFill="1" applyAlignment="1" applyProtection="1">
      <alignment horizontal="center" vertical="center"/>
      <protection/>
    </xf>
    <xf numFmtId="0" fontId="12" fillId="0" borderId="64" xfId="0" applyFont="1" applyFill="1" applyBorder="1" applyAlignment="1" applyProtection="1">
      <alignment horizontal="distributed" vertical="center"/>
      <protection/>
    </xf>
    <xf numFmtId="0" fontId="12" fillId="0" borderId="65" xfId="0" applyFont="1" applyFill="1" applyBorder="1" applyAlignment="1" applyProtection="1">
      <alignment horizontal="center" vertical="center"/>
      <protection/>
    </xf>
    <xf numFmtId="0" fontId="12" fillId="0" borderId="55" xfId="0" applyFont="1" applyFill="1" applyBorder="1" applyAlignment="1" applyProtection="1">
      <alignment horizontal="center" vertical="center"/>
      <protection/>
    </xf>
    <xf numFmtId="0" fontId="12" fillId="0" borderId="66" xfId="0" applyFont="1" applyFill="1" applyBorder="1" applyAlignment="1" applyProtection="1">
      <alignment horizontal="center" vertical="center"/>
      <protection/>
    </xf>
    <xf numFmtId="0" fontId="12" fillId="0" borderId="67"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6" fillId="0" borderId="62" xfId="0" applyFont="1" applyFill="1" applyBorder="1" applyAlignment="1" applyProtection="1">
      <alignment horizontal="distributed" vertical="center" shrinkToFit="1"/>
      <protection/>
    </xf>
    <xf numFmtId="0" fontId="12" fillId="0" borderId="68" xfId="0" applyFont="1" applyFill="1" applyBorder="1" applyAlignment="1" applyProtection="1">
      <alignment horizontal="distributed" vertical="center"/>
      <protection/>
    </xf>
    <xf numFmtId="0" fontId="12" fillId="0" borderId="62" xfId="0" applyFont="1" applyFill="1" applyBorder="1" applyAlignment="1" applyProtection="1">
      <alignment horizontal="distributed" vertical="center"/>
      <protection/>
    </xf>
    <xf numFmtId="0" fontId="12" fillId="0" borderId="61" xfId="0" applyFont="1" applyFill="1" applyBorder="1" applyAlignment="1" applyProtection="1">
      <alignment horizontal="center" vertical="center"/>
      <protection locked="0"/>
    </xf>
    <xf numFmtId="0" fontId="12" fillId="0" borderId="69" xfId="0" applyFont="1" applyFill="1" applyBorder="1" applyAlignment="1" applyProtection="1">
      <alignment horizontal="center" vertical="center"/>
      <protection locked="0"/>
    </xf>
    <xf numFmtId="0" fontId="12" fillId="0" borderId="70" xfId="0" applyFont="1" applyFill="1" applyBorder="1" applyAlignment="1" applyProtection="1">
      <alignment horizontal="center" vertical="center"/>
      <protection locked="0"/>
    </xf>
    <xf numFmtId="202" fontId="15" fillId="0" borderId="0" xfId="0" applyNumberFormat="1" applyFont="1" applyFill="1" applyBorder="1" applyAlignment="1" applyProtection="1">
      <alignment horizontal="right" vertical="center"/>
      <protection/>
    </xf>
    <xf numFmtId="0" fontId="12" fillId="0" borderId="71" xfId="0" applyFont="1" applyFill="1" applyBorder="1" applyAlignment="1" applyProtection="1">
      <alignment horizontal="right" vertical="center"/>
      <protection/>
    </xf>
    <xf numFmtId="0" fontId="12" fillId="0" borderId="72" xfId="0" applyFont="1" applyFill="1" applyBorder="1" applyAlignment="1" applyProtection="1">
      <alignment horizontal="distributed" vertical="center" wrapText="1"/>
      <protection/>
    </xf>
    <xf numFmtId="0" fontId="12" fillId="0" borderId="65" xfId="0" applyFont="1" applyFill="1" applyBorder="1" applyAlignment="1" applyProtection="1">
      <alignment horizontal="center" vertical="center"/>
      <protection locked="0"/>
    </xf>
    <xf numFmtId="0" fontId="12" fillId="0" borderId="66" xfId="0" applyFont="1" applyFill="1" applyBorder="1" applyAlignment="1" applyProtection="1">
      <alignment horizontal="center" vertical="center"/>
      <protection locked="0"/>
    </xf>
    <xf numFmtId="0" fontId="12" fillId="0" borderId="67" xfId="0" applyFont="1" applyFill="1" applyBorder="1" applyAlignment="1" applyProtection="1">
      <alignment horizontal="center" vertical="center"/>
      <protection locked="0"/>
    </xf>
    <xf numFmtId="203" fontId="12" fillId="0" borderId="73" xfId="0" applyNumberFormat="1" applyFont="1" applyFill="1" applyBorder="1" applyAlignment="1" applyProtection="1">
      <alignment horizontal="right" vertical="center"/>
      <protection/>
    </xf>
    <xf numFmtId="0" fontId="12" fillId="0" borderId="74" xfId="0" applyFont="1" applyFill="1" applyBorder="1" applyAlignment="1" applyProtection="1">
      <alignment horizontal="center" vertical="center"/>
      <protection locked="0"/>
    </xf>
    <xf numFmtId="0" fontId="12" fillId="0" borderId="75"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12" fillId="0" borderId="72" xfId="0" applyFont="1" applyFill="1" applyBorder="1" applyAlignment="1" applyProtection="1">
      <alignment horizontal="distributed" vertical="center"/>
      <protection/>
    </xf>
    <xf numFmtId="0" fontId="6" fillId="0" borderId="0" xfId="0" applyFont="1" applyFill="1" applyBorder="1" applyAlignment="1" applyProtection="1">
      <alignment horizontal="left" vertical="center"/>
      <protection/>
    </xf>
    <xf numFmtId="0" fontId="12" fillId="0" borderId="76" xfId="0" applyFont="1" applyFill="1" applyBorder="1" applyAlignment="1" applyProtection="1">
      <alignment horizontal="distributed" vertical="center"/>
      <protection/>
    </xf>
    <xf numFmtId="0" fontId="12" fillId="0" borderId="76" xfId="0" applyFont="1" applyFill="1" applyBorder="1" applyAlignment="1" applyProtection="1">
      <alignment horizontal="distributed" vertical="center" wrapText="1"/>
      <protection/>
    </xf>
    <xf numFmtId="0" fontId="12" fillId="0" borderId="77" xfId="0" applyFont="1" applyFill="1" applyBorder="1" applyAlignment="1" applyProtection="1">
      <alignment horizontal="center" vertical="center"/>
      <protection locked="0"/>
    </xf>
    <xf numFmtId="0" fontId="12" fillId="0" borderId="78" xfId="0" applyFont="1" applyFill="1" applyBorder="1" applyAlignment="1" applyProtection="1">
      <alignment horizontal="center" vertical="center"/>
      <protection locked="0"/>
    </xf>
    <xf numFmtId="0" fontId="12" fillId="0" borderId="79"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protection/>
    </xf>
    <xf numFmtId="0" fontId="12" fillId="0" borderId="0" xfId="0" applyFont="1" applyFill="1" applyAlignment="1" applyProtection="1">
      <alignment horizontal="right" vertical="center"/>
      <protection/>
    </xf>
    <xf numFmtId="0" fontId="12" fillId="0" borderId="0" xfId="0" applyFont="1" applyFill="1" applyAlignment="1">
      <alignment horizontal="center" vertical="center"/>
    </xf>
    <xf numFmtId="0" fontId="12" fillId="21" borderId="61" xfId="0" applyFont="1" applyFill="1" applyBorder="1" applyAlignment="1" applyProtection="1">
      <alignment horizontal="center" vertical="center"/>
      <protection/>
    </xf>
    <xf numFmtId="0" fontId="12" fillId="21" borderId="59" xfId="0" applyFont="1" applyFill="1" applyBorder="1" applyAlignment="1" applyProtection="1">
      <alignment horizontal="center" vertical="center"/>
      <protection/>
    </xf>
    <xf numFmtId="0" fontId="12" fillId="21" borderId="69" xfId="0" applyFont="1" applyFill="1" applyBorder="1" applyAlignment="1" applyProtection="1">
      <alignment horizontal="center" vertical="center"/>
      <protection/>
    </xf>
    <xf numFmtId="0" fontId="12" fillId="21" borderId="70" xfId="0" applyFont="1" applyFill="1" applyBorder="1" applyAlignment="1" applyProtection="1">
      <alignment horizontal="center" vertical="center"/>
      <protection/>
    </xf>
    <xf numFmtId="203" fontId="15" fillId="21" borderId="50" xfId="0" applyNumberFormat="1" applyFont="1" applyFill="1" applyBorder="1" applyAlignment="1" applyProtection="1">
      <alignment horizontal="right" vertical="center"/>
      <protection/>
    </xf>
    <xf numFmtId="202" fontId="15" fillId="21" borderId="50" xfId="0" applyNumberFormat="1" applyFont="1" applyFill="1" applyBorder="1" applyAlignment="1" applyProtection="1">
      <alignment horizontal="right" vertical="center"/>
      <protection/>
    </xf>
    <xf numFmtId="203" fontId="15" fillId="21" borderId="80" xfId="0" applyNumberFormat="1" applyFont="1" applyFill="1" applyBorder="1" applyAlignment="1" applyProtection="1">
      <alignment horizontal="right" vertical="center"/>
      <protection/>
    </xf>
    <xf numFmtId="203" fontId="15" fillId="21" borderId="81" xfId="0" applyNumberFormat="1" applyFont="1" applyFill="1" applyBorder="1" applyAlignment="1" applyProtection="1">
      <alignment horizontal="right" vertical="center"/>
      <protection/>
    </xf>
    <xf numFmtId="203" fontId="15" fillId="21" borderId="82" xfId="0" applyNumberFormat="1" applyFont="1" applyFill="1" applyBorder="1" applyAlignment="1" applyProtection="1">
      <alignment horizontal="right" vertical="center"/>
      <protection/>
    </xf>
    <xf numFmtId="203" fontId="15" fillId="21" borderId="83" xfId="0" applyNumberFormat="1" applyFont="1" applyFill="1" applyBorder="1" applyAlignment="1" applyProtection="1">
      <alignment horizontal="right" vertical="center"/>
      <protection/>
    </xf>
    <xf numFmtId="204" fontId="12" fillId="21" borderId="84" xfId="0" applyNumberFormat="1" applyFont="1" applyFill="1" applyBorder="1" applyAlignment="1" applyProtection="1">
      <alignment horizontal="right" vertical="center"/>
      <protection/>
    </xf>
    <xf numFmtId="204" fontId="12" fillId="21" borderId="50" xfId="0" applyNumberFormat="1" applyFont="1" applyFill="1" applyBorder="1" applyAlignment="1" applyProtection="1">
      <alignment horizontal="right" vertical="center"/>
      <protection/>
    </xf>
    <xf numFmtId="204" fontId="12" fillId="21" borderId="85" xfId="0" applyNumberFormat="1" applyFont="1" applyFill="1" applyBorder="1" applyAlignment="1" applyProtection="1">
      <alignment horizontal="right" vertical="center"/>
      <protection/>
    </xf>
    <xf numFmtId="181" fontId="6" fillId="21" borderId="69" xfId="0" applyNumberFormat="1" applyFont="1" applyFill="1" applyBorder="1" applyAlignment="1" applyProtection="1">
      <alignment horizontal="right" vertical="center"/>
      <protection/>
    </xf>
    <xf numFmtId="0" fontId="6" fillId="21" borderId="69" xfId="0" applyFont="1" applyFill="1" applyBorder="1" applyAlignment="1" applyProtection="1">
      <alignment horizontal="right" vertical="center"/>
      <protection/>
    </xf>
    <xf numFmtId="209" fontId="12" fillId="21" borderId="71" xfId="0" applyNumberFormat="1" applyFont="1" applyFill="1" applyBorder="1" applyAlignment="1" applyProtection="1">
      <alignment horizontal="right" vertical="center"/>
      <protection/>
    </xf>
    <xf numFmtId="0" fontId="12" fillId="0" borderId="86" xfId="0" applyFont="1" applyFill="1" applyBorder="1" applyAlignment="1" applyProtection="1">
      <alignment horizontal="distributed" vertical="center"/>
      <protection/>
    </xf>
    <xf numFmtId="0" fontId="12" fillId="0" borderId="87" xfId="0" applyFont="1" applyFill="1" applyBorder="1" applyAlignment="1" applyProtection="1">
      <alignment horizontal="center" vertical="center"/>
      <protection locked="0"/>
    </xf>
    <xf numFmtId="0" fontId="12" fillId="0" borderId="88" xfId="0" applyFont="1" applyFill="1" applyBorder="1" applyAlignment="1" applyProtection="1">
      <alignment horizontal="center" vertical="center"/>
      <protection locked="0"/>
    </xf>
    <xf numFmtId="0" fontId="12" fillId="0" borderId="89" xfId="0" applyFont="1" applyFill="1" applyBorder="1" applyAlignment="1" applyProtection="1">
      <alignment horizontal="center" vertical="center"/>
      <protection locked="0"/>
    </xf>
    <xf numFmtId="0" fontId="12" fillId="0" borderId="90" xfId="0" applyFont="1" applyFill="1" applyBorder="1" applyAlignment="1" applyProtection="1">
      <alignment horizontal="center" vertical="center"/>
      <protection locked="0"/>
    </xf>
    <xf numFmtId="0" fontId="12" fillId="0" borderId="91" xfId="0" applyFont="1" applyFill="1" applyBorder="1" applyAlignment="1" applyProtection="1">
      <alignment horizontal="center" vertical="center"/>
      <protection locked="0"/>
    </xf>
    <xf numFmtId="203" fontId="15" fillId="21" borderId="92" xfId="0" applyNumberFormat="1" applyFont="1" applyFill="1" applyBorder="1" applyAlignment="1" applyProtection="1">
      <alignment horizontal="right" vertical="center"/>
      <protection/>
    </xf>
    <xf numFmtId="0" fontId="12" fillId="0" borderId="50" xfId="0" applyFont="1" applyFill="1" applyBorder="1" applyAlignment="1" applyProtection="1">
      <alignment horizontal="distributed" vertical="center" wrapText="1"/>
      <protection/>
    </xf>
    <xf numFmtId="0" fontId="12" fillId="21" borderId="59" xfId="0" applyNumberFormat="1" applyFont="1" applyFill="1" applyBorder="1" applyAlignment="1" applyProtection="1">
      <alignment horizontal="center" vertical="center"/>
      <protection/>
    </xf>
    <xf numFmtId="0" fontId="12" fillId="21" borderId="69" xfId="0" applyNumberFormat="1" applyFont="1" applyFill="1" applyBorder="1" applyAlignment="1" applyProtection="1">
      <alignment horizontal="center" vertical="center"/>
      <protection/>
    </xf>
    <xf numFmtId="0" fontId="12" fillId="21" borderId="61" xfId="0" applyNumberFormat="1" applyFont="1" applyFill="1" applyBorder="1" applyAlignment="1" applyProtection="1">
      <alignment horizontal="center" vertical="center"/>
      <protection/>
    </xf>
    <xf numFmtId="0" fontId="12" fillId="21" borderId="70" xfId="0" applyNumberFormat="1" applyFont="1" applyFill="1" applyBorder="1" applyAlignment="1" applyProtection="1">
      <alignment horizontal="center" vertical="center"/>
      <protection/>
    </xf>
    <xf numFmtId="0" fontId="12" fillId="21" borderId="54" xfId="0" applyNumberFormat="1" applyFont="1" applyFill="1" applyBorder="1" applyAlignment="1" applyProtection="1">
      <alignment horizontal="center" vertical="center"/>
      <protection/>
    </xf>
    <xf numFmtId="203" fontId="12" fillId="0" borderId="0" xfId="0" applyNumberFormat="1" applyFont="1" applyFill="1" applyBorder="1" applyAlignment="1" applyProtection="1">
      <alignment horizontal="right" vertical="center"/>
      <protection/>
    </xf>
    <xf numFmtId="203" fontId="15" fillId="21" borderId="84" xfId="0" applyNumberFormat="1" applyFont="1" applyFill="1" applyBorder="1" applyAlignment="1" applyProtection="1">
      <alignment horizontal="right" vertical="center"/>
      <protection/>
    </xf>
    <xf numFmtId="0" fontId="12" fillId="21" borderId="93" xfId="0" applyNumberFormat="1" applyFont="1" applyFill="1" applyBorder="1" applyAlignment="1" applyProtection="1">
      <alignment horizontal="center" vertical="center"/>
      <protection/>
    </xf>
    <xf numFmtId="0" fontId="12" fillId="21" borderId="94" xfId="0" applyNumberFormat="1" applyFont="1" applyFill="1" applyBorder="1" applyAlignment="1" applyProtection="1">
      <alignment horizontal="center" vertical="center"/>
      <protection/>
    </xf>
    <xf numFmtId="0" fontId="12" fillId="21" borderId="95" xfId="0" applyNumberFormat="1" applyFont="1" applyFill="1" applyBorder="1" applyAlignment="1" applyProtection="1">
      <alignment horizontal="center" vertical="center"/>
      <protection/>
    </xf>
    <xf numFmtId="0" fontId="12" fillId="21" borderId="96" xfId="0" applyNumberFormat="1" applyFont="1" applyFill="1" applyBorder="1" applyAlignment="1" applyProtection="1">
      <alignment horizontal="center" vertical="center"/>
      <protection/>
    </xf>
    <xf numFmtId="0" fontId="12" fillId="21" borderId="97" xfId="0" applyNumberFormat="1" applyFont="1" applyFill="1" applyBorder="1" applyAlignment="1" applyProtection="1">
      <alignment horizontal="center" vertical="center"/>
      <protection/>
    </xf>
    <xf numFmtId="0" fontId="11" fillId="0" borderId="50" xfId="0" applyNumberFormat="1" applyFont="1" applyFill="1" applyBorder="1" applyAlignment="1" applyProtection="1">
      <alignment horizontal="distributed" vertical="center" wrapText="1" shrinkToFit="1"/>
      <protection/>
    </xf>
    <xf numFmtId="0" fontId="12" fillId="21" borderId="71" xfId="0" applyFont="1" applyFill="1" applyBorder="1" applyAlignment="1" applyProtection="1">
      <alignment horizontal="right" vertical="center"/>
      <protection/>
    </xf>
    <xf numFmtId="0" fontId="15" fillId="0" borderId="0" xfId="68" applyFont="1">
      <alignment vertical="center"/>
      <protection/>
    </xf>
    <xf numFmtId="0" fontId="15" fillId="0" borderId="0" xfId="68" applyFont="1" applyAlignment="1">
      <alignment vertical="center" textRotation="255" shrinkToFit="1"/>
      <protection/>
    </xf>
    <xf numFmtId="0" fontId="15" fillId="0" borderId="0" xfId="68" applyFont="1" applyAlignment="1">
      <alignment horizontal="distributed" vertical="center"/>
      <protection/>
    </xf>
    <xf numFmtId="0" fontId="15" fillId="0" borderId="98" xfId="68" applyFont="1" applyFill="1" applyBorder="1" applyAlignment="1">
      <alignment horizontal="center" vertical="center"/>
      <protection/>
    </xf>
    <xf numFmtId="0" fontId="6" fillId="0" borderId="0" xfId="68" applyFont="1" applyBorder="1" applyAlignment="1">
      <alignment horizontal="left" vertical="center"/>
      <protection/>
    </xf>
    <xf numFmtId="0" fontId="6" fillId="0" borderId="0" xfId="0" applyFont="1" applyBorder="1" applyAlignment="1">
      <alignment vertical="center"/>
    </xf>
    <xf numFmtId="0" fontId="6" fillId="0" borderId="0" xfId="68" applyFont="1" applyBorder="1" applyAlignment="1">
      <alignment horizontal="center" vertical="center" shrinkToFit="1"/>
      <protection/>
    </xf>
    <xf numFmtId="0" fontId="6" fillId="0" borderId="99" xfId="68" applyFont="1" applyBorder="1" applyAlignment="1">
      <alignment horizontal="center" vertical="center" shrinkToFit="1"/>
      <protection/>
    </xf>
    <xf numFmtId="0" fontId="6" fillId="0" borderId="99" xfId="0" applyFont="1" applyBorder="1" applyAlignment="1">
      <alignment vertical="center"/>
    </xf>
    <xf numFmtId="0" fontId="15" fillId="0" borderId="0" xfId="68" applyFont="1" applyAlignment="1">
      <alignment vertical="center"/>
      <protection/>
    </xf>
    <xf numFmtId="0" fontId="15" fillId="0" borderId="0" xfId="68" applyFont="1" applyAlignment="1">
      <alignment vertical="center" textRotation="255"/>
      <protection/>
    </xf>
    <xf numFmtId="0" fontId="10" fillId="0" borderId="50" xfId="0" applyFont="1" applyFill="1" applyBorder="1" applyAlignment="1">
      <alignment horizontal="distributed" vertical="center" wrapText="1"/>
    </xf>
    <xf numFmtId="208" fontId="10" fillId="0" borderId="50" xfId="0" applyNumberFormat="1" applyFont="1" applyFill="1" applyBorder="1" applyAlignment="1">
      <alignment vertical="center" wrapText="1"/>
    </xf>
    <xf numFmtId="0" fontId="10" fillId="0" borderId="71" xfId="0" applyFont="1" applyFill="1" applyBorder="1" applyAlignment="1">
      <alignment horizontal="left" vertical="center" shrinkToFit="1"/>
    </xf>
    <xf numFmtId="0" fontId="14" fillId="0" borderId="0" xfId="0" applyFont="1" applyBorder="1" applyAlignment="1">
      <alignment horizontal="center" vertical="center"/>
    </xf>
    <xf numFmtId="0" fontId="6" fillId="0" borderId="57" xfId="0" applyFont="1" applyBorder="1" applyAlignment="1">
      <alignment horizontal="center" vertical="center"/>
    </xf>
    <xf numFmtId="0" fontId="14" fillId="0" borderId="57" xfId="0" applyFont="1" applyBorder="1" applyAlignment="1">
      <alignment horizontal="center" vertical="center"/>
    </xf>
    <xf numFmtId="0" fontId="14" fillId="0" borderId="98" xfId="0" applyFont="1" applyBorder="1" applyAlignment="1">
      <alignment horizontal="center" vertical="center"/>
    </xf>
    <xf numFmtId="0" fontId="14" fillId="0" borderId="79" xfId="0" applyFont="1" applyBorder="1" applyAlignment="1">
      <alignment horizontal="center" vertical="center"/>
    </xf>
    <xf numFmtId="0" fontId="6" fillId="0" borderId="44" xfId="0" applyFont="1" applyBorder="1" applyAlignment="1">
      <alignment horizontal="left" vertical="center" indent="1"/>
    </xf>
    <xf numFmtId="0" fontId="6" fillId="0" borderId="98" xfId="0" applyFont="1" applyBorder="1" applyAlignment="1">
      <alignment/>
    </xf>
    <xf numFmtId="0" fontId="6" fillId="0" borderId="79" xfId="0" applyFont="1" applyBorder="1" applyAlignment="1">
      <alignment/>
    </xf>
    <xf numFmtId="0" fontId="6" fillId="0" borderId="100" xfId="0" applyFont="1" applyBorder="1" applyAlignment="1">
      <alignment/>
    </xf>
    <xf numFmtId="0" fontId="6" fillId="0" borderId="0" xfId="0" applyFont="1" applyBorder="1" applyAlignment="1">
      <alignment/>
    </xf>
    <xf numFmtId="0" fontId="6" fillId="0" borderId="101" xfId="0" applyFont="1" applyBorder="1" applyAlignment="1">
      <alignment/>
    </xf>
    <xf numFmtId="0" fontId="6" fillId="0" borderId="60" xfId="0" applyFont="1" applyBorder="1" applyAlignment="1">
      <alignment horizontal="right" vertical="center" indent="1"/>
    </xf>
    <xf numFmtId="0" fontId="6" fillId="0" borderId="100" xfId="0" applyFont="1" applyBorder="1" applyAlignment="1">
      <alignment horizontal="right" vertical="center"/>
    </xf>
    <xf numFmtId="0" fontId="6" fillId="0" borderId="56" xfId="0" applyFont="1" applyBorder="1" applyAlignment="1">
      <alignment/>
    </xf>
    <xf numFmtId="0" fontId="6" fillId="0" borderId="102" xfId="0" applyFont="1" applyBorder="1" applyAlignment="1">
      <alignment/>
    </xf>
    <xf numFmtId="0" fontId="6" fillId="0" borderId="103" xfId="0" applyFont="1" applyBorder="1" applyAlignment="1">
      <alignment/>
    </xf>
    <xf numFmtId="0" fontId="6" fillId="0" borderId="53" xfId="0" applyFont="1" applyBorder="1" applyAlignment="1">
      <alignment/>
    </xf>
    <xf numFmtId="0" fontId="6" fillId="0" borderId="45" xfId="0" applyFont="1" applyBorder="1" applyAlignment="1">
      <alignment horizontal="left" vertical="center" indent="1"/>
    </xf>
    <xf numFmtId="0" fontId="6" fillId="0" borderId="46" xfId="0" applyFont="1" applyBorder="1" applyAlignment="1">
      <alignment horizontal="left" vertical="center" indent="1"/>
    </xf>
    <xf numFmtId="0" fontId="6" fillId="0" borderId="0" xfId="0" applyFont="1" applyAlignment="1">
      <alignment horizontal="left" vertical="center"/>
    </xf>
    <xf numFmtId="0" fontId="6" fillId="0" borderId="0" xfId="0" applyFont="1" applyAlignment="1">
      <alignment vertical="center"/>
    </xf>
    <xf numFmtId="0" fontId="6" fillId="0" borderId="98" xfId="0" applyFont="1" applyBorder="1" applyAlignment="1">
      <alignment vertical="center"/>
    </xf>
    <xf numFmtId="0" fontId="6" fillId="0" borderId="57" xfId="0" applyFont="1" applyBorder="1" applyAlignment="1">
      <alignment horizontal="left" vertical="center"/>
    </xf>
    <xf numFmtId="0" fontId="6" fillId="0" borderId="60" xfId="0" applyFont="1" applyBorder="1" applyAlignment="1">
      <alignment horizontal="left" vertical="center"/>
    </xf>
    <xf numFmtId="0" fontId="6" fillId="0" borderId="102" xfId="0" applyFont="1" applyBorder="1" applyAlignment="1">
      <alignment horizontal="left" vertical="center" indent="1"/>
    </xf>
    <xf numFmtId="0" fontId="6" fillId="0" borderId="58" xfId="0" applyFont="1" applyBorder="1" applyAlignment="1">
      <alignment/>
    </xf>
    <xf numFmtId="0" fontId="6" fillId="0" borderId="44"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Border="1" applyAlignment="1">
      <alignment horizontal="right" vertical="center"/>
    </xf>
    <xf numFmtId="0" fontId="6" fillId="0" borderId="0" xfId="0" applyFont="1" applyBorder="1" applyAlignment="1">
      <alignment horizontal="right" vertical="center"/>
    </xf>
    <xf numFmtId="0" fontId="6" fillId="0" borderId="45" xfId="0" applyFont="1" applyBorder="1" applyAlignment="1">
      <alignment vertical="center"/>
    </xf>
    <xf numFmtId="0" fontId="15" fillId="0" borderId="104" xfId="68" applyFont="1" applyFill="1" applyBorder="1" applyAlignment="1">
      <alignment vertical="center"/>
      <protection/>
    </xf>
    <xf numFmtId="0" fontId="15" fillId="0" borderId="77" xfId="68" applyFont="1" applyBorder="1" applyAlignment="1">
      <alignment vertical="center" shrinkToFit="1"/>
      <protection/>
    </xf>
    <xf numFmtId="0" fontId="15" fillId="0" borderId="87" xfId="68" applyFont="1" applyBorder="1" applyAlignment="1">
      <alignment vertical="center" shrinkToFit="1"/>
      <protection/>
    </xf>
    <xf numFmtId="0" fontId="11" fillId="0" borderId="0" xfId="68" applyFont="1" applyBorder="1" applyAlignment="1">
      <alignment vertical="center" wrapText="1"/>
      <protection/>
    </xf>
    <xf numFmtId="0" fontId="15" fillId="0" borderId="105" xfId="68" applyFont="1" applyFill="1" applyBorder="1" applyAlignment="1">
      <alignment horizontal="center" vertical="center"/>
      <protection/>
    </xf>
    <xf numFmtId="0" fontId="15" fillId="0" borderId="106" xfId="68" applyFont="1" applyFill="1" applyBorder="1" applyAlignment="1">
      <alignment horizontal="center" vertical="center"/>
      <protection/>
    </xf>
    <xf numFmtId="0" fontId="15" fillId="0" borderId="107" xfId="68" applyFont="1" applyFill="1" applyBorder="1" applyAlignment="1">
      <alignment horizontal="center" vertical="center"/>
      <protection/>
    </xf>
    <xf numFmtId="0" fontId="15" fillId="0" borderId="102" xfId="68" applyFont="1" applyFill="1" applyBorder="1" applyAlignment="1">
      <alignment horizontal="center" vertical="center"/>
      <protection/>
    </xf>
    <xf numFmtId="0" fontId="15" fillId="0" borderId="108" xfId="68" applyFont="1" applyFill="1" applyBorder="1" applyAlignment="1">
      <alignment horizontal="center" vertical="center"/>
      <protection/>
    </xf>
    <xf numFmtId="0" fontId="12" fillId="0" borderId="0" xfId="68" applyFont="1" applyFill="1" applyBorder="1" applyAlignment="1">
      <alignment/>
      <protection/>
    </xf>
    <xf numFmtId="0" fontId="15" fillId="0" borderId="0" xfId="68" applyFont="1" applyFill="1" applyBorder="1">
      <alignment vertical="center"/>
      <protection/>
    </xf>
    <xf numFmtId="0" fontId="15" fillId="0" borderId="109" xfId="68" applyFont="1" applyFill="1" applyBorder="1" applyAlignment="1">
      <alignment vertical="center"/>
      <protection/>
    </xf>
    <xf numFmtId="0" fontId="15" fillId="0" borderId="57" xfId="0" applyFont="1" applyBorder="1" applyAlignment="1">
      <alignment horizontal="center" vertical="center"/>
    </xf>
    <xf numFmtId="0" fontId="6" fillId="0" borderId="102" xfId="0" applyFont="1" applyBorder="1" applyAlignment="1">
      <alignment horizontal="center" vertical="center"/>
    </xf>
    <xf numFmtId="0" fontId="6" fillId="0" borderId="60" xfId="0" applyFont="1" applyBorder="1" applyAlignment="1">
      <alignment horizontal="distributed" vertical="center"/>
    </xf>
    <xf numFmtId="0" fontId="6" fillId="0" borderId="45" xfId="0" applyFont="1" applyBorder="1" applyAlignment="1">
      <alignment/>
    </xf>
    <xf numFmtId="0" fontId="6" fillId="0" borderId="60" xfId="0" applyFont="1" applyBorder="1" applyAlignment="1">
      <alignment/>
    </xf>
    <xf numFmtId="0" fontId="6" fillId="0" borderId="46" xfId="0" applyFont="1" applyBorder="1" applyAlignment="1">
      <alignment/>
    </xf>
    <xf numFmtId="0" fontId="6" fillId="0" borderId="37" xfId="0" applyFont="1" applyFill="1" applyBorder="1" applyAlignment="1">
      <alignment/>
    </xf>
    <xf numFmtId="0" fontId="6" fillId="0" borderId="0" xfId="0" applyFont="1" applyAlignment="1">
      <alignment horizontal="right" vertical="center"/>
    </xf>
    <xf numFmtId="0" fontId="6" fillId="0" borderId="45" xfId="0" applyFont="1" applyBorder="1" applyAlignment="1">
      <alignment horizontal="center" vertical="center"/>
    </xf>
    <xf numFmtId="204" fontId="12" fillId="0" borderId="110" xfId="0" applyNumberFormat="1" applyFont="1" applyFill="1" applyBorder="1" applyAlignment="1" applyProtection="1">
      <alignment horizontal="right" vertical="center"/>
      <protection/>
    </xf>
    <xf numFmtId="0" fontId="12" fillId="0" borderId="111" xfId="0" applyFont="1" applyFill="1" applyBorder="1" applyAlignment="1" applyProtection="1">
      <alignment horizontal="distributed" vertical="center" wrapText="1"/>
      <protection/>
    </xf>
    <xf numFmtId="0" fontId="12" fillId="0" borderId="112" xfId="0" applyFont="1" applyFill="1" applyBorder="1" applyAlignment="1" applyProtection="1">
      <alignment horizontal="center" vertical="center"/>
      <protection locked="0"/>
    </xf>
    <xf numFmtId="203" fontId="15" fillId="21" borderId="111" xfId="0" applyNumberFormat="1" applyFont="1" applyFill="1" applyBorder="1" applyAlignment="1" applyProtection="1">
      <alignment horizontal="right" vertical="center"/>
      <protection/>
    </xf>
    <xf numFmtId="0" fontId="6" fillId="0" borderId="57" xfId="0" applyFont="1" applyBorder="1" applyAlignment="1">
      <alignment horizontal="right" vertical="center"/>
    </xf>
    <xf numFmtId="0" fontId="6" fillId="0" borderId="98" xfId="0" applyFont="1" applyBorder="1" applyAlignment="1">
      <alignment horizontal="left" vertical="center" indent="1"/>
    </xf>
    <xf numFmtId="0" fontId="6" fillId="0" borderId="56"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indent="1"/>
    </xf>
    <xf numFmtId="0" fontId="15" fillId="0" borderId="0" xfId="0" applyFont="1" applyAlignment="1">
      <alignment/>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44" xfId="0" applyFont="1" applyBorder="1" applyAlignment="1">
      <alignment horizontal="left" vertical="center"/>
    </xf>
    <xf numFmtId="0" fontId="6" fillId="0" borderId="57" xfId="0" applyFont="1" applyBorder="1" applyAlignment="1">
      <alignment vertical="center"/>
    </xf>
    <xf numFmtId="0" fontId="6" fillId="0" borderId="79" xfId="0" applyFont="1" applyBorder="1" applyAlignment="1">
      <alignment vertical="center"/>
    </xf>
    <xf numFmtId="0" fontId="6" fillId="0" borderId="100" xfId="0" applyFont="1" applyBorder="1" applyAlignment="1">
      <alignment vertical="center"/>
    </xf>
    <xf numFmtId="0" fontId="6" fillId="0" borderId="103" xfId="0" applyFont="1" applyBorder="1" applyAlignment="1">
      <alignment vertical="center"/>
    </xf>
    <xf numFmtId="0" fontId="6" fillId="0" borderId="53" xfId="0" applyFont="1" applyBorder="1" applyAlignment="1">
      <alignment vertical="center"/>
    </xf>
    <xf numFmtId="0" fontId="6" fillId="0" borderId="79" xfId="0" applyFont="1" applyBorder="1" applyAlignment="1">
      <alignment horizontal="center" vertical="center"/>
    </xf>
    <xf numFmtId="0" fontId="6" fillId="0" borderId="113" xfId="0" applyFont="1" applyBorder="1" applyAlignment="1">
      <alignment horizontal="left" vertical="center" wrapText="1"/>
    </xf>
    <xf numFmtId="0" fontId="6" fillId="0" borderId="114" xfId="0" applyFont="1" applyBorder="1" applyAlignment="1">
      <alignment vertical="center"/>
    </xf>
    <xf numFmtId="0" fontId="6" fillId="0" borderId="115" xfId="0" applyFont="1" applyBorder="1" applyAlignment="1">
      <alignment vertical="center"/>
    </xf>
    <xf numFmtId="0" fontId="6" fillId="0" borderId="116" xfId="0" applyFont="1" applyBorder="1" applyAlignment="1">
      <alignment vertical="center"/>
    </xf>
    <xf numFmtId="0" fontId="6" fillId="0" borderId="56" xfId="0" applyFont="1" applyBorder="1" applyAlignment="1">
      <alignment vertical="center"/>
    </xf>
    <xf numFmtId="0" fontId="6" fillId="0" borderId="102" xfId="0" applyFont="1" applyBorder="1" applyAlignment="1">
      <alignment vertical="center"/>
    </xf>
    <xf numFmtId="38" fontId="15" fillId="0" borderId="0" xfId="49" applyFont="1" applyFill="1" applyBorder="1" applyAlignment="1" applyProtection="1">
      <alignment vertical="center"/>
      <protection locked="0"/>
    </xf>
    <xf numFmtId="0" fontId="15" fillId="0" borderId="0" xfId="0" applyFont="1" applyFill="1" applyBorder="1" applyAlignment="1">
      <alignment vertical="center"/>
    </xf>
    <xf numFmtId="0" fontId="15" fillId="0" borderId="0" xfId="0" applyFont="1" applyFill="1" applyAlignment="1">
      <alignment/>
    </xf>
    <xf numFmtId="0" fontId="15" fillId="0" borderId="62" xfId="0" applyFont="1" applyFill="1" applyBorder="1" applyAlignment="1">
      <alignment horizontal="center" vertical="center"/>
    </xf>
    <xf numFmtId="0" fontId="15" fillId="0" borderId="0" xfId="0" applyFont="1" applyFill="1" applyAlignment="1">
      <alignment horizontal="right" vertical="center"/>
    </xf>
    <xf numFmtId="0" fontId="15" fillId="0" borderId="0" xfId="0" applyFont="1" applyFill="1" applyBorder="1" applyAlignment="1">
      <alignment horizontal="center" vertical="center"/>
    </xf>
    <xf numFmtId="0" fontId="15" fillId="0" borderId="99" xfId="0" applyFont="1" applyFill="1" applyBorder="1" applyAlignment="1">
      <alignment/>
    </xf>
    <xf numFmtId="0" fontId="15" fillId="0" borderId="0" xfId="0" applyFont="1" applyFill="1" applyBorder="1" applyAlignment="1">
      <alignment/>
    </xf>
    <xf numFmtId="0" fontId="15" fillId="0" borderId="117" xfId="0" applyFont="1" applyFill="1" applyBorder="1" applyAlignment="1">
      <alignment horizontal="center" vertical="center" wrapText="1"/>
    </xf>
    <xf numFmtId="0" fontId="15" fillId="0" borderId="118" xfId="0" applyFont="1" applyFill="1" applyBorder="1" applyAlignment="1">
      <alignment horizontal="center" vertical="center" wrapText="1"/>
    </xf>
    <xf numFmtId="0" fontId="15" fillId="0" borderId="119" xfId="0" applyFont="1" applyFill="1" applyBorder="1" applyAlignment="1">
      <alignment horizontal="center" vertical="center"/>
    </xf>
    <xf numFmtId="0" fontId="15" fillId="0" borderId="120" xfId="0" applyFont="1" applyFill="1" applyBorder="1" applyAlignment="1">
      <alignment horizontal="center" vertical="center"/>
    </xf>
    <xf numFmtId="0" fontId="15" fillId="0" borderId="121" xfId="0" applyFont="1" applyFill="1" applyBorder="1" applyAlignment="1">
      <alignment horizontal="center" vertical="center"/>
    </xf>
    <xf numFmtId="0" fontId="15" fillId="0" borderId="122" xfId="0" applyFont="1" applyFill="1" applyBorder="1" applyAlignment="1" applyProtection="1">
      <alignment vertical="center"/>
      <protection locked="0"/>
    </xf>
    <xf numFmtId="0" fontId="15" fillId="0" borderId="123" xfId="0" applyFont="1" applyFill="1" applyBorder="1" applyAlignment="1" applyProtection="1">
      <alignment vertical="center"/>
      <protection locked="0"/>
    </xf>
    <xf numFmtId="0" fontId="15" fillId="0" borderId="124" xfId="0" applyFont="1" applyFill="1" applyBorder="1" applyAlignment="1" applyProtection="1">
      <alignment vertical="center"/>
      <protection locked="0"/>
    </xf>
    <xf numFmtId="0" fontId="15" fillId="0" borderId="0" xfId="0" applyFont="1" applyFill="1" applyAlignment="1">
      <alignment vertical="center"/>
    </xf>
    <xf numFmtId="0" fontId="15" fillId="21" borderId="95" xfId="0" applyFont="1" applyFill="1" applyBorder="1" applyAlignment="1">
      <alignment vertical="center"/>
    </xf>
    <xf numFmtId="0" fontId="15" fillId="0" borderId="50" xfId="0" applyFont="1" applyFill="1" applyBorder="1" applyAlignment="1">
      <alignment/>
    </xf>
    <xf numFmtId="0" fontId="15" fillId="0" borderId="50" xfId="0" applyFont="1" applyFill="1" applyBorder="1" applyAlignment="1">
      <alignment shrinkToFit="1"/>
    </xf>
    <xf numFmtId="3" fontId="15" fillId="0" borderId="0" xfId="0" applyNumberFormat="1" applyFont="1" applyFill="1" applyAlignment="1">
      <alignment shrinkToFit="1"/>
    </xf>
    <xf numFmtId="210" fontId="15" fillId="21" borderId="50" xfId="0" applyNumberFormat="1" applyFont="1" applyFill="1" applyBorder="1" applyAlignment="1">
      <alignment shrinkToFit="1"/>
    </xf>
    <xf numFmtId="205" fontId="15" fillId="0" borderId="102" xfId="0" applyNumberFormat="1" applyFont="1" applyBorder="1" applyAlignment="1">
      <alignment vertical="center"/>
    </xf>
    <xf numFmtId="0" fontId="15" fillId="0" borderId="102" xfId="0" applyFont="1" applyBorder="1" applyAlignment="1">
      <alignment horizontal="left" vertical="center"/>
    </xf>
    <xf numFmtId="0" fontId="15" fillId="0" borderId="60" xfId="0" applyFont="1" applyBorder="1" applyAlignment="1">
      <alignment/>
    </xf>
    <xf numFmtId="205" fontId="15" fillId="0" borderId="60" xfId="0" applyNumberFormat="1" applyFont="1" applyBorder="1" applyAlignment="1">
      <alignment/>
    </xf>
    <xf numFmtId="0" fontId="15" fillId="0" borderId="79" xfId="0" applyFont="1" applyBorder="1" applyAlignment="1">
      <alignment/>
    </xf>
    <xf numFmtId="0" fontId="15" fillId="0" borderId="0" xfId="0" applyFont="1" applyFill="1" applyBorder="1" applyAlignment="1">
      <alignment horizontal="distributed" vertical="center"/>
    </xf>
    <xf numFmtId="206" fontId="15" fillId="0" borderId="0" xfId="0" applyNumberFormat="1" applyFont="1" applyFill="1" applyBorder="1" applyAlignment="1">
      <alignment/>
    </xf>
    <xf numFmtId="0" fontId="15" fillId="21" borderId="57" xfId="0" applyFont="1" applyFill="1" applyBorder="1" applyAlignment="1">
      <alignment horizontal="right" vertical="center"/>
    </xf>
    <xf numFmtId="206" fontId="15" fillId="21" borderId="50" xfId="0" applyNumberFormat="1" applyFont="1" applyFill="1" applyBorder="1" applyAlignment="1">
      <alignment vertical="center"/>
    </xf>
    <xf numFmtId="206" fontId="10" fillId="7" borderId="50" xfId="0" applyNumberFormat="1" applyFont="1" applyFill="1" applyBorder="1" applyAlignment="1">
      <alignment vertical="center" wrapText="1"/>
    </xf>
    <xf numFmtId="206" fontId="10" fillId="7" borderId="62" xfId="0" applyNumberFormat="1" applyFont="1" applyFill="1" applyBorder="1" applyAlignment="1">
      <alignment vertical="center" wrapText="1"/>
    </xf>
    <xf numFmtId="209" fontId="10" fillId="7" borderId="50" xfId="0" applyNumberFormat="1" applyFont="1" applyFill="1" applyBorder="1" applyAlignment="1">
      <alignment vertical="center" wrapText="1"/>
    </xf>
    <xf numFmtId="209" fontId="10" fillId="7" borderId="62" xfId="0" applyNumberFormat="1" applyFont="1" applyFill="1" applyBorder="1" applyAlignment="1">
      <alignment vertical="center" wrapText="1"/>
    </xf>
    <xf numFmtId="208" fontId="10" fillId="7" borderId="99" xfId="0" applyNumberFormat="1" applyFont="1" applyFill="1" applyBorder="1" applyAlignment="1">
      <alignment horizontal="right" vertical="center" wrapText="1"/>
    </xf>
    <xf numFmtId="206" fontId="10" fillId="7" borderId="99" xfId="0" applyNumberFormat="1" applyFont="1" applyFill="1" applyBorder="1" applyAlignment="1">
      <alignment horizontal="right" vertical="center" wrapText="1"/>
    </xf>
    <xf numFmtId="0" fontId="6" fillId="0" borderId="101" xfId="0" applyFont="1" applyBorder="1" applyAlignment="1">
      <alignment vertical="center"/>
    </xf>
    <xf numFmtId="0" fontId="6" fillId="0" borderId="43" xfId="0" applyFont="1" applyBorder="1" applyAlignment="1">
      <alignment vertical="center"/>
    </xf>
    <xf numFmtId="0" fontId="22" fillId="0" borderId="57" xfId="0" applyFont="1" applyBorder="1" applyAlignment="1">
      <alignment horizontal="distributed" vertical="center" wrapText="1"/>
    </xf>
    <xf numFmtId="0" fontId="12" fillId="0" borderId="125" xfId="0" applyFont="1" applyFill="1" applyBorder="1" applyAlignment="1" applyProtection="1">
      <alignment horizontal="center" vertical="center"/>
      <protection locked="0"/>
    </xf>
    <xf numFmtId="0" fontId="12" fillId="0" borderId="126" xfId="0" applyFont="1" applyFill="1" applyBorder="1" applyAlignment="1" applyProtection="1">
      <alignment horizontal="center" vertical="center"/>
      <protection locked="0"/>
    </xf>
    <xf numFmtId="0" fontId="12" fillId="0" borderId="127" xfId="0" applyFont="1" applyFill="1" applyBorder="1" applyAlignment="1" applyProtection="1">
      <alignment horizontal="center" vertical="center"/>
      <protection locked="0"/>
    </xf>
    <xf numFmtId="0" fontId="12" fillId="0" borderId="128" xfId="0" applyFont="1" applyFill="1" applyBorder="1" applyAlignment="1" applyProtection="1">
      <alignment horizontal="center" vertical="center"/>
      <protection locked="0"/>
    </xf>
    <xf numFmtId="0" fontId="12" fillId="0" borderId="129" xfId="0" applyFont="1" applyFill="1" applyBorder="1" applyAlignment="1" applyProtection="1">
      <alignment horizontal="center" vertical="center"/>
      <protection locked="0"/>
    </xf>
    <xf numFmtId="0" fontId="12" fillId="0" borderId="84" xfId="0" applyFont="1" applyFill="1" applyBorder="1" applyAlignment="1" applyProtection="1">
      <alignment horizontal="distributed" vertical="center" wrapText="1"/>
      <protection/>
    </xf>
    <xf numFmtId="0" fontId="11" fillId="0" borderId="85" xfId="0" applyNumberFormat="1" applyFont="1" applyFill="1" applyBorder="1" applyAlignment="1" applyProtection="1">
      <alignment horizontal="distributed" vertical="center" wrapText="1" shrinkToFit="1"/>
      <protection/>
    </xf>
    <xf numFmtId="203" fontId="15" fillId="21" borderId="85" xfId="0" applyNumberFormat="1" applyFont="1" applyFill="1" applyBorder="1" applyAlignment="1" applyProtection="1">
      <alignment horizontal="right" vertical="center"/>
      <protection/>
    </xf>
    <xf numFmtId="0" fontId="0" fillId="0" borderId="0" xfId="0" applyAlignment="1">
      <alignment vertical="center" wrapText="1"/>
    </xf>
    <xf numFmtId="0" fontId="0" fillId="0" borderId="0" xfId="0" applyFill="1" applyAlignment="1">
      <alignment vertical="center" wrapText="1"/>
    </xf>
    <xf numFmtId="0" fontId="12" fillId="21" borderId="71" xfId="0" applyNumberFormat="1" applyFont="1" applyFill="1" applyBorder="1" applyAlignment="1" applyProtection="1">
      <alignment horizontal="right" vertical="center"/>
      <protection/>
    </xf>
    <xf numFmtId="0" fontId="15" fillId="0" borderId="85" xfId="0" applyFont="1" applyFill="1" applyBorder="1" applyAlignment="1">
      <alignment horizontal="center" vertical="center" wrapText="1"/>
    </xf>
    <xf numFmtId="0" fontId="0" fillId="0" borderId="0" xfId="72">
      <alignment vertical="center"/>
      <protection/>
    </xf>
    <xf numFmtId="0" fontId="6" fillId="0" borderId="0" xfId="72" applyFont="1">
      <alignment vertical="center"/>
      <protection/>
    </xf>
    <xf numFmtId="0" fontId="6" fillId="0" borderId="0" xfId="72" applyFont="1" applyAlignment="1">
      <alignment horizontal="center" vertical="center"/>
      <protection/>
    </xf>
    <xf numFmtId="0" fontId="23" fillId="0" borderId="0" xfId="72" applyFont="1">
      <alignment vertical="center"/>
      <protection/>
    </xf>
    <xf numFmtId="0" fontId="16" fillId="0" borderId="0" xfId="72" applyFont="1">
      <alignment vertical="center"/>
      <protection/>
    </xf>
    <xf numFmtId="0" fontId="6" fillId="0" borderId="60" xfId="72" applyFont="1" applyBorder="1" applyAlignment="1">
      <alignment horizontal="left" vertical="center" wrapText="1"/>
      <protection/>
    </xf>
    <xf numFmtId="0" fontId="6" fillId="0" borderId="60" xfId="72" applyFont="1" applyBorder="1" applyAlignment="1">
      <alignment horizontal="center" vertical="center" wrapText="1"/>
      <protection/>
    </xf>
    <xf numFmtId="0" fontId="6" fillId="0" borderId="0" xfId="72" applyFont="1" applyAlignment="1">
      <alignment horizontal="right" vertical="top"/>
      <protection/>
    </xf>
    <xf numFmtId="0" fontId="6" fillId="0" borderId="0" xfId="72" applyFont="1" applyAlignment="1">
      <alignment horizontal="left" vertical="top" wrapText="1"/>
      <protection/>
    </xf>
    <xf numFmtId="0" fontId="6" fillId="0" borderId="0" xfId="72" applyFont="1" applyAlignment="1">
      <alignment horizontal="right" vertical="center"/>
      <protection/>
    </xf>
    <xf numFmtId="0" fontId="0" fillId="0" borderId="0" xfId="72" applyAlignment="1">
      <alignment horizontal="center" vertical="center"/>
      <protection/>
    </xf>
    <xf numFmtId="0" fontId="6" fillId="0" borderId="38" xfId="0" applyFont="1" applyFill="1" applyBorder="1" applyAlignment="1">
      <alignment horizontal="left" vertical="center"/>
    </xf>
    <xf numFmtId="0" fontId="0" fillId="0" borderId="0" xfId="71">
      <alignment vertical="center"/>
      <protection/>
    </xf>
    <xf numFmtId="0" fontId="6" fillId="0" borderId="0" xfId="71" applyFont="1">
      <alignment vertical="center"/>
      <protection/>
    </xf>
    <xf numFmtId="0" fontId="6" fillId="0" borderId="0" xfId="71" applyFont="1" applyAlignment="1">
      <alignment horizontal="right" vertical="center"/>
      <protection/>
    </xf>
    <xf numFmtId="0" fontId="6" fillId="0" borderId="0" xfId="71" applyFont="1" applyAlignment="1">
      <alignment vertical="center"/>
      <protection/>
    </xf>
    <xf numFmtId="0" fontId="6" fillId="0" borderId="130" xfId="71" applyFont="1" applyBorder="1">
      <alignment vertical="center"/>
      <protection/>
    </xf>
    <xf numFmtId="0" fontId="6" fillId="0" borderId="131" xfId="71" applyFont="1" applyBorder="1">
      <alignment vertical="center"/>
      <protection/>
    </xf>
    <xf numFmtId="0" fontId="6" fillId="0" borderId="132" xfId="71" applyFont="1" applyBorder="1">
      <alignment vertical="center"/>
      <protection/>
    </xf>
    <xf numFmtId="0" fontId="6" fillId="0" borderId="57" xfId="71" applyFont="1" applyBorder="1">
      <alignment vertical="center"/>
      <protection/>
    </xf>
    <xf numFmtId="0" fontId="6" fillId="0" borderId="98" xfId="71" applyFont="1" applyBorder="1">
      <alignment vertical="center"/>
      <protection/>
    </xf>
    <xf numFmtId="0" fontId="6" fillId="0" borderId="79" xfId="71" applyFont="1" applyBorder="1">
      <alignment vertical="center"/>
      <protection/>
    </xf>
    <xf numFmtId="0" fontId="6" fillId="0" borderId="103" xfId="71" applyFont="1" applyBorder="1">
      <alignment vertical="center"/>
      <protection/>
    </xf>
    <xf numFmtId="0" fontId="6" fillId="0" borderId="98" xfId="71" applyFont="1" applyBorder="1" applyAlignment="1">
      <alignment horizontal="center" vertical="center"/>
      <protection/>
    </xf>
    <xf numFmtId="0" fontId="6" fillId="0" borderId="79" xfId="71" applyFont="1" applyBorder="1" applyAlignment="1">
      <alignment horizontal="center" vertical="center"/>
      <protection/>
    </xf>
    <xf numFmtId="0" fontId="6" fillId="0" borderId="58" xfId="71" applyFont="1" applyBorder="1">
      <alignment vertical="center"/>
      <protection/>
    </xf>
    <xf numFmtId="0" fontId="6" fillId="0" borderId="103" xfId="71" applyFont="1" applyBorder="1" applyAlignment="1">
      <alignment vertical="center"/>
      <protection/>
    </xf>
    <xf numFmtId="0" fontId="6" fillId="0" borderId="103" xfId="71" applyFont="1" applyBorder="1" applyAlignment="1">
      <alignment horizontal="center" vertical="center"/>
      <protection/>
    </xf>
    <xf numFmtId="0" fontId="6" fillId="0" borderId="53" xfId="71" applyFont="1" applyBorder="1" applyAlignment="1">
      <alignment horizontal="center" vertical="center"/>
      <protection/>
    </xf>
    <xf numFmtId="0" fontId="6" fillId="0" borderId="100" xfId="71" applyFont="1" applyBorder="1">
      <alignment vertical="center"/>
      <protection/>
    </xf>
    <xf numFmtId="0" fontId="6" fillId="0" borderId="0" xfId="71" applyFont="1" applyBorder="1" applyAlignment="1">
      <alignment vertical="center"/>
      <protection/>
    </xf>
    <xf numFmtId="0" fontId="6" fillId="0" borderId="0" xfId="71" applyFont="1" applyBorder="1">
      <alignment vertical="center"/>
      <protection/>
    </xf>
    <xf numFmtId="0" fontId="6" fillId="0" borderId="0" xfId="71" applyFont="1" applyBorder="1" applyAlignment="1">
      <alignment horizontal="center" vertical="center"/>
      <protection/>
    </xf>
    <xf numFmtId="0" fontId="6" fillId="0" borderId="101" xfId="71" applyFont="1" applyBorder="1" applyAlignment="1">
      <alignment horizontal="center" vertical="center"/>
      <protection/>
    </xf>
    <xf numFmtId="0" fontId="6" fillId="0" borderId="56" xfId="71" applyFont="1" applyBorder="1">
      <alignment vertical="center"/>
      <protection/>
    </xf>
    <xf numFmtId="0" fontId="6" fillId="0" borderId="102" xfId="71" applyFont="1" applyBorder="1" applyAlignment="1">
      <alignment vertical="center"/>
      <protection/>
    </xf>
    <xf numFmtId="0" fontId="6" fillId="0" borderId="102" xfId="71" applyFont="1" applyBorder="1">
      <alignment vertical="center"/>
      <protection/>
    </xf>
    <xf numFmtId="0" fontId="6" fillId="0" borderId="102" xfId="71" applyFont="1" applyBorder="1" applyAlignment="1">
      <alignment horizontal="center" vertical="center"/>
      <protection/>
    </xf>
    <xf numFmtId="0" fontId="6" fillId="0" borderId="43" xfId="71" applyFont="1" applyBorder="1" applyAlignment="1">
      <alignment horizontal="center" vertical="center"/>
      <protection/>
    </xf>
    <xf numFmtId="0" fontId="20" fillId="0" borderId="0" xfId="63" applyFont="1">
      <alignment vertical="center"/>
      <protection/>
    </xf>
    <xf numFmtId="0" fontId="0" fillId="0" borderId="0" xfId="63">
      <alignment vertical="center"/>
      <protection/>
    </xf>
    <xf numFmtId="0" fontId="0" fillId="0" borderId="0" xfId="63" applyAlignment="1">
      <alignment horizontal="right" vertical="center"/>
      <protection/>
    </xf>
    <xf numFmtId="0" fontId="20" fillId="0" borderId="0" xfId="63" applyFont="1" applyBorder="1" applyAlignment="1">
      <alignment horizontal="center" vertical="center"/>
      <protection/>
    </xf>
    <xf numFmtId="0" fontId="0" fillId="0" borderId="57" xfId="63" applyFont="1" applyBorder="1" applyAlignment="1">
      <alignment horizontal="center" vertical="center"/>
      <protection/>
    </xf>
    <xf numFmtId="0" fontId="20" fillId="0" borderId="57" xfId="63" applyFont="1" applyBorder="1" applyAlignment="1">
      <alignment horizontal="center" vertical="center"/>
      <protection/>
    </xf>
    <xf numFmtId="0" fontId="20" fillId="0" borderId="98" xfId="63" applyFont="1" applyBorder="1" applyAlignment="1">
      <alignment horizontal="center" vertical="center"/>
      <protection/>
    </xf>
    <xf numFmtId="0" fontId="20" fillId="0" borderId="79" xfId="63" applyFont="1" applyBorder="1" applyAlignment="1">
      <alignment horizontal="center" vertical="center"/>
      <protection/>
    </xf>
    <xf numFmtId="0" fontId="0" fillId="0" borderId="44" xfId="63" applyBorder="1" applyAlignment="1">
      <alignment horizontal="left" vertical="center" indent="1"/>
      <protection/>
    </xf>
    <xf numFmtId="0" fontId="0" fillId="0" borderId="57" xfId="63" applyBorder="1" applyAlignment="1">
      <alignment horizontal="left" vertical="center" indent="1"/>
      <protection/>
    </xf>
    <xf numFmtId="0" fontId="0" fillId="0" borderId="57" xfId="63" applyBorder="1">
      <alignment vertical="center"/>
      <protection/>
    </xf>
    <xf numFmtId="0" fontId="0" fillId="0" borderId="98" xfId="63" applyBorder="1">
      <alignment vertical="center"/>
      <protection/>
    </xf>
    <xf numFmtId="0" fontId="0" fillId="0" borderId="79" xfId="63" applyBorder="1">
      <alignment vertical="center"/>
      <protection/>
    </xf>
    <xf numFmtId="0" fontId="0" fillId="0" borderId="100" xfId="63" applyBorder="1">
      <alignment vertical="center"/>
      <protection/>
    </xf>
    <xf numFmtId="0" fontId="0" fillId="0" borderId="0" xfId="63" applyBorder="1">
      <alignment vertical="center"/>
      <protection/>
    </xf>
    <xf numFmtId="0" fontId="0" fillId="0" borderId="101" xfId="63" applyBorder="1">
      <alignment vertical="center"/>
      <protection/>
    </xf>
    <xf numFmtId="0" fontId="0" fillId="0" borderId="60" xfId="63" applyBorder="1" applyAlignment="1">
      <alignment horizontal="distributed" vertical="center" wrapText="1"/>
      <protection/>
    </xf>
    <xf numFmtId="0" fontId="0" fillId="0" borderId="60" xfId="63" applyBorder="1" applyAlignment="1">
      <alignment horizontal="right" vertical="center" indent="1"/>
      <protection/>
    </xf>
    <xf numFmtId="0" fontId="0" fillId="0" borderId="100" xfId="63" applyBorder="1" applyAlignment="1">
      <alignment horizontal="right" vertical="center"/>
      <protection/>
    </xf>
    <xf numFmtId="0" fontId="0" fillId="0" borderId="56" xfId="63" applyBorder="1">
      <alignment vertical="center"/>
      <protection/>
    </xf>
    <xf numFmtId="0" fontId="0" fillId="0" borderId="102" xfId="63" applyBorder="1">
      <alignment vertical="center"/>
      <protection/>
    </xf>
    <xf numFmtId="0" fontId="0" fillId="0" borderId="43" xfId="63" applyBorder="1">
      <alignment vertical="center"/>
      <protection/>
    </xf>
    <xf numFmtId="0" fontId="0" fillId="0" borderId="103" xfId="63" applyBorder="1">
      <alignment vertical="center"/>
      <protection/>
    </xf>
    <xf numFmtId="0" fontId="0" fillId="0" borderId="53" xfId="63" applyBorder="1">
      <alignment vertical="center"/>
      <protection/>
    </xf>
    <xf numFmtId="0" fontId="0" fillId="0" borderId="45" xfId="63" applyBorder="1" applyAlignment="1">
      <alignment horizontal="left" vertical="center" indent="1"/>
      <protection/>
    </xf>
    <xf numFmtId="0" fontId="0" fillId="0" borderId="60" xfId="63" applyBorder="1" applyAlignment="1">
      <alignment horizontal="center" vertical="center"/>
      <protection/>
    </xf>
    <xf numFmtId="0" fontId="0" fillId="0" borderId="46" xfId="63" applyBorder="1" applyAlignment="1">
      <alignment horizontal="left" vertical="center" indent="1"/>
      <protection/>
    </xf>
    <xf numFmtId="0" fontId="0" fillId="0" borderId="60" xfId="63" applyBorder="1" applyAlignment="1">
      <alignment horizontal="left" vertical="center" indent="1"/>
      <protection/>
    </xf>
    <xf numFmtId="0" fontId="4" fillId="0" borderId="0" xfId="63" applyFont="1">
      <alignment vertical="center"/>
      <protection/>
    </xf>
    <xf numFmtId="0" fontId="4" fillId="0" borderId="0" xfId="63" applyFont="1" applyAlignment="1">
      <alignment horizontal="left" vertical="center"/>
      <protection/>
    </xf>
    <xf numFmtId="0" fontId="4" fillId="0" borderId="0" xfId="63" applyFont="1" applyAlignment="1">
      <alignment vertical="center"/>
      <protection/>
    </xf>
    <xf numFmtId="0" fontId="0" fillId="0" borderId="0" xfId="63" applyFont="1" applyAlignment="1">
      <alignment vertical="center"/>
      <protection/>
    </xf>
    <xf numFmtId="0" fontId="0" fillId="0" borderId="0" xfId="70" applyFont="1">
      <alignment vertical="center"/>
      <protection/>
    </xf>
    <xf numFmtId="0" fontId="0" fillId="0" borderId="0" xfId="70" applyFont="1" applyAlignment="1">
      <alignment horizontal="center" vertical="center"/>
      <protection/>
    </xf>
    <xf numFmtId="0" fontId="0" fillId="0" borderId="60" xfId="70" applyFont="1" applyBorder="1" applyAlignment="1">
      <alignment horizontal="center" vertical="center"/>
      <protection/>
    </xf>
    <xf numFmtId="0" fontId="0" fillId="0" borderId="0" xfId="70" applyFont="1" applyAlignment="1">
      <alignment vertical="center" wrapText="1"/>
      <protection/>
    </xf>
    <xf numFmtId="0" fontId="0" fillId="0" borderId="0" xfId="70" applyFont="1" applyAlignment="1">
      <alignment vertical="center"/>
      <protection/>
    </xf>
    <xf numFmtId="0" fontId="0" fillId="0" borderId="0" xfId="63" applyAlignment="1">
      <alignment horizontal="left" vertical="center" indent="3"/>
      <protection/>
    </xf>
    <xf numFmtId="0" fontId="19" fillId="0" borderId="57" xfId="63" applyFont="1" applyBorder="1" applyAlignment="1">
      <alignment horizontal="center" vertical="center"/>
      <protection/>
    </xf>
    <xf numFmtId="0" fontId="0" fillId="0" borderId="60" xfId="63" applyBorder="1" applyAlignment="1">
      <alignment horizontal="left" vertical="center"/>
      <protection/>
    </xf>
    <xf numFmtId="0" fontId="0" fillId="0" borderId="44" xfId="63" applyBorder="1" applyAlignment="1">
      <alignment horizontal="center" vertical="center"/>
      <protection/>
    </xf>
    <xf numFmtId="0" fontId="0" fillId="0" borderId="45" xfId="63" applyBorder="1" applyAlignment="1">
      <alignment horizontal="left" vertical="center"/>
      <protection/>
    </xf>
    <xf numFmtId="0" fontId="0" fillId="0" borderId="0" xfId="63" applyBorder="1" applyAlignment="1">
      <alignment horizontal="center" vertical="center"/>
      <protection/>
    </xf>
    <xf numFmtId="0" fontId="0" fillId="0" borderId="0" xfId="63" applyBorder="1" applyAlignment="1">
      <alignment horizontal="left" vertical="center"/>
      <protection/>
    </xf>
    <xf numFmtId="0" fontId="0" fillId="0" borderId="45" xfId="63" applyBorder="1">
      <alignment vertical="center"/>
      <protection/>
    </xf>
    <xf numFmtId="0" fontId="0" fillId="0" borderId="0" xfId="63" applyBorder="1" applyAlignment="1">
      <alignment horizontal="right" vertical="top"/>
      <protection/>
    </xf>
    <xf numFmtId="0" fontId="0" fillId="0" borderId="46" xfId="63" applyBorder="1">
      <alignment vertical="center"/>
      <protection/>
    </xf>
    <xf numFmtId="0" fontId="19" fillId="0" borderId="0" xfId="63" applyFont="1">
      <alignment vertical="center"/>
      <protection/>
    </xf>
    <xf numFmtId="0" fontId="45" fillId="0" borderId="0" xfId="63" applyFont="1">
      <alignment vertical="center"/>
      <protection/>
    </xf>
    <xf numFmtId="0" fontId="0" fillId="0" borderId="98" xfId="63" applyBorder="1" applyAlignment="1">
      <alignment vertical="center"/>
      <protection/>
    </xf>
    <xf numFmtId="0" fontId="0" fillId="0" borderId="60" xfId="63" applyBorder="1" applyAlignment="1">
      <alignment horizontal="distributed" vertical="center"/>
      <protection/>
    </xf>
    <xf numFmtId="0" fontId="0" fillId="0" borderId="79" xfId="63" applyBorder="1" applyAlignment="1">
      <alignment vertical="center"/>
      <protection/>
    </xf>
    <xf numFmtId="0" fontId="0" fillId="0" borderId="44" xfId="63" applyBorder="1" applyAlignment="1">
      <alignment horizontal="distributed" vertical="center"/>
      <protection/>
    </xf>
    <xf numFmtId="0" fontId="0" fillId="0" borderId="93" xfId="63" applyBorder="1" applyAlignment="1">
      <alignment horizontal="center" vertical="center"/>
      <protection/>
    </xf>
    <xf numFmtId="0" fontId="0" fillId="0" borderId="133" xfId="63" applyBorder="1" applyAlignment="1">
      <alignment vertical="center"/>
      <protection/>
    </xf>
    <xf numFmtId="0" fontId="0" fillId="0" borderId="90" xfId="63" applyBorder="1" applyAlignment="1">
      <alignment vertical="center"/>
      <protection/>
    </xf>
    <xf numFmtId="0" fontId="0" fillId="0" borderId="110" xfId="63" applyFont="1" applyBorder="1" applyAlignment="1">
      <alignment vertical="center" textRotation="255" wrapText="1"/>
      <protection/>
    </xf>
    <xf numFmtId="0" fontId="0" fillId="0" borderId="0" xfId="63" applyBorder="1" applyAlignment="1">
      <alignment vertical="center"/>
      <protection/>
    </xf>
    <xf numFmtId="0" fontId="0" fillId="0" borderId="88" xfId="63" applyBorder="1" applyAlignment="1">
      <alignment horizontal="center" vertical="center"/>
      <protection/>
    </xf>
    <xf numFmtId="0" fontId="24" fillId="0" borderId="0" xfId="63" applyFont="1">
      <alignment vertical="center"/>
      <protection/>
    </xf>
    <xf numFmtId="211" fontId="24" fillId="0" borderId="67" xfId="63" applyNumberFormat="1" applyFont="1" applyBorder="1" applyAlignment="1">
      <alignment horizontal="center" vertical="center"/>
      <protection/>
    </xf>
    <xf numFmtId="211" fontId="24" fillId="0" borderId="79" xfId="63" applyNumberFormat="1" applyFont="1" applyBorder="1" applyAlignment="1">
      <alignment horizontal="center" vertical="center"/>
      <protection/>
    </xf>
    <xf numFmtId="0" fontId="48" fillId="0" borderId="78" xfId="63" applyFont="1" applyBorder="1" applyAlignment="1">
      <alignment horizontal="center" vertical="center"/>
      <protection/>
    </xf>
    <xf numFmtId="10" fontId="48" fillId="0" borderId="44" xfId="63" applyNumberFormat="1" applyFont="1" applyBorder="1" applyAlignment="1">
      <alignment horizontal="center" vertical="center"/>
      <protection/>
    </xf>
    <xf numFmtId="0" fontId="48" fillId="0" borderId="52" xfId="63" applyFont="1" applyBorder="1" applyAlignment="1">
      <alignment horizontal="center" vertical="center"/>
      <protection/>
    </xf>
    <xf numFmtId="0" fontId="24" fillId="0" borderId="134" xfId="63" applyFont="1" applyBorder="1">
      <alignment vertical="center"/>
      <protection/>
    </xf>
    <xf numFmtId="0" fontId="48" fillId="0" borderId="135" xfId="63" applyFont="1" applyBorder="1" applyAlignment="1">
      <alignment horizontal="center" vertical="center"/>
      <protection/>
    </xf>
    <xf numFmtId="0" fontId="48" fillId="0" borderId="136" xfId="63" applyFont="1" applyBorder="1" applyAlignment="1">
      <alignment horizontal="center" vertical="center"/>
      <protection/>
    </xf>
    <xf numFmtId="0" fontId="24" fillId="0" borderId="77" xfId="63" applyFont="1" applyBorder="1">
      <alignment vertical="center"/>
      <protection/>
    </xf>
    <xf numFmtId="0" fontId="48" fillId="0" borderId="60" xfId="63" applyFont="1" applyBorder="1" applyAlignment="1">
      <alignment vertical="center"/>
      <protection/>
    </xf>
    <xf numFmtId="0" fontId="48" fillId="0" borderId="78" xfId="63" applyFont="1" applyBorder="1" applyAlignment="1">
      <alignment vertical="center"/>
      <protection/>
    </xf>
    <xf numFmtId="0" fontId="24" fillId="0" borderId="60" xfId="63" applyFont="1" applyBorder="1" applyAlignment="1">
      <alignment vertical="center"/>
      <protection/>
    </xf>
    <xf numFmtId="0" fontId="24" fillId="0" borderId="78" xfId="63" applyFont="1" applyBorder="1" applyAlignment="1">
      <alignment vertical="center"/>
      <protection/>
    </xf>
    <xf numFmtId="0" fontId="24" fillId="0" borderId="87" xfId="63" applyFont="1" applyBorder="1">
      <alignment vertical="center"/>
      <protection/>
    </xf>
    <xf numFmtId="0" fontId="24" fillId="0" borderId="88" xfId="63" applyFont="1" applyBorder="1" applyAlignment="1">
      <alignment vertical="center"/>
      <protection/>
    </xf>
    <xf numFmtId="0" fontId="24" fillId="0" borderId="89" xfId="63" applyFont="1" applyBorder="1" applyAlignment="1">
      <alignment vertical="center"/>
      <protection/>
    </xf>
    <xf numFmtId="0" fontId="36" fillId="0" borderId="0" xfId="63" applyFont="1">
      <alignment vertical="center"/>
      <protection/>
    </xf>
    <xf numFmtId="0" fontId="47" fillId="0" borderId="0" xfId="63" applyFont="1" applyBorder="1" applyAlignment="1">
      <alignment vertical="center"/>
      <protection/>
    </xf>
    <xf numFmtId="0" fontId="24" fillId="0" borderId="137" xfId="63" applyFont="1" applyBorder="1" applyAlignment="1">
      <alignment vertical="center"/>
      <protection/>
    </xf>
    <xf numFmtId="0" fontId="24" fillId="0" borderId="73" xfId="63" applyFont="1" applyBorder="1" applyAlignment="1">
      <alignment vertical="center"/>
      <protection/>
    </xf>
    <xf numFmtId="0" fontId="24" fillId="0" borderId="68" xfId="63" applyFont="1" applyBorder="1" applyAlignment="1">
      <alignment vertical="center"/>
      <protection/>
    </xf>
    <xf numFmtId="10" fontId="49" fillId="0" borderId="58" xfId="63" applyNumberFormat="1" applyFont="1" applyBorder="1" applyAlignment="1">
      <alignment horizontal="center" vertical="center" wrapText="1"/>
      <protection/>
    </xf>
    <xf numFmtId="10" fontId="49" fillId="0" borderId="78" xfId="63" applyNumberFormat="1" applyFont="1" applyBorder="1" applyAlignment="1">
      <alignment horizontal="center" vertical="center" wrapText="1"/>
      <protection/>
    </xf>
    <xf numFmtId="0" fontId="24" fillId="0" borderId="72" xfId="63" applyFont="1" applyBorder="1" applyAlignment="1">
      <alignment vertical="center"/>
      <protection/>
    </xf>
    <xf numFmtId="10" fontId="48" fillId="0" borderId="60" xfId="63" applyNumberFormat="1" applyFont="1" applyBorder="1" applyAlignment="1">
      <alignment horizontal="center" vertical="center"/>
      <protection/>
    </xf>
    <xf numFmtId="0" fontId="24" fillId="0" borderId="74" xfId="63" applyFont="1" applyBorder="1">
      <alignment vertical="center"/>
      <protection/>
    </xf>
    <xf numFmtId="0" fontId="6" fillId="0" borderId="0" xfId="0" applyFont="1" applyBorder="1" applyAlignment="1">
      <alignment horizontal="center" vertical="center" textRotation="255"/>
    </xf>
    <xf numFmtId="0" fontId="6" fillId="0" borderId="138" xfId="0" applyFont="1" applyBorder="1" applyAlignment="1">
      <alignment horizontal="center" vertical="center" textRotation="255"/>
    </xf>
    <xf numFmtId="0" fontId="6" fillId="0" borderId="139" xfId="0" applyFont="1" applyBorder="1" applyAlignment="1">
      <alignment horizontal="center" vertical="center"/>
    </xf>
    <xf numFmtId="0" fontId="50" fillId="0" borderId="15" xfId="0" applyFont="1" applyBorder="1" applyAlignment="1">
      <alignment vertical="distributed" textRotation="255"/>
    </xf>
    <xf numFmtId="0" fontId="50" fillId="0" borderId="18" xfId="0" applyFont="1" applyBorder="1" applyAlignment="1">
      <alignment vertical="distributed" textRotation="255" wrapText="1"/>
    </xf>
    <xf numFmtId="0" fontId="50" fillId="0" borderId="16" xfId="0" applyFont="1" applyBorder="1" applyAlignment="1">
      <alignment vertical="distributed" textRotation="255" wrapText="1"/>
    </xf>
    <xf numFmtId="0" fontId="50" fillId="0" borderId="10" xfId="0" applyFont="1" applyBorder="1" applyAlignment="1">
      <alignment/>
    </xf>
    <xf numFmtId="0" fontId="50" fillId="0" borderId="13" xfId="0" applyFont="1" applyBorder="1" applyAlignment="1">
      <alignment/>
    </xf>
    <xf numFmtId="0" fontId="50" fillId="0" borderId="11" xfId="0" applyFont="1" applyBorder="1" applyAlignment="1">
      <alignment/>
    </xf>
    <xf numFmtId="0" fontId="50" fillId="0" borderId="20" xfId="0" applyFont="1" applyBorder="1" applyAlignment="1">
      <alignment vertical="distributed" textRotation="255"/>
    </xf>
    <xf numFmtId="0" fontId="50" fillId="0" borderId="23" xfId="0" applyFont="1" applyBorder="1" applyAlignment="1">
      <alignment vertical="distributed" textRotation="255"/>
    </xf>
    <xf numFmtId="0" fontId="50" fillId="0" borderId="21" xfId="0" applyFont="1" applyBorder="1" applyAlignment="1">
      <alignment vertical="distributed" textRotation="255"/>
    </xf>
    <xf numFmtId="0" fontId="6" fillId="0" borderId="130" xfId="0" applyFont="1" applyBorder="1" applyAlignment="1">
      <alignment horizontal="center" textRotation="255"/>
    </xf>
    <xf numFmtId="0" fontId="6" fillId="0" borderId="132" xfId="0" applyFont="1" applyBorder="1" applyAlignment="1">
      <alignment/>
    </xf>
    <xf numFmtId="0" fontId="50" fillId="0" borderId="130" xfId="0" applyFont="1" applyBorder="1" applyAlignment="1">
      <alignment vertical="distributed" textRotation="255"/>
    </xf>
    <xf numFmtId="0" fontId="50" fillId="0" borderId="131" xfId="0" applyFont="1" applyBorder="1" applyAlignment="1">
      <alignment vertical="distributed" textRotation="255" wrapText="1"/>
    </xf>
    <xf numFmtId="0" fontId="50" fillId="0" borderId="140" xfId="0" applyFont="1" applyBorder="1" applyAlignment="1">
      <alignment vertical="distributed" textRotation="255" wrapText="1"/>
    </xf>
    <xf numFmtId="0" fontId="50" fillId="0" borderId="132" xfId="0" applyFont="1" applyBorder="1" applyAlignment="1">
      <alignment vertical="distributed" textRotation="255" wrapText="1"/>
    </xf>
    <xf numFmtId="0" fontId="51" fillId="0" borderId="0" xfId="0" applyFont="1" applyAlignment="1">
      <alignment/>
    </xf>
    <xf numFmtId="0" fontId="6" fillId="0" borderId="16" xfId="0" applyFont="1" applyBorder="1" applyAlignment="1">
      <alignment vertical="distributed" textRotation="255"/>
    </xf>
    <xf numFmtId="0" fontId="6" fillId="0" borderId="141" xfId="0" applyFont="1" applyBorder="1" applyAlignment="1">
      <alignment/>
    </xf>
    <xf numFmtId="0" fontId="50" fillId="0" borderId="14" xfId="0" applyFont="1" applyBorder="1" applyAlignment="1">
      <alignment/>
    </xf>
    <xf numFmtId="0" fontId="50" fillId="0" borderId="19" xfId="0" applyFont="1" applyBorder="1" applyAlignment="1">
      <alignment vertical="distributed" textRotation="255" wrapText="1"/>
    </xf>
    <xf numFmtId="0" fontId="50" fillId="0" borderId="24" xfId="0" applyFont="1" applyBorder="1" applyAlignment="1">
      <alignment vertical="distributed" textRotation="255"/>
    </xf>
    <xf numFmtId="0" fontId="53" fillId="0" borderId="0" xfId="73" applyFont="1" applyFill="1" applyAlignment="1">
      <alignment vertical="center"/>
      <protection/>
    </xf>
    <xf numFmtId="0" fontId="24" fillId="0" borderId="0" xfId="64" applyFont="1" applyFill="1">
      <alignment vertical="center"/>
      <protection/>
    </xf>
    <xf numFmtId="0" fontId="54" fillId="0" borderId="0" xfId="73" applyFont="1" applyFill="1">
      <alignment vertical="center"/>
      <protection/>
    </xf>
    <xf numFmtId="0" fontId="54" fillId="0" borderId="110" xfId="73" applyFont="1" applyFill="1" applyBorder="1" applyAlignment="1">
      <alignment vertical="center" shrinkToFit="1"/>
      <protection/>
    </xf>
    <xf numFmtId="0" fontId="54" fillId="0" borderId="142" xfId="73" applyFont="1" applyFill="1" applyBorder="1" applyAlignment="1">
      <alignment vertical="center" shrinkToFit="1"/>
      <protection/>
    </xf>
    <xf numFmtId="0" fontId="55" fillId="0" borderId="110" xfId="73" applyFont="1" applyFill="1" applyBorder="1" applyAlignment="1">
      <alignment horizontal="left" vertical="center" wrapText="1" shrinkToFit="1"/>
      <protection/>
    </xf>
    <xf numFmtId="0" fontId="55" fillId="0" borderId="0" xfId="73" applyFont="1" applyFill="1">
      <alignment vertical="center"/>
      <protection/>
    </xf>
    <xf numFmtId="0" fontId="57" fillId="0" borderId="0" xfId="64" applyFont="1" applyFill="1">
      <alignment vertical="center"/>
      <protection/>
    </xf>
    <xf numFmtId="0" fontId="56" fillId="0" borderId="0" xfId="73" applyFont="1" applyFill="1" applyAlignment="1">
      <alignment horizontal="left" vertical="center"/>
      <protection/>
    </xf>
    <xf numFmtId="0" fontId="57" fillId="0" borderId="0" xfId="64" applyFont="1" applyFill="1" applyAlignment="1">
      <alignment vertical="center"/>
      <protection/>
    </xf>
    <xf numFmtId="0" fontId="57" fillId="0" borderId="0" xfId="73" applyFont="1" applyFill="1" applyAlignment="1">
      <alignment horizontal="left" vertical="center"/>
      <protection/>
    </xf>
    <xf numFmtId="0" fontId="58" fillId="0" borderId="0" xfId="64" applyFont="1" applyFill="1" applyAlignment="1">
      <alignment vertical="center"/>
      <protection/>
    </xf>
    <xf numFmtId="0" fontId="42" fillId="0" borderId="0" xfId="65" applyFont="1">
      <alignment vertical="center"/>
      <protection/>
    </xf>
    <xf numFmtId="0" fontId="4" fillId="0" borderId="0" xfId="65" applyFont="1">
      <alignment vertical="center"/>
      <protection/>
    </xf>
    <xf numFmtId="0" fontId="42" fillId="0" borderId="0" xfId="65" applyFont="1" applyBorder="1" applyAlignment="1">
      <alignment horizontal="center" vertical="center"/>
      <protection/>
    </xf>
    <xf numFmtId="0" fontId="4" fillId="0" borderId="57" xfId="65" applyFont="1" applyBorder="1" applyAlignment="1">
      <alignment horizontal="left" vertical="center"/>
      <protection/>
    </xf>
    <xf numFmtId="0" fontId="4" fillId="0" borderId="44" xfId="65" applyFont="1" applyBorder="1" applyAlignment="1">
      <alignment horizontal="left" vertical="center" indent="1"/>
      <protection/>
    </xf>
    <xf numFmtId="0" fontId="4" fillId="0" borderId="60" xfId="65" applyFont="1" applyBorder="1" applyAlignment="1">
      <alignment horizontal="left" vertical="center" indent="1"/>
      <protection/>
    </xf>
    <xf numFmtId="0" fontId="4" fillId="0" borderId="102" xfId="65" applyFont="1" applyBorder="1" applyAlignment="1">
      <alignment horizontal="left" vertical="center" indent="1"/>
      <protection/>
    </xf>
    <xf numFmtId="0" fontId="4" fillId="0" borderId="102" xfId="65" applyFont="1" applyBorder="1">
      <alignment vertical="center"/>
      <protection/>
    </xf>
    <xf numFmtId="0" fontId="4" fillId="0" borderId="0" xfId="65" applyFont="1" applyBorder="1">
      <alignment vertical="center"/>
      <protection/>
    </xf>
    <xf numFmtId="0" fontId="4" fillId="0" borderId="58" xfId="65" applyFont="1" applyBorder="1">
      <alignment vertical="center"/>
      <protection/>
    </xf>
    <xf numFmtId="0" fontId="4" fillId="0" borderId="103" xfId="65" applyFont="1" applyBorder="1">
      <alignment vertical="center"/>
      <protection/>
    </xf>
    <xf numFmtId="0" fontId="4" fillId="0" borderId="100" xfId="65" applyFont="1" applyBorder="1">
      <alignment vertical="center"/>
      <protection/>
    </xf>
    <xf numFmtId="0" fontId="4" fillId="0" borderId="60" xfId="65" applyFont="1" applyBorder="1" applyAlignment="1">
      <alignment horizontal="center" vertical="center"/>
      <protection/>
    </xf>
    <xf numFmtId="0" fontId="4" fillId="0" borderId="60" xfId="65" applyFont="1" applyBorder="1" applyAlignment="1">
      <alignment vertical="center" wrapText="1"/>
      <protection/>
    </xf>
    <xf numFmtId="0" fontId="4" fillId="0" borderId="60" xfId="65" applyFont="1" applyBorder="1" applyAlignment="1">
      <alignment horizontal="right" vertical="center"/>
      <protection/>
    </xf>
    <xf numFmtId="0" fontId="4" fillId="0" borderId="0" xfId="65" applyFont="1" applyBorder="1" applyAlignment="1">
      <alignment horizontal="right" vertical="center"/>
      <protection/>
    </xf>
    <xf numFmtId="0" fontId="4" fillId="0" borderId="0" xfId="65" applyFont="1" applyBorder="1" applyAlignment="1">
      <alignment vertical="center" wrapText="1"/>
      <protection/>
    </xf>
    <xf numFmtId="0" fontId="4" fillId="0" borderId="56" xfId="65" applyFont="1" applyBorder="1">
      <alignment vertical="center"/>
      <protection/>
    </xf>
    <xf numFmtId="0" fontId="4" fillId="0" borderId="53" xfId="65" applyFont="1" applyBorder="1">
      <alignment vertical="center"/>
      <protection/>
    </xf>
    <xf numFmtId="0" fontId="4" fillId="0" borderId="101" xfId="65" applyFont="1" applyBorder="1">
      <alignment vertical="center"/>
      <protection/>
    </xf>
    <xf numFmtId="0" fontId="4" fillId="0" borderId="101" xfId="65" applyFont="1" applyBorder="1" applyAlignment="1">
      <alignment vertical="center" wrapText="1"/>
      <protection/>
    </xf>
    <xf numFmtId="0" fontId="4" fillId="0" borderId="35" xfId="65" applyFont="1" applyBorder="1">
      <alignment vertical="center"/>
      <protection/>
    </xf>
    <xf numFmtId="0" fontId="4" fillId="0" borderId="143" xfId="65" applyFont="1" applyBorder="1">
      <alignment vertical="center"/>
      <protection/>
    </xf>
    <xf numFmtId="0" fontId="4" fillId="0" borderId="37" xfId="65" applyFont="1" applyBorder="1">
      <alignment vertical="center"/>
      <protection/>
    </xf>
    <xf numFmtId="0" fontId="20" fillId="0" borderId="0" xfId="64" applyFont="1">
      <alignment vertical="center"/>
      <protection/>
    </xf>
    <xf numFmtId="0" fontId="0" fillId="0" borderId="0" xfId="64">
      <alignment vertical="center"/>
      <protection/>
    </xf>
    <xf numFmtId="0" fontId="87" fillId="0" borderId="0" xfId="65">
      <alignment vertical="center"/>
      <protection/>
    </xf>
    <xf numFmtId="0" fontId="20" fillId="0" borderId="0" xfId="64" applyFont="1" applyBorder="1" applyAlignment="1">
      <alignment horizontal="center" vertical="center"/>
      <protection/>
    </xf>
    <xf numFmtId="0" fontId="0" fillId="0" borderId="57" xfId="64" applyFont="1" applyBorder="1" applyAlignment="1">
      <alignment horizontal="center" vertical="center"/>
      <protection/>
    </xf>
    <xf numFmtId="0" fontId="0" fillId="0" borderId="44" xfId="64" applyBorder="1" applyAlignment="1">
      <alignment horizontal="left" vertical="center" indent="1"/>
      <protection/>
    </xf>
    <xf numFmtId="0" fontId="0" fillId="0" borderId="103" xfId="64" applyBorder="1" applyAlignment="1">
      <alignment horizontal="center" vertical="center"/>
      <protection/>
    </xf>
    <xf numFmtId="0" fontId="0" fillId="0" borderId="44" xfId="64" applyBorder="1" applyAlignment="1">
      <alignment horizontal="left" vertical="center" wrapText="1" indent="1"/>
      <protection/>
    </xf>
    <xf numFmtId="0" fontId="0" fillId="0" borderId="57" xfId="64" applyBorder="1" applyAlignment="1">
      <alignment horizontal="center" vertical="center"/>
      <protection/>
    </xf>
    <xf numFmtId="0" fontId="0" fillId="0" borderId="102" xfId="64" applyBorder="1" applyAlignment="1">
      <alignment horizontal="center" vertical="center"/>
      <protection/>
    </xf>
    <xf numFmtId="0" fontId="0" fillId="0" borderId="102" xfId="64" applyBorder="1" applyAlignment="1">
      <alignment horizontal="left" vertical="center"/>
      <protection/>
    </xf>
    <xf numFmtId="0" fontId="0" fillId="0" borderId="43" xfId="64" applyBorder="1">
      <alignment vertical="center"/>
      <protection/>
    </xf>
    <xf numFmtId="0" fontId="20" fillId="0" borderId="0" xfId="65" applyFont="1">
      <alignment vertical="center"/>
      <protection/>
    </xf>
    <xf numFmtId="0" fontId="20" fillId="0" borderId="0" xfId="65" applyFont="1" applyBorder="1" applyAlignment="1">
      <alignment horizontal="center" vertical="center"/>
      <protection/>
    </xf>
    <xf numFmtId="0" fontId="0" fillId="0" borderId="57" xfId="65" applyFont="1" applyBorder="1" applyAlignment="1">
      <alignment horizontal="center" vertical="center"/>
      <protection/>
    </xf>
    <xf numFmtId="0" fontId="87" fillId="0" borderId="44" xfId="65" applyBorder="1" applyAlignment="1">
      <alignment horizontal="left" vertical="center" indent="1"/>
      <protection/>
    </xf>
    <xf numFmtId="0" fontId="87" fillId="0" borderId="57" xfId="65" applyBorder="1" applyAlignment="1">
      <alignment horizontal="left" vertical="center" wrapText="1" indent="1"/>
      <protection/>
    </xf>
    <xf numFmtId="0" fontId="41" fillId="0" borderId="0" xfId="65" applyFont="1">
      <alignment vertical="center"/>
      <protection/>
    </xf>
    <xf numFmtId="0" fontId="59" fillId="0" borderId="0" xfId="65" applyFont="1">
      <alignment vertical="center"/>
      <protection/>
    </xf>
    <xf numFmtId="0" fontId="41" fillId="0" borderId="0" xfId="65" applyFont="1" applyAlignment="1">
      <alignment vertical="center"/>
      <protection/>
    </xf>
    <xf numFmtId="0" fontId="87" fillId="0" borderId="144" xfId="65" applyBorder="1" applyAlignment="1">
      <alignment horizontal="left" vertical="center" indent="1"/>
      <protection/>
    </xf>
    <xf numFmtId="0" fontId="87" fillId="0" borderId="145" xfId="65" applyBorder="1">
      <alignment vertical="center"/>
      <protection/>
    </xf>
    <xf numFmtId="0" fontId="87" fillId="0" borderId="146" xfId="65" applyBorder="1">
      <alignment vertical="center"/>
      <protection/>
    </xf>
    <xf numFmtId="0" fontId="87" fillId="0" borderId="45" xfId="65" applyBorder="1" applyAlignment="1">
      <alignment horizontal="center" vertical="center"/>
      <protection/>
    </xf>
    <xf numFmtId="0" fontId="87" fillId="0" borderId="0" xfId="65" applyBorder="1">
      <alignment vertical="center"/>
      <protection/>
    </xf>
    <xf numFmtId="0" fontId="87" fillId="0" borderId="101" xfId="65" applyBorder="1" applyAlignment="1">
      <alignment horizontal="right" vertical="center" indent="1"/>
      <protection/>
    </xf>
    <xf numFmtId="0" fontId="87" fillId="0" borderId="60" xfId="65" applyBorder="1" applyAlignment="1">
      <alignment horizontal="right" vertical="center" indent="1"/>
      <protection/>
    </xf>
    <xf numFmtId="0" fontId="87" fillId="0" borderId="100" xfId="65" applyBorder="1" applyAlignment="1">
      <alignment horizontal="center" vertical="center"/>
      <protection/>
    </xf>
    <xf numFmtId="0" fontId="87" fillId="0" borderId="101" xfId="65" applyBorder="1">
      <alignment vertical="center"/>
      <protection/>
    </xf>
    <xf numFmtId="0" fontId="87" fillId="0" borderId="45" xfId="65" applyBorder="1" applyAlignment="1">
      <alignment horizontal="left" vertical="center" indent="1"/>
      <protection/>
    </xf>
    <xf numFmtId="0" fontId="87" fillId="0" borderId="46" xfId="65" applyBorder="1" applyAlignment="1">
      <alignment horizontal="left" vertical="center" indent="1"/>
      <protection/>
    </xf>
    <xf numFmtId="0" fontId="41" fillId="0" borderId="0" xfId="65" applyFont="1" applyAlignment="1">
      <alignment horizontal="left" vertical="center"/>
      <protection/>
    </xf>
    <xf numFmtId="0" fontId="24" fillId="0" borderId="0" xfId="75" applyFont="1">
      <alignment vertical="center"/>
      <protection/>
    </xf>
    <xf numFmtId="0" fontId="24" fillId="0" borderId="0" xfId="75" applyFont="1" applyFill="1" applyBorder="1">
      <alignment vertical="center"/>
      <protection/>
    </xf>
    <xf numFmtId="0" fontId="49" fillId="0" borderId="0" xfId="64" applyFont="1" applyAlignment="1">
      <alignment horizontal="right" vertical="center"/>
      <protection/>
    </xf>
    <xf numFmtId="0" fontId="24" fillId="0" borderId="0" xfId="64" applyFont="1" applyAlignment="1">
      <alignment vertical="center"/>
      <protection/>
    </xf>
    <xf numFmtId="0" fontId="55" fillId="0" borderId="46" xfId="68" applyFont="1" applyFill="1" applyBorder="1" applyAlignment="1">
      <alignment horizontal="distributed" vertical="center"/>
      <protection/>
    </xf>
    <xf numFmtId="0" fontId="55" fillId="0" borderId="147" xfId="68" applyFont="1" applyFill="1" applyBorder="1" applyAlignment="1">
      <alignment horizontal="distributed" vertical="center"/>
      <protection/>
    </xf>
    <xf numFmtId="0" fontId="60" fillId="0" borderId="148" xfId="75" applyFont="1" applyBorder="1" applyAlignment="1">
      <alignment horizontal="center" vertical="center" wrapText="1"/>
      <protection/>
    </xf>
    <xf numFmtId="0" fontId="60" fillId="0" borderId="149" xfId="75" applyFont="1" applyBorder="1" applyAlignment="1">
      <alignment horizontal="center" vertical="center" wrapText="1"/>
      <protection/>
    </xf>
    <xf numFmtId="0" fontId="24" fillId="0" borderId="0" xfId="75" applyFont="1" applyBorder="1">
      <alignment vertical="center"/>
      <protection/>
    </xf>
    <xf numFmtId="0" fontId="63" fillId="0" borderId="150" xfId="75" applyFont="1" applyBorder="1" applyAlignment="1">
      <alignment horizontal="center" vertical="center" wrapText="1"/>
      <protection/>
    </xf>
    <xf numFmtId="0" fontId="63" fillId="0" borderId="151" xfId="75" applyFont="1" applyBorder="1" applyAlignment="1">
      <alignment horizontal="center" vertical="center" wrapText="1"/>
      <protection/>
    </xf>
    <xf numFmtId="0" fontId="63" fillId="0" borderId="98" xfId="75" applyFont="1" applyBorder="1" applyAlignment="1">
      <alignment horizontal="center" vertical="center" wrapText="1"/>
      <protection/>
    </xf>
    <xf numFmtId="0" fontId="32" fillId="0" borderId="87" xfId="75" applyFont="1" applyBorder="1" applyAlignment="1">
      <alignment horizontal="center" vertical="center" shrinkToFit="1"/>
      <protection/>
    </xf>
    <xf numFmtId="0" fontId="32" fillId="0" borderId="152" xfId="75" applyFont="1" applyBorder="1" applyAlignment="1">
      <alignment horizontal="center" vertical="center" shrinkToFit="1"/>
      <protection/>
    </xf>
    <xf numFmtId="0" fontId="32" fillId="0" borderId="153" xfId="75" applyFont="1" applyBorder="1" applyAlignment="1">
      <alignment horizontal="center" vertical="center" shrinkToFit="1"/>
      <protection/>
    </xf>
    <xf numFmtId="0" fontId="32" fillId="0" borderId="133" xfId="75" applyFont="1" applyBorder="1" applyAlignment="1">
      <alignment horizontal="center" vertical="center" shrinkToFit="1"/>
      <protection/>
    </xf>
    <xf numFmtId="0" fontId="32" fillId="0" borderId="89" xfId="75" applyFont="1" applyBorder="1" applyAlignment="1">
      <alignment horizontal="center" vertical="center" shrinkToFit="1"/>
      <protection/>
    </xf>
    <xf numFmtId="0" fontId="60" fillId="0" borderId="55" xfId="75" applyFont="1" applyBorder="1" applyAlignment="1">
      <alignment horizontal="center" vertical="center" wrapText="1"/>
      <protection/>
    </xf>
    <xf numFmtId="0" fontId="60" fillId="0" borderId="60" xfId="75" applyFont="1" applyBorder="1" applyAlignment="1">
      <alignment horizontal="center" vertical="center" wrapText="1"/>
      <protection/>
    </xf>
    <xf numFmtId="0" fontId="60" fillId="0" borderId="88" xfId="75" applyFont="1" applyBorder="1" applyAlignment="1">
      <alignment horizontal="center" vertical="center" wrapText="1"/>
      <protection/>
    </xf>
    <xf numFmtId="0" fontId="60" fillId="0" borderId="55" xfId="75" applyFont="1" applyFill="1" applyBorder="1" applyAlignment="1">
      <alignment horizontal="center" vertical="center" wrapText="1"/>
      <protection/>
    </xf>
    <xf numFmtId="0" fontId="60" fillId="0" borderId="60" xfId="75" applyFont="1" applyFill="1" applyBorder="1" applyAlignment="1">
      <alignment horizontal="center" vertical="center" wrapText="1"/>
      <protection/>
    </xf>
    <xf numFmtId="0" fontId="32" fillId="0" borderId="154" xfId="75" applyFont="1" applyBorder="1" applyAlignment="1">
      <alignment horizontal="center" vertical="center" shrinkToFit="1"/>
      <protection/>
    </xf>
    <xf numFmtId="0" fontId="87" fillId="0" borderId="0" xfId="65" applyAlignment="1">
      <alignment vertical="center"/>
      <protection/>
    </xf>
    <xf numFmtId="0" fontId="60" fillId="0" borderId="0" xfId="65" applyFont="1">
      <alignment vertical="center"/>
      <protection/>
    </xf>
    <xf numFmtId="0" fontId="48" fillId="0" borderId="0" xfId="65" applyFont="1" applyAlignment="1">
      <alignment vertical="center"/>
      <protection/>
    </xf>
    <xf numFmtId="0" fontId="60" fillId="0" borderId="114" xfId="65" applyFont="1" applyBorder="1">
      <alignment vertical="center"/>
      <protection/>
    </xf>
    <xf numFmtId="0" fontId="60" fillId="0" borderId="115" xfId="65" applyFont="1" applyBorder="1">
      <alignment vertical="center"/>
      <protection/>
    </xf>
    <xf numFmtId="0" fontId="60" fillId="0" borderId="155" xfId="65" applyFont="1" applyBorder="1">
      <alignment vertical="center"/>
      <protection/>
    </xf>
    <xf numFmtId="0" fontId="60" fillId="0" borderId="155" xfId="65" applyFont="1" applyBorder="1" applyAlignment="1">
      <alignment horizontal="right" vertical="center"/>
      <protection/>
    </xf>
    <xf numFmtId="0" fontId="49" fillId="0" borderId="83" xfId="65" applyFont="1" applyBorder="1" applyAlignment="1">
      <alignment horizontal="center" vertical="center"/>
      <protection/>
    </xf>
    <xf numFmtId="0" fontId="49" fillId="0" borderId="156" xfId="65" applyFont="1" applyBorder="1" applyAlignment="1">
      <alignment horizontal="center" vertical="center"/>
      <protection/>
    </xf>
    <xf numFmtId="0" fontId="60" fillId="0" borderId="157" xfId="65" applyFont="1" applyBorder="1">
      <alignment vertical="center"/>
      <protection/>
    </xf>
    <xf numFmtId="0" fontId="60" fillId="0" borderId="158" xfId="65" applyFont="1" applyFill="1" applyBorder="1" applyAlignment="1">
      <alignment horizontal="right" vertical="center"/>
      <protection/>
    </xf>
    <xf numFmtId="0" fontId="87" fillId="0" borderId="0" xfId="65" applyAlignment="1">
      <alignment horizontal="left" vertical="center"/>
      <protection/>
    </xf>
    <xf numFmtId="0" fontId="87" fillId="0" borderId="0" xfId="65" applyAlignment="1">
      <alignment horizontal="right" vertical="center"/>
      <protection/>
    </xf>
    <xf numFmtId="0" fontId="60" fillId="0" borderId="0" xfId="75" applyFont="1" applyAlignment="1">
      <alignment horizontal="left" vertical="center" wrapText="1"/>
      <protection/>
    </xf>
    <xf numFmtId="0" fontId="15" fillId="0" borderId="0" xfId="68" applyFont="1" applyAlignment="1">
      <alignment horizontal="center" vertical="center"/>
      <protection/>
    </xf>
    <xf numFmtId="0" fontId="22" fillId="0" borderId="60" xfId="0" applyFont="1" applyBorder="1" applyAlignment="1">
      <alignment/>
    </xf>
    <xf numFmtId="0" fontId="15" fillId="0" borderId="0" xfId="68" applyFont="1" applyAlignment="1">
      <alignment horizontal="left" vertical="center"/>
      <protection/>
    </xf>
    <xf numFmtId="0" fontId="49" fillId="0" borderId="0" xfId="65" applyFont="1" applyAlignment="1">
      <alignment horizontal="left" vertical="center"/>
      <protection/>
    </xf>
    <xf numFmtId="0" fontId="24" fillId="0" borderId="0" xfId="75" applyFont="1" applyAlignment="1">
      <alignment horizontal="right" vertical="center"/>
      <protection/>
    </xf>
    <xf numFmtId="0" fontId="66" fillId="0" borderId="0" xfId="75" applyFont="1">
      <alignment vertical="center"/>
      <protection/>
    </xf>
    <xf numFmtId="0" fontId="0" fillId="0" borderId="0" xfId="64" applyFont="1" applyAlignment="1">
      <alignment horizontal="right" vertical="center"/>
      <protection/>
    </xf>
    <xf numFmtId="0" fontId="6" fillId="0" borderId="31" xfId="0" applyFont="1" applyFill="1" applyBorder="1" applyAlignment="1">
      <alignment horizontal="center" vertical="center"/>
    </xf>
    <xf numFmtId="0" fontId="6" fillId="0" borderId="42" xfId="0" applyFont="1" applyFill="1" applyBorder="1" applyAlignment="1">
      <alignment horizontal="center" vertical="center" textRotation="255"/>
    </xf>
    <xf numFmtId="0" fontId="6" fillId="0" borderId="0" xfId="0" applyFont="1" applyFill="1" applyAlignment="1">
      <alignment/>
    </xf>
    <xf numFmtId="0" fontId="6" fillId="0" borderId="40" xfId="0" applyFont="1" applyFill="1" applyBorder="1" applyAlignment="1">
      <alignment horizontal="center" vertical="center"/>
    </xf>
    <xf numFmtId="0" fontId="12" fillId="0" borderId="0" xfId="67" applyFont="1" applyFill="1" applyBorder="1" applyAlignment="1">
      <alignment horizontal="center" vertical="center"/>
      <protection/>
    </xf>
    <xf numFmtId="0" fontId="18" fillId="0" borderId="0" xfId="67" applyFont="1" applyFill="1" applyAlignment="1">
      <alignment horizontal="center" vertical="center"/>
      <protection/>
    </xf>
    <xf numFmtId="0" fontId="12" fillId="0" borderId="0" xfId="67" applyFont="1" applyFill="1">
      <alignment vertical="center"/>
      <protection/>
    </xf>
    <xf numFmtId="0" fontId="12" fillId="0" borderId="50" xfId="67" applyFont="1" applyFill="1" applyBorder="1" applyAlignment="1" applyProtection="1">
      <alignment horizontal="center" vertical="center"/>
      <protection/>
    </xf>
    <xf numFmtId="0" fontId="12" fillId="0" borderId="62" xfId="67" applyFont="1" applyFill="1" applyBorder="1" applyAlignment="1" applyProtection="1">
      <alignment horizontal="center" vertical="center"/>
      <protection/>
    </xf>
    <xf numFmtId="0" fontId="13" fillId="0" borderId="0" xfId="67" applyFont="1" applyFill="1" applyAlignment="1">
      <alignment horizontal="right" vertical="center"/>
      <protection/>
    </xf>
    <xf numFmtId="0" fontId="13" fillId="21" borderId="0" xfId="67" applyFont="1" applyFill="1" applyAlignment="1">
      <alignment horizontal="center" vertical="center"/>
      <protection/>
    </xf>
    <xf numFmtId="0" fontId="13" fillId="0" borderId="0" xfId="67" applyFont="1" applyFill="1" applyAlignment="1">
      <alignment horizontal="left" vertical="center"/>
      <protection/>
    </xf>
    <xf numFmtId="0" fontId="12" fillId="0" borderId="137" xfId="67" applyFont="1" applyFill="1" applyBorder="1">
      <alignment vertical="center"/>
      <protection/>
    </xf>
    <xf numFmtId="0" fontId="12" fillId="0" borderId="159" xfId="67" applyFont="1" applyFill="1" applyBorder="1" applyAlignment="1">
      <alignment vertical="center"/>
      <protection/>
    </xf>
    <xf numFmtId="0" fontId="12" fillId="0" borderId="160" xfId="67" applyFont="1" applyFill="1" applyBorder="1">
      <alignment vertical="center"/>
      <protection/>
    </xf>
    <xf numFmtId="0" fontId="12" fillId="0" borderId="107" xfId="67" applyFont="1" applyFill="1" applyBorder="1" applyAlignment="1">
      <alignment vertical="center"/>
      <protection/>
    </xf>
    <xf numFmtId="0" fontId="12" fillId="0" borderId="104" xfId="67" applyFont="1" applyFill="1" applyBorder="1">
      <alignment vertical="center"/>
      <protection/>
    </xf>
    <xf numFmtId="0" fontId="12" fillId="0" borderId="147" xfId="67" applyFont="1" applyFill="1" applyBorder="1" applyAlignment="1">
      <alignment horizontal="center" vertical="center"/>
      <protection/>
    </xf>
    <xf numFmtId="0" fontId="12" fillId="0" borderId="74" xfId="67" applyFont="1" applyFill="1" applyBorder="1">
      <alignment vertical="center"/>
      <protection/>
    </xf>
    <xf numFmtId="0" fontId="12" fillId="0" borderId="77" xfId="67" applyFont="1" applyFill="1" applyBorder="1">
      <alignment vertical="center"/>
      <protection/>
    </xf>
    <xf numFmtId="0" fontId="12" fillId="0" borderId="161" xfId="67" applyFont="1" applyFill="1" applyBorder="1">
      <alignment vertical="center"/>
      <protection/>
    </xf>
    <xf numFmtId="0" fontId="12" fillId="0" borderId="95" xfId="67" applyFont="1" applyFill="1" applyBorder="1">
      <alignment vertical="center"/>
      <protection/>
    </xf>
    <xf numFmtId="0" fontId="12" fillId="0" borderId="162" xfId="67" applyFont="1" applyFill="1" applyBorder="1" applyAlignment="1">
      <alignment vertical="center"/>
      <protection/>
    </xf>
    <xf numFmtId="0" fontId="10" fillId="0" borderId="0" xfId="67" applyFont="1" applyAlignment="1">
      <alignment vertical="center"/>
      <protection/>
    </xf>
    <xf numFmtId="0" fontId="15" fillId="0" borderId="0" xfId="67" applyFont="1">
      <alignment vertical="center"/>
      <protection/>
    </xf>
    <xf numFmtId="0" fontId="10" fillId="0" borderId="0" xfId="67" applyFont="1" applyAlignment="1">
      <alignment horizontal="left" vertical="center"/>
      <protection/>
    </xf>
    <xf numFmtId="0" fontId="10" fillId="0" borderId="0" xfId="67" applyFont="1">
      <alignment vertical="center"/>
      <protection/>
    </xf>
    <xf numFmtId="0" fontId="12" fillId="0" borderId="0" xfId="67" applyFont="1">
      <alignment vertical="center"/>
      <protection/>
    </xf>
    <xf numFmtId="205" fontId="12" fillId="0" borderId="46" xfId="67" applyNumberFormat="1" applyFont="1" applyFill="1" applyBorder="1" applyAlignment="1" applyProtection="1">
      <alignment horizontal="center" vertical="center"/>
      <protection locked="0"/>
    </xf>
    <xf numFmtId="0" fontId="12" fillId="0" borderId="46" xfId="67" applyFont="1" applyFill="1" applyBorder="1" applyProtection="1">
      <alignment vertical="center"/>
      <protection locked="0"/>
    </xf>
    <xf numFmtId="0" fontId="12" fillId="0" borderId="163" xfId="67" applyFont="1" applyFill="1" applyBorder="1" applyAlignment="1" applyProtection="1">
      <alignment horizontal="center" vertical="center"/>
      <protection locked="0"/>
    </xf>
    <xf numFmtId="205" fontId="12" fillId="0" borderId="106" xfId="67" applyNumberFormat="1" applyFont="1" applyFill="1" applyBorder="1" applyAlignment="1" applyProtection="1">
      <alignment vertical="center"/>
      <protection locked="0"/>
    </xf>
    <xf numFmtId="205" fontId="12" fillId="0" borderId="60" xfId="67" applyNumberFormat="1" applyFont="1" applyFill="1" applyBorder="1" applyAlignment="1" applyProtection="1">
      <alignment horizontal="center" vertical="center"/>
      <protection locked="0"/>
    </xf>
    <xf numFmtId="0" fontId="12" fillId="0" borderId="60" xfId="67" applyFont="1" applyFill="1" applyBorder="1" applyProtection="1">
      <alignment vertical="center"/>
      <protection locked="0"/>
    </xf>
    <xf numFmtId="0" fontId="12" fillId="0" borderId="57" xfId="67" applyFont="1" applyFill="1" applyBorder="1" applyAlignment="1" applyProtection="1">
      <alignment horizontal="center" vertical="center"/>
      <protection locked="0"/>
    </xf>
    <xf numFmtId="205" fontId="12" fillId="0" borderId="107" xfId="67" applyNumberFormat="1" applyFont="1" applyFill="1" applyBorder="1" applyAlignment="1" applyProtection="1">
      <alignment vertical="center"/>
      <protection locked="0"/>
    </xf>
    <xf numFmtId="205" fontId="12" fillId="0" borderId="147" xfId="67" applyNumberFormat="1" applyFont="1" applyFill="1" applyBorder="1" applyAlignment="1" applyProtection="1">
      <alignment horizontal="center" vertical="center"/>
      <protection locked="0"/>
    </xf>
    <xf numFmtId="0" fontId="12" fillId="0" borderId="147" xfId="67" applyFont="1" applyFill="1" applyBorder="1" applyProtection="1">
      <alignment vertical="center"/>
      <protection locked="0"/>
    </xf>
    <xf numFmtId="0" fontId="12" fillId="0" borderId="164" xfId="67" applyFont="1" applyFill="1" applyBorder="1" applyAlignment="1" applyProtection="1">
      <alignment horizontal="center" vertical="center"/>
      <protection locked="0"/>
    </xf>
    <xf numFmtId="205" fontId="12" fillId="0" borderId="165" xfId="67" applyNumberFormat="1" applyFont="1" applyFill="1" applyBorder="1" applyAlignment="1" applyProtection="1">
      <alignment vertical="center"/>
      <protection locked="0"/>
    </xf>
    <xf numFmtId="0" fontId="12" fillId="0" borderId="0" xfId="67" applyFont="1" applyFill="1" applyAlignment="1">
      <alignment horizontal="right" vertical="center"/>
      <protection/>
    </xf>
    <xf numFmtId="0" fontId="68" fillId="0" borderId="0" xfId="65" applyFont="1" applyAlignment="1">
      <alignment horizontal="center" vertical="center"/>
      <protection/>
    </xf>
    <xf numFmtId="0" fontId="88" fillId="0" borderId="0" xfId="65" applyFont="1">
      <alignment vertical="center"/>
      <protection/>
    </xf>
    <xf numFmtId="0" fontId="68" fillId="0" borderId="0" xfId="65" applyFont="1" applyAlignment="1">
      <alignment horizontal="left" vertical="center"/>
      <protection/>
    </xf>
    <xf numFmtId="0" fontId="88" fillId="0" borderId="0" xfId="65" applyFont="1" applyAlignment="1">
      <alignment vertical="center"/>
      <protection/>
    </xf>
    <xf numFmtId="0" fontId="88" fillId="0" borderId="60" xfId="65" applyFont="1" applyFill="1" applyBorder="1" applyAlignment="1">
      <alignment horizontal="center" vertical="center"/>
      <protection/>
    </xf>
    <xf numFmtId="0" fontId="67" fillId="0" borderId="44" xfId="65" applyFont="1" applyFill="1" applyBorder="1" applyAlignment="1">
      <alignment horizontal="center" vertical="center" wrapText="1"/>
      <protection/>
    </xf>
    <xf numFmtId="0" fontId="67" fillId="24" borderId="50" xfId="65" applyFont="1" applyFill="1" applyBorder="1" applyAlignment="1">
      <alignment horizontal="center" vertical="center" wrapText="1"/>
      <protection/>
    </xf>
    <xf numFmtId="0" fontId="70" fillId="0" borderId="0" xfId="65" applyFont="1">
      <alignment vertical="center"/>
      <protection/>
    </xf>
    <xf numFmtId="0" fontId="70" fillId="0" borderId="60" xfId="65" applyFont="1" applyBorder="1">
      <alignment vertical="center"/>
      <protection/>
    </xf>
    <xf numFmtId="56" fontId="69" fillId="0" borderId="79" xfId="65" applyNumberFormat="1" applyFont="1" applyBorder="1" applyAlignment="1">
      <alignment horizontal="center" vertical="center"/>
      <protection/>
    </xf>
    <xf numFmtId="0" fontId="69" fillId="0" borderId="60" xfId="65" applyFont="1" applyBorder="1">
      <alignment vertical="center"/>
      <protection/>
    </xf>
    <xf numFmtId="0" fontId="69" fillId="0" borderId="0" xfId="65" applyFont="1" applyBorder="1" applyAlignment="1">
      <alignment horizontal="center" vertical="center"/>
      <protection/>
    </xf>
    <xf numFmtId="0" fontId="69" fillId="0" borderId="0" xfId="65" applyFont="1" applyBorder="1" applyAlignment="1">
      <alignment vertical="center"/>
      <protection/>
    </xf>
    <xf numFmtId="0" fontId="72" fillId="0" borderId="0" xfId="65" applyFont="1" applyAlignment="1">
      <alignment horizontal="left" vertical="center" wrapText="1"/>
      <protection/>
    </xf>
    <xf numFmtId="0" fontId="70" fillId="0" borderId="0" xfId="65" applyFont="1" applyAlignment="1">
      <alignment horizontal="left" vertical="center"/>
      <protection/>
    </xf>
    <xf numFmtId="0" fontId="68" fillId="0" borderId="0" xfId="65" applyFont="1" applyAlignment="1">
      <alignment vertical="center"/>
      <protection/>
    </xf>
    <xf numFmtId="49" fontId="88" fillId="0" borderId="0" xfId="65" applyNumberFormat="1" applyFont="1">
      <alignment vertical="center"/>
      <protection/>
    </xf>
    <xf numFmtId="0" fontId="88" fillId="24" borderId="137" xfId="65" applyFont="1" applyFill="1" applyBorder="1">
      <alignment vertical="center"/>
      <protection/>
    </xf>
    <xf numFmtId="0" fontId="88" fillId="24" borderId="110" xfId="65" applyFont="1" applyFill="1" applyBorder="1">
      <alignment vertical="center"/>
      <protection/>
    </xf>
    <xf numFmtId="0" fontId="88" fillId="24" borderId="142" xfId="65" applyFont="1" applyFill="1" applyBorder="1">
      <alignment vertical="center"/>
      <protection/>
    </xf>
    <xf numFmtId="0" fontId="88" fillId="24" borderId="0" xfId="65" applyFont="1" applyFill="1" applyBorder="1">
      <alignment vertical="center"/>
      <protection/>
    </xf>
    <xf numFmtId="49" fontId="88" fillId="24" borderId="0" xfId="65" applyNumberFormat="1" applyFont="1" applyFill="1" applyBorder="1">
      <alignment vertical="center"/>
      <protection/>
    </xf>
    <xf numFmtId="0" fontId="89" fillId="24" borderId="73" xfId="65" applyFont="1" applyFill="1" applyBorder="1">
      <alignment vertical="center"/>
      <protection/>
    </xf>
    <xf numFmtId="0" fontId="89" fillId="24" borderId="0" xfId="65" applyFont="1" applyFill="1" applyBorder="1">
      <alignment vertical="center"/>
      <protection/>
    </xf>
    <xf numFmtId="0" fontId="89" fillId="24" borderId="166" xfId="65" applyFont="1" applyFill="1" applyBorder="1">
      <alignment vertical="center"/>
      <protection/>
    </xf>
    <xf numFmtId="49" fontId="89" fillId="24" borderId="0" xfId="65" applyNumberFormat="1" applyFont="1" applyFill="1" applyBorder="1">
      <alignment vertical="center"/>
      <protection/>
    </xf>
    <xf numFmtId="0" fontId="89" fillId="0" borderId="0" xfId="65" applyFont="1">
      <alignment vertical="center"/>
      <protection/>
    </xf>
    <xf numFmtId="0" fontId="88" fillId="24" borderId="166" xfId="65" applyFont="1" applyFill="1" applyBorder="1">
      <alignment vertical="center"/>
      <protection/>
    </xf>
    <xf numFmtId="0" fontId="69" fillId="24" borderId="0" xfId="65" applyFont="1" applyFill="1" applyBorder="1" applyAlignment="1">
      <alignment horizontal="center" vertical="center"/>
      <protection/>
    </xf>
    <xf numFmtId="0" fontId="68" fillId="24" borderId="73" xfId="65" applyFont="1" applyFill="1" applyBorder="1" applyAlignment="1">
      <alignment horizontal="left" vertical="center"/>
      <protection/>
    </xf>
    <xf numFmtId="0" fontId="74" fillId="24" borderId="73" xfId="65" applyFont="1" applyFill="1" applyBorder="1" applyAlignment="1">
      <alignment horizontal="center" vertical="center"/>
      <protection/>
    </xf>
    <xf numFmtId="0" fontId="74" fillId="24" borderId="0" xfId="65" applyFont="1" applyFill="1" applyBorder="1" applyAlignment="1">
      <alignment horizontal="center" vertical="center"/>
      <protection/>
    </xf>
    <xf numFmtId="0" fontId="88" fillId="24" borderId="60" xfId="65" applyFont="1" applyFill="1" applyBorder="1">
      <alignment vertical="center"/>
      <protection/>
    </xf>
    <xf numFmtId="0" fontId="88" fillId="24" borderId="0" xfId="65" applyFont="1" applyFill="1" applyBorder="1" applyAlignment="1">
      <alignment vertical="center"/>
      <protection/>
    </xf>
    <xf numFmtId="0" fontId="67" fillId="24" borderId="44" xfId="65" applyFont="1" applyFill="1" applyBorder="1" applyAlignment="1">
      <alignment horizontal="center" vertical="center" wrapText="1"/>
      <protection/>
    </xf>
    <xf numFmtId="0" fontId="88" fillId="24" borderId="73" xfId="65" applyFont="1" applyFill="1" applyBorder="1">
      <alignment vertical="center"/>
      <protection/>
    </xf>
    <xf numFmtId="0" fontId="70" fillId="24" borderId="73" xfId="65" applyFont="1" applyFill="1" applyBorder="1">
      <alignment vertical="center"/>
      <protection/>
    </xf>
    <xf numFmtId="0" fontId="70" fillId="24" borderId="0" xfId="65" applyFont="1" applyFill="1" applyBorder="1">
      <alignment vertical="center"/>
      <protection/>
    </xf>
    <xf numFmtId="0" fontId="70" fillId="24" borderId="77" xfId="65" applyFont="1" applyFill="1" applyBorder="1">
      <alignment vertical="center"/>
      <protection/>
    </xf>
    <xf numFmtId="56" fontId="69" fillId="24" borderId="79" xfId="65" applyNumberFormat="1" applyFont="1" applyFill="1" applyBorder="1" applyAlignment="1">
      <alignment horizontal="center" vertical="center"/>
      <protection/>
    </xf>
    <xf numFmtId="0" fontId="69" fillId="24" borderId="77" xfId="65" applyFont="1" applyFill="1" applyBorder="1">
      <alignment vertical="center"/>
      <protection/>
    </xf>
    <xf numFmtId="0" fontId="69" fillId="24" borderId="79" xfId="65" applyFont="1" applyFill="1" applyBorder="1" applyAlignment="1">
      <alignment vertical="center"/>
      <protection/>
    </xf>
    <xf numFmtId="0" fontId="88" fillId="24" borderId="79" xfId="65" applyFont="1" applyFill="1" applyBorder="1">
      <alignment vertical="center"/>
      <protection/>
    </xf>
    <xf numFmtId="56" fontId="69" fillId="24" borderId="43" xfId="65" applyNumberFormat="1" applyFont="1" applyFill="1" applyBorder="1" applyAlignment="1">
      <alignment horizontal="center" vertical="center"/>
      <protection/>
    </xf>
    <xf numFmtId="0" fontId="70" fillId="24" borderId="73" xfId="65" applyFont="1" applyFill="1" applyBorder="1" applyAlignment="1">
      <alignment horizontal="left" vertical="center"/>
      <protection/>
    </xf>
    <xf numFmtId="0" fontId="68" fillId="24" borderId="0" xfId="65" applyFont="1" applyFill="1" applyBorder="1" applyAlignment="1">
      <alignment vertical="center"/>
      <protection/>
    </xf>
    <xf numFmtId="0" fontId="69" fillId="24" borderId="0" xfId="65" applyFont="1" applyFill="1" applyBorder="1" applyAlignment="1">
      <alignment vertical="center"/>
      <protection/>
    </xf>
    <xf numFmtId="0" fontId="69" fillId="24" borderId="87" xfId="65" applyFont="1" applyFill="1" applyBorder="1">
      <alignment vertical="center"/>
      <protection/>
    </xf>
    <xf numFmtId="0" fontId="69" fillId="24" borderId="99" xfId="65" applyFont="1" applyFill="1" applyBorder="1" applyAlignment="1">
      <alignment horizontal="center" vertical="center"/>
      <protection/>
    </xf>
    <xf numFmtId="0" fontId="69" fillId="24" borderId="99" xfId="65" applyFont="1" applyFill="1" applyBorder="1" applyAlignment="1">
      <alignment vertical="center"/>
      <protection/>
    </xf>
    <xf numFmtId="0" fontId="88" fillId="24" borderId="167" xfId="65" applyFont="1" applyFill="1" applyBorder="1">
      <alignment vertical="center"/>
      <protection/>
    </xf>
    <xf numFmtId="0" fontId="69" fillId="0" borderId="0" xfId="65" applyFont="1">
      <alignment vertical="center"/>
      <protection/>
    </xf>
    <xf numFmtId="0" fontId="88" fillId="0" borderId="0" xfId="65" applyFont="1" applyFill="1">
      <alignment vertical="center"/>
      <protection/>
    </xf>
    <xf numFmtId="49" fontId="88" fillId="0" borderId="0" xfId="65" applyNumberFormat="1" applyFont="1" applyFill="1">
      <alignment vertical="center"/>
      <protection/>
    </xf>
    <xf numFmtId="0" fontId="70" fillId="0" borderId="0" xfId="65" applyFont="1" applyAlignment="1">
      <alignment horizontal="right" vertical="center"/>
      <protection/>
    </xf>
    <xf numFmtId="0" fontId="68" fillId="0" borderId="60" xfId="65" applyFont="1" applyBorder="1" applyAlignment="1">
      <alignment horizontal="center" vertical="center"/>
      <protection/>
    </xf>
    <xf numFmtId="0" fontId="68" fillId="0" borderId="0" xfId="65" applyFont="1" applyBorder="1" applyAlignment="1">
      <alignment horizontal="center" vertical="center"/>
      <protection/>
    </xf>
    <xf numFmtId="0" fontId="69" fillId="24" borderId="0" xfId="65" applyNumberFormat="1" applyFont="1" applyFill="1" applyBorder="1" applyAlignment="1">
      <alignment horizontal="left" vertical="center"/>
      <protection/>
    </xf>
    <xf numFmtId="0" fontId="68" fillId="24" borderId="0" xfId="65" applyFont="1" applyFill="1" applyAlignment="1">
      <alignment horizontal="center" vertical="center"/>
      <protection/>
    </xf>
    <xf numFmtId="0" fontId="70" fillId="24" borderId="0" xfId="65" applyFont="1" applyFill="1" applyAlignment="1">
      <alignment horizontal="right" vertical="center"/>
      <protection/>
    </xf>
    <xf numFmtId="0" fontId="68" fillId="24" borderId="60" xfId="65" applyFont="1" applyFill="1" applyBorder="1" applyAlignment="1">
      <alignment horizontal="center" vertical="center"/>
      <protection/>
    </xf>
    <xf numFmtId="0" fontId="88" fillId="24" borderId="0" xfId="65" applyFont="1" applyFill="1">
      <alignment vertical="center"/>
      <protection/>
    </xf>
    <xf numFmtId="0" fontId="70" fillId="24" borderId="0" xfId="65" applyFont="1" applyFill="1" applyAlignment="1">
      <alignment horizontal="left" vertical="center"/>
      <protection/>
    </xf>
    <xf numFmtId="0" fontId="88" fillId="0" borderId="0" xfId="65" applyFont="1" applyAlignment="1">
      <alignment horizontal="right" vertical="center"/>
      <protection/>
    </xf>
    <xf numFmtId="0" fontId="0" fillId="0" borderId="0" xfId="63" applyFont="1">
      <alignment vertical="center"/>
      <protection/>
    </xf>
    <xf numFmtId="0" fontId="0" fillId="0" borderId="0" xfId="63" applyFont="1">
      <alignment vertical="center"/>
      <protection/>
    </xf>
    <xf numFmtId="0" fontId="6" fillId="0" borderId="168" xfId="0" applyFont="1" applyBorder="1" applyAlignment="1">
      <alignment horizontal="center" vertical="center"/>
    </xf>
    <xf numFmtId="0" fontId="6" fillId="0" borderId="169" xfId="0" applyFont="1" applyBorder="1" applyAlignment="1">
      <alignment/>
    </xf>
    <xf numFmtId="0" fontId="6" fillId="0" borderId="170" xfId="0" applyFont="1" applyBorder="1" applyAlignment="1">
      <alignment horizontal="center" vertical="center" textRotation="255"/>
    </xf>
    <xf numFmtId="0" fontId="6" fillId="0" borderId="170" xfId="0" applyFont="1" applyBorder="1" applyAlignment="1">
      <alignment horizontal="center" vertical="center"/>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6" fillId="0" borderId="168" xfId="0" applyFont="1" applyBorder="1" applyAlignment="1">
      <alignment horizontal="center" vertical="center" textRotation="255"/>
    </xf>
    <xf numFmtId="0" fontId="6" fillId="0" borderId="141" xfId="0" applyFont="1" applyBorder="1" applyAlignment="1">
      <alignment horizontal="center" vertical="center"/>
    </xf>
    <xf numFmtId="0" fontId="90" fillId="0" borderId="0" xfId="68" applyFont="1" applyFill="1">
      <alignment vertical="center"/>
      <protection/>
    </xf>
    <xf numFmtId="0" fontId="90" fillId="0" borderId="0" xfId="68" applyFont="1">
      <alignment vertical="center"/>
      <protection/>
    </xf>
    <xf numFmtId="0" fontId="91" fillId="0" borderId="0" xfId="68" applyFont="1" applyFill="1">
      <alignment vertical="center"/>
      <protection/>
    </xf>
    <xf numFmtId="0" fontId="91" fillId="0" borderId="0" xfId="68" applyFont="1">
      <alignment vertical="center"/>
      <protection/>
    </xf>
    <xf numFmtId="0" fontId="90" fillId="0" borderId="110" xfId="68" applyFont="1" applyFill="1" applyBorder="1" applyAlignment="1">
      <alignment horizontal="center" vertical="center" shrinkToFit="1"/>
      <protection/>
    </xf>
    <xf numFmtId="0" fontId="69" fillId="0" borderId="60" xfId="65" applyFont="1" applyFill="1" applyBorder="1">
      <alignment vertical="center"/>
      <protection/>
    </xf>
    <xf numFmtId="0" fontId="69" fillId="0" borderId="79" xfId="65" applyFont="1" applyFill="1" applyBorder="1" applyAlignment="1">
      <alignment horizontal="center" vertical="center"/>
      <protection/>
    </xf>
    <xf numFmtId="0" fontId="69" fillId="0" borderId="79" xfId="65" applyFont="1" applyFill="1" applyBorder="1" applyAlignment="1">
      <alignment vertical="center"/>
      <protection/>
    </xf>
    <xf numFmtId="0" fontId="88" fillId="0" borderId="79" xfId="65" applyFont="1" applyFill="1" applyBorder="1">
      <alignment vertical="center"/>
      <protection/>
    </xf>
    <xf numFmtId="0" fontId="6" fillId="0" borderId="0" xfId="74" applyFont="1" applyAlignment="1">
      <alignment wrapText="1"/>
      <protection/>
    </xf>
    <xf numFmtId="0" fontId="6" fillId="0" borderId="0" xfId="74" applyFont="1">
      <alignment/>
      <protection/>
    </xf>
    <xf numFmtId="0" fontId="6" fillId="0" borderId="0" xfId="74" applyFont="1" applyAlignment="1">
      <alignment horizontal="right" wrapText="1"/>
      <protection/>
    </xf>
    <xf numFmtId="0" fontId="6" fillId="0" borderId="60" xfId="74" applyFont="1" applyBorder="1" applyAlignment="1">
      <alignment horizontal="distributed" vertical="distributed" wrapText="1"/>
      <protection/>
    </xf>
    <xf numFmtId="0" fontId="6" fillId="0" borderId="0" xfId="74" applyFont="1" applyBorder="1" applyAlignment="1">
      <alignment wrapText="1"/>
      <protection/>
    </xf>
    <xf numFmtId="0" fontId="6" fillId="0" borderId="79" xfId="74" applyFont="1" applyBorder="1" applyAlignment="1">
      <alignment horizontal="center" vertical="center" wrapText="1"/>
      <protection/>
    </xf>
    <xf numFmtId="0" fontId="6" fillId="0" borderId="0" xfId="74" applyFont="1" applyAlignment="1">
      <alignment vertical="center"/>
      <protection/>
    </xf>
    <xf numFmtId="0" fontId="9" fillId="0" borderId="0" xfId="66" applyFont="1" applyFill="1" applyAlignment="1">
      <alignment vertical="center"/>
      <protection/>
    </xf>
    <xf numFmtId="0" fontId="10" fillId="0" borderId="0" xfId="66" applyFont="1" applyFill="1" applyAlignment="1">
      <alignment vertical="center"/>
      <protection/>
    </xf>
    <xf numFmtId="0" fontId="10" fillId="0" borderId="50" xfId="66" applyFont="1" applyFill="1" applyBorder="1" applyAlignment="1">
      <alignment horizontal="center" vertical="center"/>
      <protection/>
    </xf>
    <xf numFmtId="0" fontId="10" fillId="0" borderId="63" xfId="66" applyFont="1" applyFill="1" applyBorder="1" applyAlignment="1">
      <alignment horizontal="center" vertical="center"/>
      <protection/>
    </xf>
    <xf numFmtId="0" fontId="10" fillId="0" borderId="62" xfId="66" applyFont="1" applyFill="1" applyBorder="1" applyAlignment="1">
      <alignment horizontal="center" vertical="center" wrapText="1"/>
      <protection/>
    </xf>
    <xf numFmtId="0" fontId="10" fillId="0" borderId="71" xfId="66" applyFont="1" applyFill="1" applyBorder="1" applyAlignment="1">
      <alignment vertical="center"/>
      <protection/>
    </xf>
    <xf numFmtId="0" fontId="10" fillId="25" borderId="50" xfId="66" applyFont="1" applyFill="1" applyBorder="1" applyAlignment="1" applyProtection="1">
      <alignment vertical="center"/>
      <protection locked="0"/>
    </xf>
    <xf numFmtId="0" fontId="10" fillId="0" borderId="50" xfId="66" applyFont="1" applyFill="1" applyBorder="1" applyAlignment="1">
      <alignment horizontal="center" vertical="center" wrapText="1"/>
      <protection/>
    </xf>
    <xf numFmtId="0" fontId="10" fillId="0" borderId="167" xfId="66" applyFont="1" applyFill="1" applyBorder="1" applyAlignment="1">
      <alignment horizontal="center" vertical="center" wrapText="1"/>
      <protection/>
    </xf>
    <xf numFmtId="0" fontId="10" fillId="7" borderId="85" xfId="66" applyFont="1" applyFill="1" applyBorder="1" applyAlignment="1">
      <alignment horizontal="justify" vertical="center" wrapText="1"/>
      <protection/>
    </xf>
    <xf numFmtId="0" fontId="10" fillId="25" borderId="167" xfId="66" applyNumberFormat="1" applyFont="1" applyFill="1" applyBorder="1" applyAlignment="1" applyProtection="1">
      <alignment horizontal="center" vertical="center" wrapText="1"/>
      <protection locked="0"/>
    </xf>
    <xf numFmtId="0" fontId="10" fillId="7" borderId="50" xfId="66" applyFont="1" applyFill="1" applyBorder="1" applyAlignment="1">
      <alignment vertical="center"/>
      <protection/>
    </xf>
    <xf numFmtId="0" fontId="10" fillId="25" borderId="167" xfId="66" applyFont="1" applyFill="1" applyBorder="1" applyAlignment="1" applyProtection="1">
      <alignment vertical="center"/>
      <protection locked="0"/>
    </xf>
    <xf numFmtId="207" fontId="10" fillId="7" borderId="167" xfId="66" applyNumberFormat="1" applyFont="1" applyFill="1" applyBorder="1" applyAlignment="1">
      <alignment vertical="center" wrapText="1"/>
      <protection/>
    </xf>
    <xf numFmtId="0" fontId="10" fillId="25" borderId="167" xfId="66" applyFont="1" applyFill="1" applyBorder="1" applyAlignment="1">
      <alignment horizontal="center" vertical="center" wrapText="1"/>
      <protection/>
    </xf>
    <xf numFmtId="0" fontId="10" fillId="25" borderId="167" xfId="66" applyNumberFormat="1" applyFont="1" applyFill="1" applyBorder="1" applyAlignment="1">
      <alignment horizontal="center" vertical="center" wrapText="1"/>
      <protection/>
    </xf>
    <xf numFmtId="0" fontId="10" fillId="25" borderId="167" xfId="66" applyFont="1" applyFill="1" applyBorder="1" applyAlignment="1">
      <alignment vertical="center"/>
      <protection/>
    </xf>
    <xf numFmtId="0" fontId="10" fillId="0" borderId="137" xfId="66" applyFont="1" applyFill="1" applyBorder="1" applyAlignment="1">
      <alignment horizontal="justify" vertical="center" wrapText="1"/>
      <protection/>
    </xf>
    <xf numFmtId="0" fontId="10" fillId="0" borderId="110" xfId="66" applyFont="1" applyFill="1" applyBorder="1" applyAlignment="1">
      <alignment horizontal="justify" vertical="center" wrapText="1"/>
      <protection/>
    </xf>
    <xf numFmtId="0" fontId="10" fillId="0" borderId="110" xfId="66" applyFont="1" applyFill="1" applyBorder="1" applyAlignment="1">
      <alignment horizontal="center" vertical="center" wrapText="1"/>
      <protection/>
    </xf>
    <xf numFmtId="0" fontId="10" fillId="0" borderId="110" xfId="66" applyFont="1" applyFill="1" applyBorder="1" applyAlignment="1">
      <alignment vertical="center"/>
      <protection/>
    </xf>
    <xf numFmtId="207" fontId="10" fillId="0" borderId="142" xfId="66" applyNumberFormat="1" applyFont="1" applyFill="1" applyBorder="1" applyAlignment="1">
      <alignment vertical="center" wrapText="1"/>
      <protection/>
    </xf>
    <xf numFmtId="0" fontId="10" fillId="0" borderId="0" xfId="66" applyFont="1" applyFill="1" applyBorder="1" applyAlignment="1">
      <alignment vertical="center"/>
      <protection/>
    </xf>
    <xf numFmtId="0" fontId="10" fillId="0" borderId="73" xfId="66" applyFont="1" applyFill="1" applyBorder="1" applyAlignment="1">
      <alignment horizontal="justify" vertical="center" wrapText="1"/>
      <protection/>
    </xf>
    <xf numFmtId="0" fontId="10" fillId="0" borderId="0" xfId="66" applyFont="1" applyFill="1" applyBorder="1" applyAlignment="1">
      <alignment horizontal="justify" vertical="center" wrapText="1"/>
      <protection/>
    </xf>
    <xf numFmtId="0" fontId="10" fillId="0" borderId="0" xfId="66" applyFont="1" applyFill="1" applyBorder="1" applyAlignment="1">
      <alignment horizontal="center" vertical="center" wrapText="1"/>
      <protection/>
    </xf>
    <xf numFmtId="0" fontId="10" fillId="0" borderId="0" xfId="66" applyFont="1" applyFill="1" applyBorder="1" applyAlignment="1">
      <alignment horizontal="right" vertical="center"/>
      <protection/>
    </xf>
    <xf numFmtId="207" fontId="10" fillId="0" borderId="166" xfId="66" applyNumberFormat="1" applyFont="1" applyFill="1" applyBorder="1" applyAlignment="1">
      <alignment vertical="center" wrapText="1"/>
      <protection/>
    </xf>
    <xf numFmtId="0" fontId="10" fillId="0" borderId="73" xfId="66" applyFont="1" applyFill="1" applyBorder="1" applyAlignment="1">
      <alignment vertical="center"/>
      <protection/>
    </xf>
    <xf numFmtId="207" fontId="10" fillId="0" borderId="0" xfId="66" applyNumberFormat="1" applyFont="1" applyFill="1" applyBorder="1" applyAlignment="1">
      <alignment vertical="center"/>
      <protection/>
    </xf>
    <xf numFmtId="0" fontId="12" fillId="0" borderId="0" xfId="66" applyFont="1" applyFill="1" applyBorder="1" applyAlignment="1">
      <alignment vertical="center"/>
      <protection/>
    </xf>
    <xf numFmtId="0" fontId="10" fillId="0" borderId="166" xfId="66" applyFont="1" applyFill="1" applyBorder="1" applyAlignment="1">
      <alignment vertical="center"/>
      <protection/>
    </xf>
    <xf numFmtId="0" fontId="10" fillId="0" borderId="0" xfId="66" applyFont="1" applyFill="1" applyBorder="1" applyAlignment="1">
      <alignment vertical="center" wrapText="1"/>
      <protection/>
    </xf>
    <xf numFmtId="207" fontId="10" fillId="0" borderId="166" xfId="66" applyNumberFormat="1" applyFont="1" applyFill="1" applyBorder="1" applyAlignment="1">
      <alignment vertical="center"/>
      <protection/>
    </xf>
    <xf numFmtId="0" fontId="10" fillId="0" borderId="0" xfId="66" applyNumberFormat="1" applyFont="1" applyFill="1" applyBorder="1" applyAlignment="1">
      <alignment vertical="center"/>
      <protection/>
    </xf>
    <xf numFmtId="0" fontId="10" fillId="0" borderId="0" xfId="66" applyFont="1" applyFill="1" applyBorder="1" applyAlignment="1">
      <alignment horizontal="center" vertical="center"/>
      <protection/>
    </xf>
    <xf numFmtId="9" fontId="10" fillId="0" borderId="0" xfId="66" applyNumberFormat="1" applyFont="1" applyFill="1" applyBorder="1" applyAlignment="1">
      <alignment horizontal="left" vertical="center"/>
      <protection/>
    </xf>
    <xf numFmtId="9" fontId="10" fillId="0" borderId="0" xfId="66" applyNumberFormat="1" applyFont="1" applyFill="1" applyBorder="1" applyAlignment="1">
      <alignment horizontal="center" vertical="center"/>
      <protection/>
    </xf>
    <xf numFmtId="209" fontId="10" fillId="0" borderId="0" xfId="66" applyNumberFormat="1" applyFont="1" applyFill="1" applyBorder="1" applyAlignment="1">
      <alignment vertical="center"/>
      <protection/>
    </xf>
    <xf numFmtId="0" fontId="10" fillId="0" borderId="109" xfId="66" applyFont="1" applyFill="1" applyBorder="1" applyAlignment="1">
      <alignment vertical="center"/>
      <protection/>
    </xf>
    <xf numFmtId="0" fontId="10" fillId="0" borderId="99" xfId="66" applyFont="1" applyFill="1" applyBorder="1" applyAlignment="1">
      <alignment vertical="center"/>
      <protection/>
    </xf>
    <xf numFmtId="0" fontId="10" fillId="0" borderId="99" xfId="66" applyFont="1" applyFill="1" applyBorder="1" applyAlignment="1">
      <alignment horizontal="right" vertical="center"/>
      <protection/>
    </xf>
    <xf numFmtId="207" fontId="10" fillId="0" borderId="99" xfId="66" applyNumberFormat="1" applyFont="1" applyFill="1" applyBorder="1" applyAlignment="1">
      <alignment vertical="center"/>
      <protection/>
    </xf>
    <xf numFmtId="0" fontId="12" fillId="0" borderId="99" xfId="66" applyFont="1" applyFill="1" applyBorder="1" applyAlignment="1">
      <alignment vertical="center"/>
      <protection/>
    </xf>
    <xf numFmtId="209" fontId="10" fillId="0" borderId="99" xfId="66" applyNumberFormat="1" applyFont="1" applyFill="1" applyBorder="1" applyAlignment="1">
      <alignment vertical="center"/>
      <protection/>
    </xf>
    <xf numFmtId="0" fontId="10" fillId="0" borderId="99" xfId="66" applyNumberFormat="1" applyFont="1" applyFill="1" applyBorder="1" applyAlignment="1">
      <alignment vertical="center"/>
      <protection/>
    </xf>
    <xf numFmtId="0" fontId="10" fillId="0" borderId="167" xfId="66" applyFont="1" applyFill="1" applyBorder="1" applyAlignment="1">
      <alignment vertical="center"/>
      <protection/>
    </xf>
    <xf numFmtId="0" fontId="10" fillId="0" borderId="0" xfId="66" applyFont="1" applyFill="1" applyAlignment="1">
      <alignment horizontal="center" vertical="center"/>
      <protection/>
    </xf>
    <xf numFmtId="181" fontId="10" fillId="26" borderId="84" xfId="66" applyNumberFormat="1" applyFont="1" applyFill="1" applyBorder="1" applyAlignment="1">
      <alignment vertical="center"/>
      <protection/>
    </xf>
    <xf numFmtId="0" fontId="10" fillId="26" borderId="50" xfId="66" applyFont="1" applyFill="1" applyBorder="1" applyAlignment="1" applyProtection="1">
      <alignment vertical="center"/>
      <protection locked="0"/>
    </xf>
    <xf numFmtId="0" fontId="10" fillId="26" borderId="85" xfId="66" applyFont="1" applyFill="1" applyBorder="1" applyAlignment="1">
      <alignment horizontal="justify" vertical="center" wrapText="1"/>
      <protection/>
    </xf>
    <xf numFmtId="0" fontId="10" fillId="26" borderId="167" xfId="66" applyFont="1" applyFill="1" applyBorder="1" applyAlignment="1">
      <alignment horizontal="center" vertical="center" wrapText="1"/>
      <protection/>
    </xf>
    <xf numFmtId="182" fontId="10" fillId="26" borderId="84" xfId="66" applyNumberFormat="1" applyFont="1" applyFill="1" applyBorder="1" applyAlignment="1">
      <alignment vertical="center"/>
      <protection/>
    </xf>
    <xf numFmtId="0" fontId="91" fillId="0" borderId="0" xfId="65" applyFont="1" applyBorder="1" applyAlignment="1">
      <alignment vertical="center" wrapText="1"/>
      <protection/>
    </xf>
    <xf numFmtId="0" fontId="87" fillId="0" borderId="0" xfId="65" applyFill="1">
      <alignment vertical="center"/>
      <protection/>
    </xf>
    <xf numFmtId="0" fontId="92" fillId="0" borderId="0" xfId="65" applyFont="1" applyFill="1">
      <alignment vertical="center"/>
      <protection/>
    </xf>
    <xf numFmtId="0" fontId="87" fillId="0" borderId="0" xfId="65" applyFont="1" applyFill="1">
      <alignment vertical="center"/>
      <protection/>
    </xf>
    <xf numFmtId="0" fontId="24" fillId="0" borderId="128" xfId="64" applyFont="1" applyFill="1" applyBorder="1" applyAlignment="1">
      <alignment vertical="center" textRotation="255" shrinkToFit="1"/>
      <protection/>
    </xf>
    <xf numFmtId="0" fontId="24" fillId="0" borderId="160" xfId="64" applyFont="1" applyFill="1" applyBorder="1" applyAlignment="1">
      <alignment vertical="center" textRotation="255" shrinkToFit="1"/>
      <protection/>
    </xf>
    <xf numFmtId="0" fontId="24" fillId="0" borderId="95" xfId="64" applyFont="1" applyFill="1" applyBorder="1" applyAlignment="1">
      <alignment vertical="center" textRotation="255" shrinkToFit="1"/>
      <protection/>
    </xf>
    <xf numFmtId="0" fontId="54" fillId="0" borderId="160" xfId="73" applyFont="1" applyFill="1" applyBorder="1" applyAlignment="1">
      <alignment vertical="center" textRotation="255" shrinkToFit="1"/>
      <protection/>
    </xf>
    <xf numFmtId="0" fontId="69" fillId="24" borderId="79" xfId="65" applyFont="1" applyFill="1" applyBorder="1" applyAlignment="1">
      <alignment horizontal="center" vertical="center"/>
      <protection/>
    </xf>
    <xf numFmtId="0" fontId="88" fillId="24" borderId="60" xfId="65" applyFont="1" applyFill="1" applyBorder="1" applyAlignment="1">
      <alignment horizontal="center" vertical="center"/>
      <protection/>
    </xf>
    <xf numFmtId="0" fontId="68" fillId="24" borderId="73" xfId="65" applyFont="1" applyFill="1" applyBorder="1" applyAlignment="1">
      <alignment horizontal="center" vertical="center"/>
      <protection/>
    </xf>
    <xf numFmtId="0" fontId="68" fillId="24" borderId="0" xfId="65" applyFont="1" applyFill="1" applyBorder="1" applyAlignment="1">
      <alignment horizontal="center" vertical="center"/>
      <protection/>
    </xf>
    <xf numFmtId="0" fontId="12" fillId="24" borderId="0" xfId="0" applyNumberFormat="1" applyFont="1" applyFill="1" applyBorder="1" applyAlignment="1">
      <alignment horizontal="left" vertical="center"/>
    </xf>
    <xf numFmtId="181" fontId="10" fillId="25" borderId="62" xfId="0" applyNumberFormat="1" applyFont="1" applyFill="1" applyBorder="1" applyAlignment="1" applyProtection="1">
      <alignment vertical="center"/>
      <protection locked="0"/>
    </xf>
    <xf numFmtId="0" fontId="10" fillId="26" borderId="167" xfId="66" applyNumberFormat="1" applyFont="1" applyFill="1" applyBorder="1" applyAlignment="1" applyProtection="1">
      <alignment horizontal="center" vertical="center" shrinkToFit="1"/>
      <protection locked="0"/>
    </xf>
    <xf numFmtId="0" fontId="10" fillId="25" borderId="62" xfId="0" applyNumberFormat="1" applyFont="1" applyFill="1" applyBorder="1" applyAlignment="1" applyProtection="1">
      <alignment vertical="center" shrinkToFit="1"/>
      <protection locked="0"/>
    </xf>
    <xf numFmtId="0" fontId="88" fillId="0" borderId="60" xfId="65" applyFont="1" applyBorder="1" applyAlignment="1">
      <alignment horizontal="center" vertical="center"/>
      <protection/>
    </xf>
    <xf numFmtId="0" fontId="15" fillId="0" borderId="0" xfId="68" applyFont="1" applyFill="1" applyAlignment="1">
      <alignment horizontal="center" vertical="center" shrinkToFit="1"/>
      <protection/>
    </xf>
    <xf numFmtId="0" fontId="15" fillId="0" borderId="0" xfId="68" applyFont="1" applyAlignment="1">
      <alignment horizontal="center" vertical="center" shrinkToFit="1"/>
      <protection/>
    </xf>
    <xf numFmtId="0" fontId="15" fillId="0" borderId="45" xfId="68" applyFont="1" applyFill="1" applyBorder="1" applyAlignment="1">
      <alignment horizontal="left" vertical="center"/>
      <protection/>
    </xf>
    <xf numFmtId="0" fontId="15" fillId="0" borderId="173" xfId="68" applyFont="1" applyFill="1" applyBorder="1" applyAlignment="1">
      <alignment horizontal="left" vertical="center"/>
      <protection/>
    </xf>
    <xf numFmtId="0" fontId="15" fillId="0" borderId="174" xfId="68" applyFont="1" applyFill="1" applyBorder="1" applyAlignment="1">
      <alignment horizontal="center" vertical="center" shrinkToFit="1"/>
      <protection/>
    </xf>
    <xf numFmtId="0" fontId="15" fillId="0" borderId="175" xfId="68" applyFont="1" applyFill="1" applyBorder="1" applyAlignment="1">
      <alignment horizontal="center" vertical="center" shrinkToFit="1"/>
      <protection/>
    </xf>
    <xf numFmtId="0" fontId="15" fillId="7" borderId="60" xfId="68" applyFont="1" applyFill="1" applyBorder="1" applyAlignment="1">
      <alignment horizontal="center" vertical="center"/>
      <protection/>
    </xf>
    <xf numFmtId="0" fontId="15" fillId="7" borderId="78" xfId="68" applyFont="1" applyFill="1" applyBorder="1" applyAlignment="1">
      <alignment horizontal="center" vertical="center"/>
      <protection/>
    </xf>
    <xf numFmtId="0" fontId="15" fillId="0" borderId="57" xfId="68" applyFont="1" applyFill="1" applyBorder="1" applyAlignment="1">
      <alignment horizontal="center" vertical="center"/>
      <protection/>
    </xf>
    <xf numFmtId="0" fontId="15" fillId="0" borderId="98" xfId="68" applyFont="1" applyFill="1" applyBorder="1" applyAlignment="1">
      <alignment horizontal="center" vertical="center"/>
      <protection/>
    </xf>
    <xf numFmtId="0" fontId="15" fillId="0" borderId="79" xfId="68" applyFont="1" applyFill="1" applyBorder="1" applyAlignment="1">
      <alignment horizontal="center" vertical="center"/>
      <protection/>
    </xf>
    <xf numFmtId="0" fontId="15" fillId="0" borderId="44" xfId="68" applyFont="1" applyFill="1" applyBorder="1" applyAlignment="1">
      <alignment horizontal="left" vertical="center"/>
      <protection/>
    </xf>
    <xf numFmtId="0" fontId="15" fillId="0" borderId="52" xfId="68" applyFont="1" applyFill="1" applyBorder="1" applyAlignment="1">
      <alignment horizontal="left" vertical="center"/>
      <protection/>
    </xf>
    <xf numFmtId="0" fontId="15" fillId="0" borderId="176" xfId="68" applyFont="1" applyFill="1" applyBorder="1" applyAlignment="1">
      <alignment horizontal="left" vertical="center"/>
      <protection/>
    </xf>
    <xf numFmtId="0" fontId="15" fillId="0" borderId="177" xfId="68" applyFont="1" applyFill="1" applyBorder="1" applyAlignment="1">
      <alignment horizontal="left" vertical="center"/>
      <protection/>
    </xf>
    <xf numFmtId="0" fontId="15" fillId="0" borderId="0" xfId="68" applyFont="1" applyFill="1" applyAlignment="1">
      <alignment horizontal="center" vertical="center"/>
      <protection/>
    </xf>
    <xf numFmtId="0" fontId="15" fillId="0" borderId="100" xfId="68" applyFont="1" applyBorder="1" applyAlignment="1">
      <alignment horizontal="center" vertical="center" wrapText="1"/>
      <protection/>
    </xf>
    <xf numFmtId="0" fontId="15" fillId="0" borderId="0" xfId="68" applyFont="1" applyBorder="1" applyAlignment="1">
      <alignment horizontal="center" vertical="center" wrapText="1"/>
      <protection/>
    </xf>
    <xf numFmtId="0" fontId="15" fillId="0" borderId="101" xfId="68" applyFont="1" applyBorder="1" applyAlignment="1">
      <alignment horizontal="center" vertical="center" wrapText="1"/>
      <protection/>
    </xf>
    <xf numFmtId="0" fontId="15" fillId="0" borderId="56" xfId="68" applyFont="1" applyBorder="1" applyAlignment="1">
      <alignment horizontal="center" vertical="center" wrapText="1"/>
      <protection/>
    </xf>
    <xf numFmtId="0" fontId="15" fillId="0" borderId="102" xfId="68" applyFont="1" applyBorder="1" applyAlignment="1">
      <alignment horizontal="center" vertical="center" wrapText="1"/>
      <protection/>
    </xf>
    <xf numFmtId="0" fontId="15" fillId="0" borderId="43" xfId="68" applyFont="1" applyBorder="1" applyAlignment="1">
      <alignment horizontal="center" vertical="center" wrapText="1"/>
      <protection/>
    </xf>
    <xf numFmtId="0" fontId="15" fillId="0" borderId="58" xfId="68" applyFont="1" applyFill="1" applyBorder="1" applyAlignment="1">
      <alignment horizontal="center" vertical="center" wrapText="1"/>
      <protection/>
    </xf>
    <xf numFmtId="0" fontId="15" fillId="0" borderId="103" xfId="68" applyFont="1" applyFill="1" applyBorder="1" applyAlignment="1">
      <alignment horizontal="center" vertical="center" wrapText="1"/>
      <protection/>
    </xf>
    <xf numFmtId="0" fontId="15" fillId="0" borderId="53" xfId="68" applyFont="1" applyFill="1" applyBorder="1" applyAlignment="1">
      <alignment horizontal="center" vertical="center" wrapText="1"/>
      <protection/>
    </xf>
    <xf numFmtId="0" fontId="15" fillId="0" borderId="100" xfId="68" applyFont="1" applyFill="1" applyBorder="1" applyAlignment="1">
      <alignment horizontal="center" vertical="center" wrapText="1"/>
      <protection/>
    </xf>
    <xf numFmtId="0" fontId="15" fillId="0" borderId="0" xfId="68" applyFont="1" applyFill="1" applyBorder="1" applyAlignment="1">
      <alignment horizontal="center" vertical="center" wrapText="1"/>
      <protection/>
    </xf>
    <xf numFmtId="0" fontId="15" fillId="0" borderId="101" xfId="68" applyFont="1" applyFill="1" applyBorder="1" applyAlignment="1">
      <alignment horizontal="center" vertical="center" wrapText="1"/>
      <protection/>
    </xf>
    <xf numFmtId="0" fontId="15" fillId="0" borderId="97" xfId="68" applyFont="1" applyFill="1" applyBorder="1" applyAlignment="1">
      <alignment horizontal="center" vertical="center" wrapText="1"/>
      <protection/>
    </xf>
    <xf numFmtId="0" fontId="15" fillId="0" borderId="99" xfId="68" applyFont="1" applyFill="1" applyBorder="1" applyAlignment="1">
      <alignment horizontal="center" vertical="center" wrapText="1"/>
      <protection/>
    </xf>
    <xf numFmtId="0" fontId="15" fillId="0" borderId="96" xfId="68" applyFont="1" applyFill="1" applyBorder="1" applyAlignment="1">
      <alignment horizontal="center" vertical="center" wrapText="1"/>
      <protection/>
    </xf>
    <xf numFmtId="0" fontId="12" fillId="0" borderId="0" xfId="68" applyFont="1" applyAlignment="1">
      <alignment horizontal="left" vertical="center"/>
      <protection/>
    </xf>
    <xf numFmtId="0" fontId="6" fillId="0" borderId="128" xfId="68" applyFont="1" applyBorder="1" applyAlignment="1">
      <alignment horizontal="center" vertical="center" textRotation="255" shrinkToFit="1"/>
      <protection/>
    </xf>
    <xf numFmtId="0" fontId="6" fillId="0" borderId="160" xfId="68" applyFont="1" applyBorder="1" applyAlignment="1">
      <alignment horizontal="center" vertical="center" textRotation="255" shrinkToFit="1"/>
      <protection/>
    </xf>
    <xf numFmtId="0" fontId="6" fillId="0" borderId="95" xfId="68" applyFont="1" applyBorder="1" applyAlignment="1">
      <alignment horizontal="center" vertical="center" textRotation="255" shrinkToFit="1"/>
      <protection/>
    </xf>
    <xf numFmtId="0" fontId="6" fillId="0" borderId="112" xfId="68" applyFont="1" applyFill="1" applyBorder="1" applyAlignment="1">
      <alignment horizontal="center" vertical="center"/>
      <protection/>
    </xf>
    <xf numFmtId="0" fontId="6" fillId="0" borderId="178" xfId="68" applyFont="1" applyFill="1" applyBorder="1" applyAlignment="1">
      <alignment horizontal="center" vertical="center"/>
      <protection/>
    </xf>
    <xf numFmtId="0" fontId="6" fillId="0" borderId="67" xfId="68" applyFont="1" applyFill="1" applyBorder="1" applyAlignment="1">
      <alignment horizontal="center" vertical="center"/>
      <protection/>
    </xf>
    <xf numFmtId="0" fontId="6" fillId="0" borderId="159" xfId="68" applyFont="1" applyFill="1" applyBorder="1" applyAlignment="1">
      <alignment horizontal="center" vertical="center"/>
      <protection/>
    </xf>
    <xf numFmtId="0" fontId="6" fillId="0" borderId="58" xfId="68" applyFont="1" applyFill="1" applyBorder="1" applyAlignment="1">
      <alignment horizontal="center" vertical="center" readingOrder="1"/>
      <protection/>
    </xf>
    <xf numFmtId="0" fontId="6" fillId="0" borderId="103" xfId="68" applyFont="1" applyFill="1" applyBorder="1" applyAlignment="1">
      <alignment horizontal="center" vertical="center" readingOrder="1"/>
      <protection/>
    </xf>
    <xf numFmtId="0" fontId="6" fillId="0" borderId="53" xfId="68" applyFont="1" applyFill="1" applyBorder="1" applyAlignment="1">
      <alignment horizontal="center" vertical="center" readingOrder="1"/>
      <protection/>
    </xf>
    <xf numFmtId="0" fontId="6" fillId="0" borderId="97" xfId="68" applyFont="1" applyFill="1" applyBorder="1" applyAlignment="1">
      <alignment horizontal="center" vertical="center" readingOrder="1"/>
      <protection/>
    </xf>
    <xf numFmtId="0" fontId="6" fillId="0" borderId="99" xfId="68" applyFont="1" applyFill="1" applyBorder="1" applyAlignment="1">
      <alignment horizontal="center" vertical="center" readingOrder="1"/>
      <protection/>
    </xf>
    <xf numFmtId="0" fontId="6" fillId="0" borderId="96" xfId="68" applyFont="1" applyFill="1" applyBorder="1" applyAlignment="1">
      <alignment horizontal="center" vertical="center" readingOrder="1"/>
      <protection/>
    </xf>
    <xf numFmtId="0" fontId="6" fillId="0" borderId="179" xfId="68" applyFont="1" applyFill="1" applyBorder="1" applyAlignment="1">
      <alignment horizontal="center" vertical="center" readingOrder="1"/>
      <protection/>
    </xf>
    <xf numFmtId="0" fontId="6" fillId="0" borderId="167" xfId="68" applyFont="1" applyFill="1" applyBorder="1" applyAlignment="1">
      <alignment horizontal="center" vertical="center" readingOrder="1"/>
      <protection/>
    </xf>
    <xf numFmtId="0" fontId="6" fillId="0" borderId="57" xfId="68" applyFont="1" applyFill="1" applyBorder="1" applyAlignment="1">
      <alignment horizontal="center" vertical="center" shrinkToFit="1"/>
      <protection/>
    </xf>
    <xf numFmtId="0" fontId="6" fillId="0" borderId="98" xfId="68" applyFont="1" applyFill="1" applyBorder="1" applyAlignment="1">
      <alignment horizontal="center" vertical="center" shrinkToFit="1"/>
      <protection/>
    </xf>
    <xf numFmtId="0" fontId="6" fillId="0" borderId="79" xfId="68" applyFont="1" applyFill="1" applyBorder="1" applyAlignment="1">
      <alignment horizontal="center" vertical="center" shrinkToFit="1"/>
      <protection/>
    </xf>
    <xf numFmtId="205" fontId="6" fillId="0" borderId="57" xfId="68" applyNumberFormat="1" applyFont="1" applyFill="1" applyBorder="1" applyAlignment="1">
      <alignment horizontal="center" vertical="center"/>
      <protection/>
    </xf>
    <xf numFmtId="205" fontId="6" fillId="0" borderId="98" xfId="68" applyNumberFormat="1" applyFont="1" applyFill="1" applyBorder="1" applyAlignment="1">
      <alignment horizontal="center" vertical="center"/>
      <protection/>
    </xf>
    <xf numFmtId="205" fontId="6" fillId="0" borderId="79" xfId="68" applyNumberFormat="1" applyFont="1" applyFill="1" applyBorder="1" applyAlignment="1">
      <alignment horizontal="center" vertical="center"/>
      <protection/>
    </xf>
    <xf numFmtId="0" fontId="6" fillId="0" borderId="62" xfId="68" applyFont="1" applyFill="1" applyBorder="1" applyAlignment="1">
      <alignment horizontal="center" vertical="center"/>
      <protection/>
    </xf>
    <xf numFmtId="0" fontId="6" fillId="0" borderId="63" xfId="68" applyFont="1" applyFill="1" applyBorder="1" applyAlignment="1">
      <alignment horizontal="center" vertical="center"/>
      <protection/>
    </xf>
    <xf numFmtId="0" fontId="6" fillId="0" borderId="70" xfId="68" applyFont="1" applyFill="1" applyBorder="1" applyAlignment="1">
      <alignment horizontal="center" vertical="center"/>
      <protection/>
    </xf>
    <xf numFmtId="0" fontId="6" fillId="0" borderId="93" xfId="68" applyFont="1" applyFill="1" applyBorder="1" applyAlignment="1">
      <alignment horizontal="center" vertical="center"/>
      <protection/>
    </xf>
    <xf numFmtId="0" fontId="6" fillId="0" borderId="94" xfId="68" applyFont="1" applyFill="1" applyBorder="1" applyAlignment="1">
      <alignment horizontal="center" vertical="center"/>
      <protection/>
    </xf>
    <xf numFmtId="0" fontId="12" fillId="0" borderId="110" xfId="68" applyFont="1" applyBorder="1" applyAlignment="1">
      <alignment horizontal="left" vertical="center" wrapText="1"/>
      <protection/>
    </xf>
    <xf numFmtId="0" fontId="12" fillId="0" borderId="0" xfId="68" applyFont="1" applyBorder="1" applyAlignment="1">
      <alignment horizontal="left" vertical="center" wrapText="1"/>
      <protection/>
    </xf>
    <xf numFmtId="0" fontId="6" fillId="0" borderId="57" xfId="68" applyFont="1" applyFill="1" applyBorder="1" applyAlignment="1">
      <alignment horizontal="center" vertical="center"/>
      <protection/>
    </xf>
    <xf numFmtId="0" fontId="6" fillId="0" borderId="98" xfId="68" applyFont="1" applyFill="1" applyBorder="1" applyAlignment="1">
      <alignment horizontal="center" vertical="center"/>
      <protection/>
    </xf>
    <xf numFmtId="0" fontId="6" fillId="0" borderId="107" xfId="68" applyFont="1" applyFill="1" applyBorder="1" applyAlignment="1">
      <alignment horizontal="center" vertical="center"/>
      <protection/>
    </xf>
    <xf numFmtId="0" fontId="6" fillId="0" borderId="88" xfId="68" applyFont="1" applyFill="1" applyBorder="1" applyAlignment="1">
      <alignment horizontal="left" vertical="center" shrinkToFit="1"/>
      <protection/>
    </xf>
    <xf numFmtId="0" fontId="6" fillId="0" borderId="91" xfId="68" applyFont="1" applyFill="1" applyBorder="1" applyAlignment="1">
      <alignment horizontal="center" vertical="center"/>
      <protection/>
    </xf>
    <xf numFmtId="0" fontId="6" fillId="0" borderId="90" xfId="68" applyFont="1" applyFill="1" applyBorder="1" applyAlignment="1">
      <alignment horizontal="center" vertical="center"/>
      <protection/>
    </xf>
    <xf numFmtId="205" fontId="6" fillId="0" borderId="91" xfId="68" applyNumberFormat="1" applyFont="1" applyFill="1" applyBorder="1" applyAlignment="1">
      <alignment horizontal="center" vertical="center"/>
      <protection/>
    </xf>
    <xf numFmtId="205" fontId="6" fillId="0" borderId="133" xfId="68" applyNumberFormat="1" applyFont="1" applyFill="1" applyBorder="1" applyAlignment="1">
      <alignment horizontal="center" vertical="center"/>
      <protection/>
    </xf>
    <xf numFmtId="205" fontId="6" fillId="0" borderId="90" xfId="68" applyNumberFormat="1" applyFont="1" applyFill="1" applyBorder="1" applyAlignment="1">
      <alignment horizontal="center" vertical="center"/>
      <protection/>
    </xf>
    <xf numFmtId="0" fontId="6" fillId="0" borderId="91" xfId="68" applyFont="1" applyFill="1" applyBorder="1" applyAlignment="1">
      <alignment horizontal="center" vertical="center" shrinkToFit="1"/>
      <protection/>
    </xf>
    <xf numFmtId="0" fontId="6" fillId="0" borderId="133" xfId="68" applyFont="1" applyFill="1" applyBorder="1" applyAlignment="1">
      <alignment horizontal="center" vertical="center" shrinkToFit="1"/>
      <protection/>
    </xf>
    <xf numFmtId="0" fontId="6" fillId="0" borderId="90" xfId="68" applyFont="1" applyFill="1" applyBorder="1" applyAlignment="1">
      <alignment horizontal="center" vertical="center" shrinkToFit="1"/>
      <protection/>
    </xf>
    <xf numFmtId="0" fontId="6" fillId="0" borderId="133" xfId="68" applyFont="1" applyFill="1" applyBorder="1" applyAlignment="1">
      <alignment horizontal="center" vertical="center"/>
      <protection/>
    </xf>
    <xf numFmtId="0" fontId="6" fillId="0" borderId="180" xfId="68" applyFont="1" applyFill="1" applyBorder="1" applyAlignment="1">
      <alignment horizontal="center" vertical="center"/>
      <protection/>
    </xf>
    <xf numFmtId="0" fontId="6" fillId="0" borderId="60" xfId="68" applyFont="1" applyFill="1" applyBorder="1" applyAlignment="1">
      <alignment horizontal="left" vertical="center" shrinkToFit="1"/>
      <protection/>
    </xf>
    <xf numFmtId="0" fontId="6" fillId="0" borderId="79" xfId="68" applyFont="1" applyFill="1" applyBorder="1" applyAlignment="1">
      <alignment horizontal="center" vertical="center"/>
      <protection/>
    </xf>
    <xf numFmtId="205" fontId="6" fillId="0" borderId="57" xfId="68" applyNumberFormat="1" applyFont="1" applyFill="1" applyBorder="1" applyAlignment="1">
      <alignment horizontal="center" vertical="center" shrinkToFit="1"/>
      <protection/>
    </xf>
    <xf numFmtId="205" fontId="6" fillId="0" borderId="98" xfId="68" applyNumberFormat="1" applyFont="1" applyFill="1" applyBorder="1" applyAlignment="1">
      <alignment horizontal="center" vertical="center" shrinkToFit="1"/>
      <protection/>
    </xf>
    <xf numFmtId="205" fontId="6" fillId="0" borderId="79" xfId="68" applyNumberFormat="1" applyFont="1" applyFill="1" applyBorder="1" applyAlignment="1">
      <alignment horizontal="center" vertical="center" shrinkToFit="1"/>
      <protection/>
    </xf>
    <xf numFmtId="0" fontId="6" fillId="0" borderId="60" xfId="68" applyFont="1" applyFill="1" applyBorder="1" applyAlignment="1">
      <alignment horizontal="center" vertical="center" textRotation="255" shrinkToFit="1"/>
      <protection/>
    </xf>
    <xf numFmtId="0" fontId="6" fillId="0" borderId="88" xfId="68" applyFont="1" applyFill="1" applyBorder="1" applyAlignment="1">
      <alignment horizontal="center" vertical="center" textRotation="255" shrinkToFit="1"/>
      <protection/>
    </xf>
    <xf numFmtId="0" fontId="6" fillId="0" borderId="57" xfId="68" applyFont="1" applyFill="1" applyBorder="1" applyAlignment="1">
      <alignment horizontal="left" vertical="center" shrinkToFit="1"/>
      <protection/>
    </xf>
    <xf numFmtId="0" fontId="6" fillId="0" borderId="98" xfId="68" applyFont="1" applyFill="1" applyBorder="1" applyAlignment="1">
      <alignment horizontal="left" vertical="center" shrinkToFit="1"/>
      <protection/>
    </xf>
    <xf numFmtId="0" fontId="6" fillId="0" borderId="79" xfId="68" applyFont="1" applyFill="1" applyBorder="1" applyAlignment="1">
      <alignment horizontal="left" vertical="center" shrinkToFit="1"/>
      <protection/>
    </xf>
    <xf numFmtId="0" fontId="6" fillId="0" borderId="65" xfId="68" applyFont="1" applyFill="1" applyBorder="1" applyAlignment="1">
      <alignment horizontal="center" vertical="center" textRotation="255" shrinkToFit="1"/>
      <protection/>
    </xf>
    <xf numFmtId="0" fontId="6" fillId="0" borderId="77" xfId="68" applyFont="1" applyFill="1" applyBorder="1" applyAlignment="1">
      <alignment horizontal="center" vertical="center" textRotation="255" shrinkToFit="1"/>
      <protection/>
    </xf>
    <xf numFmtId="0" fontId="6" fillId="0" borderId="87" xfId="68" applyFont="1" applyFill="1" applyBorder="1" applyAlignment="1">
      <alignment horizontal="center" vertical="center" textRotation="255" shrinkToFit="1"/>
      <protection/>
    </xf>
    <xf numFmtId="0" fontId="6" fillId="0" borderId="55" xfId="68" applyFont="1" applyFill="1" applyBorder="1" applyAlignment="1">
      <alignment horizontal="left" vertical="center" wrapText="1"/>
      <protection/>
    </xf>
    <xf numFmtId="0" fontId="6" fillId="0" borderId="60" xfId="68" applyFont="1" applyFill="1" applyBorder="1" applyAlignment="1">
      <alignment horizontal="left" vertical="center" wrapText="1"/>
      <protection/>
    </xf>
    <xf numFmtId="0" fontId="6" fillId="0" borderId="129" xfId="68" applyFont="1" applyFill="1" applyBorder="1" applyAlignment="1">
      <alignment horizontal="center" vertical="center" wrapText="1"/>
      <protection/>
    </xf>
    <xf numFmtId="0" fontId="6" fillId="0" borderId="110" xfId="68" applyFont="1" applyFill="1" applyBorder="1" applyAlignment="1">
      <alignment horizontal="center" vertical="center" wrapText="1"/>
      <protection/>
    </xf>
    <xf numFmtId="0" fontId="6" fillId="0" borderId="56" xfId="68" applyFont="1" applyFill="1" applyBorder="1" applyAlignment="1">
      <alignment horizontal="center" vertical="center" wrapText="1"/>
      <protection/>
    </xf>
    <xf numFmtId="0" fontId="6" fillId="0" borderId="102" xfId="68" applyFont="1" applyFill="1" applyBorder="1" applyAlignment="1">
      <alignment horizontal="center" vertical="center" wrapText="1"/>
      <protection/>
    </xf>
    <xf numFmtId="0" fontId="6" fillId="0" borderId="125" xfId="68" applyFont="1" applyFill="1" applyBorder="1" applyAlignment="1">
      <alignment horizontal="center" vertical="center" wrapText="1"/>
      <protection/>
    </xf>
    <xf numFmtId="0" fontId="6" fillId="0" borderId="43" xfId="68" applyFont="1" applyFill="1" applyBorder="1" applyAlignment="1">
      <alignment horizontal="center" vertical="center" wrapText="1"/>
      <protection/>
    </xf>
    <xf numFmtId="0" fontId="15" fillId="0" borderId="58" xfId="68" applyFont="1" applyBorder="1" applyAlignment="1">
      <alignment horizontal="center" vertical="center" wrapText="1"/>
      <protection/>
    </xf>
    <xf numFmtId="0" fontId="15" fillId="0" borderId="103" xfId="68" applyFont="1" applyBorder="1" applyAlignment="1">
      <alignment horizontal="center" vertical="center" wrapText="1"/>
      <protection/>
    </xf>
    <xf numFmtId="0" fontId="15" fillId="0" borderId="53" xfId="68" applyFont="1" applyBorder="1" applyAlignment="1">
      <alignment horizontal="center" vertical="center" wrapText="1"/>
      <protection/>
    </xf>
    <xf numFmtId="0" fontId="15" fillId="0" borderId="97" xfId="68" applyFont="1" applyBorder="1" applyAlignment="1">
      <alignment horizontal="center" vertical="center" wrapText="1"/>
      <protection/>
    </xf>
    <xf numFmtId="0" fontId="15" fillId="0" borderId="99" xfId="68" applyFont="1" applyBorder="1" applyAlignment="1">
      <alignment horizontal="center" vertical="center" wrapText="1"/>
      <protection/>
    </xf>
    <xf numFmtId="0" fontId="15" fillId="0" borderId="96" xfId="68" applyFont="1" applyBorder="1" applyAlignment="1">
      <alignment horizontal="center" vertical="center" wrapText="1"/>
      <protection/>
    </xf>
    <xf numFmtId="0" fontId="15" fillId="0" borderId="181" xfId="68" applyFont="1" applyFill="1" applyBorder="1" applyAlignment="1">
      <alignment horizontal="left" vertical="center"/>
      <protection/>
    </xf>
    <xf numFmtId="0" fontId="15" fillId="0" borderId="182" xfId="68" applyFont="1" applyFill="1" applyBorder="1" applyAlignment="1">
      <alignment horizontal="left" vertical="center"/>
      <protection/>
    </xf>
    <xf numFmtId="0" fontId="15" fillId="0" borderId="93" xfId="68" applyFont="1" applyFill="1" applyBorder="1" applyAlignment="1">
      <alignment horizontal="left" vertical="center"/>
      <protection/>
    </xf>
    <xf numFmtId="0" fontId="15" fillId="0" borderId="94" xfId="68" applyFont="1" applyFill="1" applyBorder="1" applyAlignment="1">
      <alignment horizontal="left" vertical="center"/>
      <protection/>
    </xf>
    <xf numFmtId="0" fontId="6" fillId="0" borderId="129" xfId="68" applyFont="1" applyFill="1" applyBorder="1" applyAlignment="1">
      <alignment horizontal="center" vertical="center"/>
      <protection/>
    </xf>
    <xf numFmtId="0" fontId="6" fillId="0" borderId="110" xfId="68" applyFont="1" applyFill="1" applyBorder="1" applyAlignment="1">
      <alignment horizontal="center" vertical="center"/>
      <protection/>
    </xf>
    <xf numFmtId="0" fontId="6" fillId="0" borderId="125" xfId="68" applyFont="1" applyFill="1" applyBorder="1" applyAlignment="1">
      <alignment horizontal="center" vertical="center"/>
      <protection/>
    </xf>
    <xf numFmtId="0" fontId="6" fillId="0" borderId="56" xfId="68" applyFont="1" applyFill="1" applyBorder="1" applyAlignment="1">
      <alignment horizontal="center" vertical="center"/>
      <protection/>
    </xf>
    <xf numFmtId="0" fontId="6" fillId="0" borderId="102" xfId="68" applyFont="1" applyFill="1" applyBorder="1" applyAlignment="1">
      <alignment horizontal="center" vertical="center"/>
      <protection/>
    </xf>
    <xf numFmtId="0" fontId="6" fillId="0" borderId="43" xfId="68" applyFont="1" applyFill="1" applyBorder="1" applyAlignment="1">
      <alignment horizontal="center" vertical="center"/>
      <protection/>
    </xf>
    <xf numFmtId="0" fontId="15" fillId="0" borderId="57" xfId="68" applyFont="1" applyBorder="1" applyAlignment="1">
      <alignment horizontal="center" vertical="center" wrapText="1"/>
      <protection/>
    </xf>
    <xf numFmtId="0" fontId="15" fillId="0" borderId="98" xfId="68" applyFont="1" applyBorder="1" applyAlignment="1">
      <alignment horizontal="center" vertical="center" wrapText="1"/>
      <protection/>
    </xf>
    <xf numFmtId="0" fontId="15" fillId="0" borderId="79" xfId="68" applyFont="1" applyBorder="1" applyAlignment="1">
      <alignment horizontal="center" vertical="center" wrapText="1"/>
      <protection/>
    </xf>
    <xf numFmtId="0" fontId="15" fillId="0" borderId="60" xfId="68" applyFont="1" applyFill="1" applyBorder="1" applyAlignment="1">
      <alignment horizontal="center" vertical="center"/>
      <protection/>
    </xf>
    <xf numFmtId="0" fontId="15" fillId="0" borderId="78" xfId="68" applyFont="1" applyFill="1" applyBorder="1" applyAlignment="1">
      <alignment horizontal="center" vertical="center"/>
      <protection/>
    </xf>
    <xf numFmtId="0" fontId="6" fillId="0" borderId="142" xfId="68" applyFont="1" applyFill="1" applyBorder="1" applyAlignment="1">
      <alignment horizontal="center" vertical="center"/>
      <protection/>
    </xf>
    <xf numFmtId="0" fontId="6" fillId="0" borderId="108" xfId="68" applyFont="1" applyFill="1" applyBorder="1" applyAlignment="1">
      <alignment horizontal="center" vertical="center"/>
      <protection/>
    </xf>
    <xf numFmtId="0" fontId="15" fillId="0" borderId="57" xfId="68" applyFont="1" applyFill="1" applyBorder="1" applyAlignment="1">
      <alignment horizontal="center" vertical="center" wrapText="1"/>
      <protection/>
    </xf>
    <xf numFmtId="0" fontId="15" fillId="0" borderId="98" xfId="68" applyFont="1" applyFill="1" applyBorder="1" applyAlignment="1">
      <alignment horizontal="center" vertical="center" wrapText="1"/>
      <protection/>
    </xf>
    <xf numFmtId="0" fontId="15" fillId="0" borderId="79" xfId="68" applyFont="1" applyFill="1" applyBorder="1" applyAlignment="1">
      <alignment horizontal="center" vertical="center" wrapText="1"/>
      <protection/>
    </xf>
    <xf numFmtId="0" fontId="15" fillId="0" borderId="65" xfId="68" applyFont="1" applyBorder="1" applyAlignment="1">
      <alignment horizontal="center" vertical="center" textRotation="255" shrinkToFit="1"/>
      <protection/>
    </xf>
    <xf numFmtId="0" fontId="15" fillId="0" borderId="74" xfId="68" applyFont="1" applyBorder="1" applyAlignment="1">
      <alignment horizontal="center" vertical="center" textRotation="255" shrinkToFit="1"/>
      <protection/>
    </xf>
    <xf numFmtId="0" fontId="15" fillId="0" borderId="77" xfId="68" applyFont="1" applyBorder="1" applyAlignment="1">
      <alignment horizontal="center" vertical="center" textRotation="255" shrinkToFit="1"/>
      <protection/>
    </xf>
    <xf numFmtId="0" fontId="15" fillId="0" borderId="87" xfId="68" applyFont="1" applyBorder="1" applyAlignment="1">
      <alignment horizontal="center" vertical="center" textRotation="255" shrinkToFit="1"/>
      <protection/>
    </xf>
    <xf numFmtId="0" fontId="15" fillId="0" borderId="46" xfId="68" applyFont="1" applyFill="1" applyBorder="1" applyAlignment="1">
      <alignment horizontal="left" vertical="center"/>
      <protection/>
    </xf>
    <xf numFmtId="0" fontId="15" fillId="0" borderId="75" xfId="68" applyFont="1" applyFill="1" applyBorder="1" applyAlignment="1">
      <alignment horizontal="left" vertical="center"/>
      <protection/>
    </xf>
    <xf numFmtId="0" fontId="15" fillId="7" borderId="181" xfId="68" applyFont="1" applyFill="1" applyBorder="1" applyAlignment="1">
      <alignment horizontal="left" vertical="center"/>
      <protection/>
    </xf>
    <xf numFmtId="0" fontId="15" fillId="7" borderId="182" xfId="68" applyFont="1" applyFill="1" applyBorder="1" applyAlignment="1">
      <alignment horizontal="left" vertical="center"/>
      <protection/>
    </xf>
    <xf numFmtId="0" fontId="15" fillId="7" borderId="46" xfId="68" applyFont="1" applyFill="1" applyBorder="1" applyAlignment="1">
      <alignment horizontal="left" vertical="center"/>
      <protection/>
    </xf>
    <xf numFmtId="0" fontId="15" fillId="7" borderId="75" xfId="68" applyFont="1" applyFill="1" applyBorder="1" applyAlignment="1">
      <alignment horizontal="left" vertical="center"/>
      <protection/>
    </xf>
    <xf numFmtId="0" fontId="15" fillId="0" borderId="126" xfId="68" applyFont="1" applyFill="1" applyBorder="1" applyAlignment="1">
      <alignment horizontal="center" vertical="center" wrapText="1"/>
      <protection/>
    </xf>
    <xf numFmtId="0" fontId="15" fillId="0" borderId="183" xfId="68" applyFont="1" applyFill="1" applyBorder="1" applyAlignment="1">
      <alignment horizontal="center" vertical="center"/>
      <protection/>
    </xf>
    <xf numFmtId="0" fontId="15" fillId="0" borderId="184" xfId="68" applyFont="1" applyFill="1" applyBorder="1" applyAlignment="1">
      <alignment horizontal="center" vertical="center"/>
      <protection/>
    </xf>
    <xf numFmtId="0" fontId="15" fillId="0" borderId="46" xfId="68" applyFont="1" applyFill="1" applyBorder="1" applyAlignment="1">
      <alignment horizontal="center" vertical="center" wrapText="1"/>
      <protection/>
    </xf>
    <xf numFmtId="0" fontId="15" fillId="7" borderId="46" xfId="68" applyFont="1" applyFill="1" applyBorder="1" applyAlignment="1">
      <alignment horizontal="center" vertical="center"/>
      <protection/>
    </xf>
    <xf numFmtId="0" fontId="15" fillId="7" borderId="75" xfId="68" applyFont="1" applyFill="1" applyBorder="1" applyAlignment="1">
      <alignment horizontal="center" vertical="center"/>
      <protection/>
    </xf>
    <xf numFmtId="0" fontId="15" fillId="0" borderId="56" xfId="68" applyFont="1" applyFill="1" applyBorder="1" applyAlignment="1">
      <alignment horizontal="center" vertical="center" wrapText="1"/>
      <protection/>
    </xf>
    <xf numFmtId="0" fontId="15" fillId="0" borderId="102" xfId="68" applyFont="1" applyFill="1" applyBorder="1" applyAlignment="1">
      <alignment horizontal="center" vertical="center" wrapText="1"/>
      <protection/>
    </xf>
    <xf numFmtId="0" fontId="15" fillId="0" borderId="43" xfId="68" applyFont="1" applyFill="1" applyBorder="1" applyAlignment="1">
      <alignment horizontal="center" vertical="center" wrapText="1"/>
      <protection/>
    </xf>
    <xf numFmtId="0" fontId="17" fillId="0" borderId="0" xfId="68" applyFont="1" applyAlignment="1">
      <alignment horizontal="left" vertical="center" shrinkToFit="1"/>
      <protection/>
    </xf>
    <xf numFmtId="0" fontId="15" fillId="0" borderId="0" xfId="68" applyFont="1" applyAlignment="1">
      <alignment horizontal="left" vertical="center" shrinkToFit="1"/>
      <protection/>
    </xf>
    <xf numFmtId="0" fontId="14" fillId="0" borderId="0" xfId="68" applyFont="1" applyAlignment="1">
      <alignment horizontal="center" vertical="center"/>
      <protection/>
    </xf>
    <xf numFmtId="0" fontId="15" fillId="0" borderId="0" xfId="68" applyFont="1" applyAlignment="1">
      <alignment horizontal="distributed" vertical="center"/>
      <protection/>
    </xf>
    <xf numFmtId="0" fontId="15" fillId="0" borderId="0" xfId="68" applyFont="1" applyFill="1" applyAlignment="1">
      <alignment horizontal="left" vertical="center" shrinkToFit="1"/>
      <protection/>
    </xf>
    <xf numFmtId="0" fontId="15" fillId="0" borderId="0" xfId="68" applyFont="1" applyAlignment="1">
      <alignment horizontal="center" vertical="center"/>
      <protection/>
    </xf>
    <xf numFmtId="205" fontId="15" fillId="0" borderId="0" xfId="68" applyNumberFormat="1" applyFont="1" applyAlignment="1">
      <alignment horizontal="center" vertical="center"/>
      <protection/>
    </xf>
    <xf numFmtId="0" fontId="15" fillId="0" borderId="129" xfId="68" applyFont="1" applyFill="1" applyBorder="1" applyAlignment="1">
      <alignment horizontal="center" vertical="center"/>
      <protection/>
    </xf>
    <xf numFmtId="0" fontId="15" fillId="0" borderId="110" xfId="68" applyFont="1" applyFill="1" applyBorder="1" applyAlignment="1">
      <alignment horizontal="center" vertical="center"/>
      <protection/>
    </xf>
    <xf numFmtId="0" fontId="15" fillId="0" borderId="142" xfId="68" applyFont="1" applyFill="1" applyBorder="1" applyAlignment="1">
      <alignment horizontal="center" vertical="center"/>
      <protection/>
    </xf>
    <xf numFmtId="0" fontId="15" fillId="0" borderId="56" xfId="68" applyFont="1" applyFill="1" applyBorder="1" applyAlignment="1">
      <alignment horizontal="center" vertical="center"/>
      <protection/>
    </xf>
    <xf numFmtId="0" fontId="15" fillId="0" borderId="102" xfId="68" applyFont="1" applyFill="1" applyBorder="1" applyAlignment="1">
      <alignment horizontal="center" vertical="center"/>
      <protection/>
    </xf>
    <xf numFmtId="0" fontId="15" fillId="0" borderId="108" xfId="68" applyFont="1" applyFill="1" applyBorder="1" applyAlignment="1">
      <alignment horizontal="center" vertical="center"/>
      <protection/>
    </xf>
    <xf numFmtId="0" fontId="15" fillId="0" borderId="129" xfId="68" applyFont="1" applyFill="1" applyBorder="1" applyAlignment="1">
      <alignment horizontal="center" vertical="center" wrapText="1"/>
      <protection/>
    </xf>
    <xf numFmtId="0" fontId="15" fillId="0" borderId="110" xfId="68" applyFont="1" applyFill="1" applyBorder="1" applyAlignment="1">
      <alignment horizontal="center" vertical="center" wrapText="1"/>
      <protection/>
    </xf>
    <xf numFmtId="0" fontId="15" fillId="0" borderId="125" xfId="68" applyFont="1" applyFill="1" applyBorder="1" applyAlignment="1">
      <alignment horizontal="center" vertical="center" wrapText="1"/>
      <protection/>
    </xf>
    <xf numFmtId="0" fontId="15" fillId="0" borderId="125" xfId="68" applyFont="1" applyFill="1" applyBorder="1" applyAlignment="1">
      <alignment horizontal="center" vertical="center"/>
      <protection/>
    </xf>
    <xf numFmtId="0" fontId="15" fillId="0" borderId="43" xfId="68" applyFont="1" applyFill="1" applyBorder="1" applyAlignment="1">
      <alignment horizontal="center" vertical="center"/>
      <protection/>
    </xf>
    <xf numFmtId="0" fontId="15" fillId="0" borderId="56" xfId="68" applyFont="1" applyFill="1" applyBorder="1" applyAlignment="1">
      <alignment horizontal="center" vertical="center" shrinkToFit="1"/>
      <protection/>
    </xf>
    <xf numFmtId="0" fontId="15" fillId="0" borderId="102" xfId="68" applyFont="1" applyFill="1" applyBorder="1" applyAlignment="1">
      <alignment horizontal="center" vertical="center" shrinkToFit="1"/>
      <protection/>
    </xf>
    <xf numFmtId="0" fontId="15" fillId="0" borderId="99" xfId="68" applyFont="1" applyBorder="1" applyAlignment="1">
      <alignment horizontal="left" vertical="center" wrapText="1"/>
      <protection/>
    </xf>
    <xf numFmtId="0" fontId="15" fillId="0" borderId="65" xfId="68" applyFont="1" applyFill="1" applyBorder="1" applyAlignment="1">
      <alignment horizontal="center" vertical="center" textRotation="255" shrinkToFit="1"/>
      <protection/>
    </xf>
    <xf numFmtId="0" fontId="15" fillId="0" borderId="77" xfId="68" applyFont="1" applyFill="1" applyBorder="1" applyAlignment="1">
      <alignment horizontal="center" vertical="center" textRotation="255" shrinkToFit="1"/>
      <protection/>
    </xf>
    <xf numFmtId="0" fontId="15" fillId="0" borderId="51" xfId="68" applyFont="1" applyFill="1" applyBorder="1" applyAlignment="1">
      <alignment horizontal="center" vertical="center" textRotation="255" shrinkToFit="1"/>
      <protection/>
    </xf>
    <xf numFmtId="0" fontId="54" fillId="0" borderId="128" xfId="73" applyFont="1" applyFill="1" applyBorder="1" applyAlignment="1">
      <alignment horizontal="center" vertical="center" textRotation="255" shrinkToFit="1"/>
      <protection/>
    </xf>
    <xf numFmtId="0" fontId="54" fillId="0" borderId="160" xfId="73" applyFont="1" applyFill="1" applyBorder="1" applyAlignment="1">
      <alignment horizontal="center" vertical="center" textRotation="255" shrinkToFit="1"/>
      <protection/>
    </xf>
    <xf numFmtId="0" fontId="54" fillId="0" borderId="97" xfId="73" applyFont="1" applyFill="1" applyBorder="1" applyAlignment="1">
      <alignment horizontal="center" vertical="center" shrinkToFit="1"/>
      <protection/>
    </xf>
    <xf numFmtId="0" fontId="24" fillId="0" borderId="99" xfId="64" applyFont="1" applyFill="1" applyBorder="1" applyAlignment="1">
      <alignment horizontal="center" vertical="center" shrinkToFit="1"/>
      <protection/>
    </xf>
    <xf numFmtId="0" fontId="24" fillId="0" borderId="96" xfId="64" applyFont="1" applyFill="1" applyBorder="1" applyAlignment="1">
      <alignment horizontal="center" vertical="center" shrinkToFit="1"/>
      <protection/>
    </xf>
    <xf numFmtId="0" fontId="54" fillId="0" borderId="88" xfId="73" applyFont="1" applyFill="1" applyBorder="1" applyAlignment="1">
      <alignment horizontal="left" vertical="center" shrinkToFit="1"/>
      <protection/>
    </xf>
    <xf numFmtId="0" fontId="24" fillId="0" borderId="88" xfId="64" applyFont="1" applyFill="1" applyBorder="1" applyAlignment="1">
      <alignment horizontal="left" vertical="center" shrinkToFit="1"/>
      <protection/>
    </xf>
    <xf numFmtId="0" fontId="24" fillId="0" borderId="89" xfId="64" applyFont="1" applyFill="1" applyBorder="1" applyAlignment="1">
      <alignment horizontal="left" vertical="center" shrinkToFit="1"/>
      <protection/>
    </xf>
    <xf numFmtId="0" fontId="57" fillId="0" borderId="0" xfId="64" applyFont="1" applyFill="1" applyAlignment="1">
      <alignment horizontal="left" vertical="top" wrapText="1"/>
      <protection/>
    </xf>
    <xf numFmtId="0" fontId="58" fillId="0" borderId="0" xfId="64" applyFont="1" applyFill="1" applyAlignment="1">
      <alignment horizontal="left" vertical="top" wrapText="1"/>
      <protection/>
    </xf>
    <xf numFmtId="0" fontId="57" fillId="0" borderId="0" xfId="64" applyFont="1" applyFill="1" applyAlignment="1">
      <alignment horizontal="left" vertical="center"/>
      <protection/>
    </xf>
    <xf numFmtId="0" fontId="54" fillId="0" borderId="58" xfId="73" applyFont="1" applyFill="1" applyBorder="1" applyAlignment="1">
      <alignment vertical="center" shrinkToFit="1"/>
      <protection/>
    </xf>
    <xf numFmtId="0" fontId="54" fillId="0" borderId="103" xfId="73" applyFont="1" applyFill="1" applyBorder="1" applyAlignment="1">
      <alignment vertical="center" shrinkToFit="1"/>
      <protection/>
    </xf>
    <xf numFmtId="0" fontId="54" fillId="0" borderId="53" xfId="73" applyFont="1" applyFill="1" applyBorder="1" applyAlignment="1">
      <alignment vertical="center" shrinkToFit="1"/>
      <protection/>
    </xf>
    <xf numFmtId="0" fontId="54" fillId="0" borderId="100" xfId="73" applyFont="1" applyFill="1" applyBorder="1" applyAlignment="1">
      <alignment vertical="center" shrinkToFit="1"/>
      <protection/>
    </xf>
    <xf numFmtId="0" fontId="54" fillId="0" borderId="0" xfId="73" applyFont="1" applyFill="1" applyBorder="1" applyAlignment="1">
      <alignment vertical="center" shrinkToFit="1"/>
      <protection/>
    </xf>
    <xf numFmtId="0" fontId="54" fillId="0" borderId="101" xfId="73" applyFont="1" applyFill="1" applyBorder="1" applyAlignment="1">
      <alignment vertical="center" shrinkToFit="1"/>
      <protection/>
    </xf>
    <xf numFmtId="0" fontId="24" fillId="0" borderId="100" xfId="64" applyFont="1" applyFill="1" applyBorder="1" applyAlignment="1">
      <alignment vertical="center" shrinkToFit="1"/>
      <protection/>
    </xf>
    <xf numFmtId="0" fontId="24" fillId="0" borderId="0" xfId="64" applyFont="1" applyFill="1" applyBorder="1" applyAlignment="1">
      <alignment vertical="center" shrinkToFit="1"/>
      <protection/>
    </xf>
    <xf numFmtId="0" fontId="24" fillId="0" borderId="101" xfId="64" applyFont="1" applyFill="1" applyBorder="1" applyAlignment="1">
      <alignment vertical="center" shrinkToFit="1"/>
      <protection/>
    </xf>
    <xf numFmtId="0" fontId="24" fillId="0" borderId="97" xfId="64" applyFont="1" applyFill="1" applyBorder="1" applyAlignment="1">
      <alignment vertical="center" shrinkToFit="1"/>
      <protection/>
    </xf>
    <xf numFmtId="0" fontId="24" fillId="0" borderId="99" xfId="64" applyFont="1" applyFill="1" applyBorder="1" applyAlignment="1">
      <alignment vertical="center" shrinkToFit="1"/>
      <protection/>
    </xf>
    <xf numFmtId="0" fontId="24" fillId="0" borderId="96" xfId="64" applyFont="1" applyFill="1" applyBorder="1" applyAlignment="1">
      <alignment vertical="center" shrinkToFit="1"/>
      <protection/>
    </xf>
    <xf numFmtId="0" fontId="54" fillId="0" borderId="58" xfId="73" applyFont="1" applyFill="1" applyBorder="1" applyAlignment="1">
      <alignment horizontal="center" vertical="center" shrinkToFit="1"/>
      <protection/>
    </xf>
    <xf numFmtId="0" fontId="54" fillId="0" borderId="103" xfId="73" applyFont="1" applyFill="1" applyBorder="1" applyAlignment="1">
      <alignment horizontal="center" vertical="center" shrinkToFit="1"/>
      <protection/>
    </xf>
    <xf numFmtId="0" fontId="54" fillId="0" borderId="53" xfId="73" applyFont="1" applyFill="1" applyBorder="1" applyAlignment="1">
      <alignment horizontal="center" vertical="center" shrinkToFit="1"/>
      <protection/>
    </xf>
    <xf numFmtId="0" fontId="54" fillId="0" borderId="100" xfId="73" applyFont="1" applyFill="1" applyBorder="1" applyAlignment="1">
      <alignment horizontal="center" vertical="center" shrinkToFit="1"/>
      <protection/>
    </xf>
    <xf numFmtId="0" fontId="54" fillId="0" borderId="0" xfId="73" applyFont="1" applyFill="1" applyBorder="1" applyAlignment="1">
      <alignment horizontal="center" vertical="center" shrinkToFit="1"/>
      <protection/>
    </xf>
    <xf numFmtId="0" fontId="54" fillId="0" borderId="101" xfId="73" applyFont="1" applyFill="1" applyBorder="1" applyAlignment="1">
      <alignment horizontal="center" vertical="center" shrinkToFit="1"/>
      <protection/>
    </xf>
    <xf numFmtId="0" fontId="24" fillId="0" borderId="100" xfId="64" applyFont="1" applyFill="1" applyBorder="1" applyAlignment="1">
      <alignment horizontal="center" vertical="center" shrinkToFit="1"/>
      <protection/>
    </xf>
    <xf numFmtId="0" fontId="24" fillId="0" borderId="0" xfId="64" applyFont="1" applyFill="1" applyBorder="1" applyAlignment="1">
      <alignment horizontal="center" vertical="center" shrinkToFit="1"/>
      <protection/>
    </xf>
    <xf numFmtId="0" fontId="24" fillId="0" borderId="101" xfId="64" applyFont="1" applyFill="1" applyBorder="1" applyAlignment="1">
      <alignment horizontal="center" vertical="center" shrinkToFit="1"/>
      <protection/>
    </xf>
    <xf numFmtId="0" fontId="24" fillId="0" borderId="97" xfId="64" applyFont="1" applyFill="1" applyBorder="1" applyAlignment="1">
      <alignment horizontal="center" vertical="center" shrinkToFit="1"/>
      <protection/>
    </xf>
    <xf numFmtId="0" fontId="54" fillId="0" borderId="56" xfId="73" applyFont="1" applyFill="1" applyBorder="1" applyAlignment="1">
      <alignment horizontal="center" vertical="center" shrinkToFit="1"/>
      <protection/>
    </xf>
    <xf numFmtId="0" fontId="54" fillId="0" borderId="102" xfId="73" applyFont="1" applyFill="1" applyBorder="1" applyAlignment="1">
      <alignment horizontal="center" vertical="center" shrinkToFit="1"/>
      <protection/>
    </xf>
    <xf numFmtId="0" fontId="54" fillId="0" borderId="43" xfId="73" applyFont="1" applyFill="1" applyBorder="1" applyAlignment="1">
      <alignment horizontal="center" vertical="center" shrinkToFit="1"/>
      <protection/>
    </xf>
    <xf numFmtId="0" fontId="54" fillId="0" borderId="60" xfId="73" applyFont="1" applyFill="1" applyBorder="1" applyAlignment="1">
      <alignment horizontal="left" vertical="center" shrinkToFit="1"/>
      <protection/>
    </xf>
    <xf numFmtId="0" fontId="54" fillId="0" borderId="78" xfId="73" applyFont="1" applyFill="1" applyBorder="1" applyAlignment="1">
      <alignment horizontal="left" vertical="center" shrinkToFit="1"/>
      <protection/>
    </xf>
    <xf numFmtId="0" fontId="54" fillId="0" borderId="98" xfId="73" applyFont="1" applyFill="1" applyBorder="1" applyAlignment="1">
      <alignment horizontal="left" vertical="center" shrinkToFit="1"/>
      <protection/>
    </xf>
    <xf numFmtId="0" fontId="54" fillId="0" borderId="79" xfId="73" applyFont="1" applyFill="1" applyBorder="1" applyAlignment="1">
      <alignment horizontal="left" vertical="center" shrinkToFit="1"/>
      <protection/>
    </xf>
    <xf numFmtId="0" fontId="24" fillId="0" borderId="60" xfId="64" applyFont="1" applyFill="1" applyBorder="1" applyAlignment="1">
      <alignment horizontal="left" vertical="center" shrinkToFit="1"/>
      <protection/>
    </xf>
    <xf numFmtId="0" fontId="24" fillId="0" borderId="78" xfId="64" applyFont="1" applyFill="1" applyBorder="1" applyAlignment="1">
      <alignment horizontal="left" vertical="center" shrinkToFit="1"/>
      <protection/>
    </xf>
    <xf numFmtId="0" fontId="24" fillId="0" borderId="98" xfId="64" applyFont="1" applyFill="1" applyBorder="1" applyAlignment="1">
      <alignment horizontal="left" vertical="center" shrinkToFit="1"/>
      <protection/>
    </xf>
    <xf numFmtId="0" fontId="24" fillId="0" borderId="79" xfId="64" applyFont="1" applyFill="1" applyBorder="1" applyAlignment="1">
      <alignment horizontal="left" vertical="center" shrinkToFit="1"/>
      <protection/>
    </xf>
    <xf numFmtId="0" fontId="54" fillId="0" borderId="57" xfId="73" applyFont="1" applyFill="1" applyBorder="1" applyAlignment="1">
      <alignment horizontal="left" vertical="center" wrapText="1" shrinkToFit="1"/>
      <protection/>
    </xf>
    <xf numFmtId="0" fontId="54" fillId="0" borderId="98" xfId="73" applyFont="1" applyFill="1" applyBorder="1" applyAlignment="1">
      <alignment horizontal="left" vertical="center" wrapText="1" shrinkToFit="1"/>
      <protection/>
    </xf>
    <xf numFmtId="0" fontId="54" fillId="0" borderId="79" xfId="73" applyFont="1" applyFill="1" applyBorder="1" applyAlignment="1">
      <alignment horizontal="left" vertical="center" wrapText="1" shrinkToFit="1"/>
      <protection/>
    </xf>
    <xf numFmtId="0" fontId="54" fillId="0" borderId="57" xfId="73" applyFont="1" applyFill="1" applyBorder="1" applyAlignment="1">
      <alignment horizontal="left" vertical="center" shrinkToFit="1"/>
      <protection/>
    </xf>
    <xf numFmtId="0" fontId="24" fillId="0" borderId="107" xfId="64" applyFont="1" applyFill="1" applyBorder="1" applyAlignment="1">
      <alignment horizontal="left" vertical="center" shrinkToFit="1"/>
      <protection/>
    </xf>
    <xf numFmtId="0" fontId="54" fillId="0" borderId="57" xfId="73" applyFont="1" applyFill="1" applyBorder="1" applyAlignment="1">
      <alignment horizontal="center" vertical="center" shrinkToFit="1"/>
      <protection/>
    </xf>
    <xf numFmtId="0" fontId="54" fillId="0" borderId="98" xfId="73" applyFont="1" applyFill="1" applyBorder="1" applyAlignment="1">
      <alignment horizontal="center" vertical="center" shrinkToFit="1"/>
      <protection/>
    </xf>
    <xf numFmtId="0" fontId="54" fillId="0" borderId="79" xfId="73" applyFont="1" applyFill="1" applyBorder="1" applyAlignment="1">
      <alignment horizontal="center" vertical="center" shrinkToFit="1"/>
      <protection/>
    </xf>
    <xf numFmtId="0" fontId="54" fillId="0" borderId="102" xfId="73" applyFont="1" applyFill="1" applyBorder="1" applyAlignment="1">
      <alignment horizontal="left" vertical="center" shrinkToFit="1"/>
      <protection/>
    </xf>
    <xf numFmtId="0" fontId="54" fillId="0" borderId="43" xfId="73" applyFont="1" applyFill="1" applyBorder="1" applyAlignment="1">
      <alignment horizontal="left" vertical="center" shrinkToFit="1"/>
      <protection/>
    </xf>
    <xf numFmtId="0" fontId="54" fillId="0" borderId="46" xfId="73" applyFont="1" applyFill="1" applyBorder="1" applyAlignment="1">
      <alignment horizontal="left" vertical="center" shrinkToFit="1"/>
      <protection/>
    </xf>
    <xf numFmtId="0" fontId="54" fillId="0" borderId="75" xfId="73" applyFont="1" applyFill="1" applyBorder="1" applyAlignment="1">
      <alignment horizontal="left" vertical="center" shrinkToFit="1"/>
      <protection/>
    </xf>
    <xf numFmtId="0" fontId="54" fillId="0" borderId="57" xfId="73" applyFont="1" applyFill="1" applyBorder="1" applyAlignment="1">
      <alignment horizontal="center" vertical="center" wrapText="1" shrinkToFit="1"/>
      <protection/>
    </xf>
    <xf numFmtId="0" fontId="54" fillId="0" borderId="58" xfId="73" applyFont="1" applyFill="1" applyBorder="1" applyAlignment="1">
      <alignment horizontal="left" vertical="center" wrapText="1" shrinkToFit="1"/>
      <protection/>
    </xf>
    <xf numFmtId="0" fontId="54" fillId="0" borderId="103" xfId="73" applyFont="1" applyFill="1" applyBorder="1" applyAlignment="1">
      <alignment horizontal="left" vertical="center" wrapText="1" shrinkToFit="1"/>
      <protection/>
    </xf>
    <xf numFmtId="0" fontId="54" fillId="0" borderId="53" xfId="73" applyFont="1" applyFill="1" applyBorder="1" applyAlignment="1">
      <alignment horizontal="left" vertical="center" wrapText="1" shrinkToFit="1"/>
      <protection/>
    </xf>
    <xf numFmtId="0" fontId="54" fillId="0" borderId="100" xfId="73" applyFont="1" applyFill="1" applyBorder="1" applyAlignment="1">
      <alignment horizontal="left" vertical="center" wrapText="1" shrinkToFit="1"/>
      <protection/>
    </xf>
    <xf numFmtId="0" fontId="54" fillId="0" borderId="0" xfId="73" applyFont="1" applyFill="1" applyBorder="1" applyAlignment="1">
      <alignment horizontal="left" vertical="center" wrapText="1" shrinkToFit="1"/>
      <protection/>
    </xf>
    <xf numFmtId="0" fontId="54" fillId="0" borderId="101" xfId="73" applyFont="1" applyFill="1" applyBorder="1" applyAlignment="1">
      <alignment horizontal="left" vertical="center" wrapText="1" shrinkToFit="1"/>
      <protection/>
    </xf>
    <xf numFmtId="0" fontId="24" fillId="0" borderId="100" xfId="64" applyFont="1" applyFill="1" applyBorder="1" applyAlignment="1">
      <alignment horizontal="left" vertical="center" wrapText="1" shrinkToFit="1"/>
      <protection/>
    </xf>
    <xf numFmtId="0" fontId="24" fillId="0" borderId="0" xfId="64" applyFont="1" applyFill="1" applyBorder="1" applyAlignment="1">
      <alignment horizontal="left" vertical="center" wrapText="1" shrinkToFit="1"/>
      <protection/>
    </xf>
    <xf numFmtId="0" fontId="24" fillId="0" borderId="101" xfId="64" applyFont="1" applyFill="1" applyBorder="1" applyAlignment="1">
      <alignment horizontal="left" vertical="center" wrapText="1" shrinkToFit="1"/>
      <protection/>
    </xf>
    <xf numFmtId="0" fontId="24" fillId="0" borderId="97" xfId="64" applyFont="1" applyFill="1" applyBorder="1" applyAlignment="1">
      <alignment horizontal="left" vertical="center" wrapText="1" shrinkToFit="1"/>
      <protection/>
    </xf>
    <xf numFmtId="0" fontId="24" fillId="0" borderId="99" xfId="64" applyFont="1" applyFill="1" applyBorder="1" applyAlignment="1">
      <alignment horizontal="left" vertical="center" wrapText="1" shrinkToFit="1"/>
      <protection/>
    </xf>
    <xf numFmtId="0" fontId="24" fillId="0" borderId="96" xfId="64" applyFont="1" applyFill="1" applyBorder="1" applyAlignment="1">
      <alignment horizontal="left" vertical="center" wrapText="1" shrinkToFit="1"/>
      <protection/>
    </xf>
    <xf numFmtId="0" fontId="54" fillId="0" borderId="133" xfId="73" applyFont="1" applyFill="1" applyBorder="1" applyAlignment="1">
      <alignment horizontal="left" vertical="center" shrinkToFit="1"/>
      <protection/>
    </xf>
    <xf numFmtId="0" fontId="24" fillId="0" borderId="133" xfId="64" applyFont="1" applyFill="1" applyBorder="1" applyAlignment="1">
      <alignment horizontal="left" vertical="center" shrinkToFit="1"/>
      <protection/>
    </xf>
    <xf numFmtId="0" fontId="24" fillId="0" borderId="90" xfId="64" applyFont="1" applyFill="1" applyBorder="1" applyAlignment="1">
      <alignment horizontal="left" vertical="center" shrinkToFit="1"/>
      <protection/>
    </xf>
    <xf numFmtId="0" fontId="24" fillId="0" borderId="98" xfId="64" applyFont="1" applyFill="1" applyBorder="1" applyAlignment="1">
      <alignment horizontal="center" vertical="center" shrinkToFit="1"/>
      <protection/>
    </xf>
    <xf numFmtId="0" fontId="24" fillId="0" borderId="79" xfId="64" applyFont="1" applyFill="1" applyBorder="1" applyAlignment="1">
      <alignment horizontal="center" vertical="center" shrinkToFit="1"/>
      <protection/>
    </xf>
    <xf numFmtId="0" fontId="24" fillId="0" borderId="102" xfId="64" applyFont="1" applyFill="1" applyBorder="1" applyAlignment="1">
      <alignment horizontal="center" vertical="center" shrinkToFit="1"/>
      <protection/>
    </xf>
    <xf numFmtId="0" fontId="24" fillId="0" borderId="43" xfId="64" applyFont="1" applyFill="1" applyBorder="1" applyAlignment="1">
      <alignment horizontal="center" vertical="center" shrinkToFit="1"/>
      <protection/>
    </xf>
    <xf numFmtId="0" fontId="24" fillId="0" borderId="56" xfId="64" applyFont="1" applyFill="1" applyBorder="1" applyAlignment="1">
      <alignment vertical="center" shrinkToFit="1"/>
      <protection/>
    </xf>
    <xf numFmtId="0" fontId="24" fillId="0" borderId="102" xfId="64" applyFont="1" applyFill="1" applyBorder="1" applyAlignment="1">
      <alignment vertical="center" shrinkToFit="1"/>
      <protection/>
    </xf>
    <xf numFmtId="0" fontId="24" fillId="0" borderId="43" xfId="64" applyFont="1" applyFill="1" applyBorder="1" applyAlignment="1">
      <alignment vertical="center" shrinkToFit="1"/>
      <protection/>
    </xf>
    <xf numFmtId="0" fontId="24" fillId="0" borderId="56" xfId="64" applyFont="1" applyFill="1" applyBorder="1" applyAlignment="1">
      <alignment horizontal="center" vertical="center" shrinkToFit="1"/>
      <protection/>
    </xf>
    <xf numFmtId="0" fontId="24" fillId="0" borderId="56" xfId="64" applyFont="1" applyFill="1" applyBorder="1" applyAlignment="1">
      <alignment horizontal="left" vertical="center" wrapText="1" shrinkToFit="1"/>
      <protection/>
    </xf>
    <xf numFmtId="0" fontId="24" fillId="0" borderId="102" xfId="64" applyFont="1" applyFill="1" applyBorder="1" applyAlignment="1">
      <alignment horizontal="left" vertical="center" wrapText="1" shrinkToFit="1"/>
      <protection/>
    </xf>
    <xf numFmtId="0" fontId="24" fillId="0" borderId="43" xfId="64" applyFont="1" applyFill="1" applyBorder="1" applyAlignment="1">
      <alignment horizontal="left" vertical="center" wrapText="1" shrinkToFit="1"/>
      <protection/>
    </xf>
    <xf numFmtId="0" fontId="54" fillId="0" borderId="185" xfId="73" applyFont="1" applyFill="1" applyBorder="1" applyAlignment="1">
      <alignment horizontal="left" vertical="center" wrapText="1" shrinkToFit="1"/>
      <protection/>
    </xf>
    <xf numFmtId="0" fontId="24" fillId="0" borderId="186" xfId="64" applyFont="1" applyFill="1" applyBorder="1" applyAlignment="1">
      <alignment horizontal="left" vertical="center" wrapText="1" shrinkToFit="1"/>
      <protection/>
    </xf>
    <xf numFmtId="0" fontId="24" fillId="0" borderId="187" xfId="64" applyFont="1" applyFill="1" applyBorder="1" applyAlignment="1">
      <alignment horizontal="left" vertical="center" wrapText="1" shrinkToFit="1"/>
      <protection/>
    </xf>
    <xf numFmtId="0" fontId="54" fillId="0" borderId="188" xfId="73" applyFont="1" applyFill="1" applyBorder="1" applyAlignment="1">
      <alignment horizontal="left" vertical="center" wrapText="1" shrinkToFit="1"/>
      <protection/>
    </xf>
    <xf numFmtId="0" fontId="24" fillId="0" borderId="189" xfId="64" applyFont="1" applyFill="1" applyBorder="1" applyAlignment="1">
      <alignment horizontal="left" vertical="center" wrapText="1" shrinkToFit="1"/>
      <protection/>
    </xf>
    <xf numFmtId="0" fontId="24" fillId="0" borderId="190" xfId="64" applyFont="1" applyFill="1" applyBorder="1" applyAlignment="1">
      <alignment horizontal="left" vertical="center" wrapText="1" shrinkToFit="1"/>
      <protection/>
    </xf>
    <xf numFmtId="0" fontId="24" fillId="0" borderId="188" xfId="64" applyFont="1" applyFill="1" applyBorder="1" applyAlignment="1">
      <alignment horizontal="left" vertical="center" wrapText="1" shrinkToFit="1"/>
      <protection/>
    </xf>
    <xf numFmtId="0" fontId="24" fillId="0" borderId="191" xfId="64" applyFont="1" applyFill="1" applyBorder="1" applyAlignment="1">
      <alignment horizontal="left" vertical="center" wrapText="1" shrinkToFit="1"/>
      <protection/>
    </xf>
    <xf numFmtId="0" fontId="24" fillId="0" borderId="192" xfId="64" applyFont="1" applyFill="1" applyBorder="1" applyAlignment="1">
      <alignment horizontal="left" vertical="center" wrapText="1" shrinkToFit="1"/>
      <protection/>
    </xf>
    <xf numFmtId="0" fontId="24" fillId="0" borderId="193" xfId="64" applyFont="1" applyFill="1" applyBorder="1" applyAlignment="1">
      <alignment horizontal="left" vertical="center" wrapText="1" shrinkToFit="1"/>
      <protection/>
    </xf>
    <xf numFmtId="0" fontId="54" fillId="0" borderId="185" xfId="73" applyFont="1" applyFill="1" applyBorder="1" applyAlignment="1">
      <alignment horizontal="center" vertical="center" shrinkToFit="1"/>
      <protection/>
    </xf>
    <xf numFmtId="0" fontId="54" fillId="0" borderId="186" xfId="73" applyFont="1" applyFill="1" applyBorder="1" applyAlignment="1">
      <alignment horizontal="center" vertical="center" shrinkToFit="1"/>
      <protection/>
    </xf>
    <xf numFmtId="0" fontId="54" fillId="0" borderId="187" xfId="73" applyFont="1" applyFill="1" applyBorder="1" applyAlignment="1">
      <alignment horizontal="center" vertical="center" shrinkToFit="1"/>
      <protection/>
    </xf>
    <xf numFmtId="0" fontId="54" fillId="0" borderId="188" xfId="73" applyFont="1" applyFill="1" applyBorder="1" applyAlignment="1">
      <alignment horizontal="center" vertical="center" shrinkToFit="1"/>
      <protection/>
    </xf>
    <xf numFmtId="0" fontId="54" fillId="0" borderId="189" xfId="73" applyFont="1" applyFill="1" applyBorder="1" applyAlignment="1">
      <alignment horizontal="center" vertical="center" shrinkToFit="1"/>
      <protection/>
    </xf>
    <xf numFmtId="0" fontId="54" fillId="0" borderId="190" xfId="73" applyFont="1" applyFill="1" applyBorder="1" applyAlignment="1">
      <alignment horizontal="center" vertical="center" shrinkToFit="1"/>
      <protection/>
    </xf>
    <xf numFmtId="0" fontId="24" fillId="0" borderId="188" xfId="64" applyFont="1" applyFill="1" applyBorder="1" applyAlignment="1">
      <alignment horizontal="center" vertical="center" shrinkToFit="1"/>
      <protection/>
    </xf>
    <xf numFmtId="0" fontId="24" fillId="0" borderId="189" xfId="64" applyFont="1" applyFill="1" applyBorder="1" applyAlignment="1">
      <alignment horizontal="center" vertical="center" shrinkToFit="1"/>
      <protection/>
    </xf>
    <xf numFmtId="0" fontId="24" fillId="0" borderId="190" xfId="64" applyFont="1" applyFill="1" applyBorder="1" applyAlignment="1">
      <alignment horizontal="center" vertical="center" shrinkToFit="1"/>
      <protection/>
    </xf>
    <xf numFmtId="0" fontId="24" fillId="0" borderId="191" xfId="64" applyFont="1" applyFill="1" applyBorder="1" applyAlignment="1">
      <alignment horizontal="center" vertical="center" shrinkToFit="1"/>
      <protection/>
    </xf>
    <xf numFmtId="0" fontId="24" fillId="0" borderId="192" xfId="64" applyFont="1" applyFill="1" applyBorder="1" applyAlignment="1">
      <alignment horizontal="center" vertical="center" shrinkToFit="1"/>
      <protection/>
    </xf>
    <xf numFmtId="0" fontId="24" fillId="0" borderId="193" xfId="64" applyFont="1" applyFill="1" applyBorder="1" applyAlignment="1">
      <alignment horizontal="center" vertical="center" shrinkToFit="1"/>
      <protection/>
    </xf>
    <xf numFmtId="0" fontId="24" fillId="0" borderId="98" xfId="73" applyFont="1" applyFill="1" applyBorder="1" applyAlignment="1">
      <alignment horizontal="left" vertical="center" shrinkToFit="1"/>
      <protection/>
    </xf>
    <xf numFmtId="0" fontId="24" fillId="0" borderId="79" xfId="73" applyFont="1" applyFill="1" applyBorder="1" applyAlignment="1">
      <alignment horizontal="left" vertical="center" shrinkToFit="1"/>
      <protection/>
    </xf>
    <xf numFmtId="0" fontId="24" fillId="0" borderId="57" xfId="73" applyFont="1" applyFill="1" applyBorder="1" applyAlignment="1">
      <alignment horizontal="left" vertical="center" wrapText="1" shrinkToFit="1"/>
      <protection/>
    </xf>
    <xf numFmtId="0" fontId="54" fillId="0" borderId="107" xfId="73" applyFont="1" applyFill="1" applyBorder="1" applyAlignment="1">
      <alignment horizontal="center" vertical="center" shrinkToFit="1"/>
      <protection/>
    </xf>
    <xf numFmtId="0" fontId="54" fillId="0" borderId="194" xfId="73" applyFont="1" applyFill="1" applyBorder="1" applyAlignment="1">
      <alignment horizontal="left" vertical="center" shrinkToFit="1"/>
      <protection/>
    </xf>
    <xf numFmtId="0" fontId="54" fillId="0" borderId="195" xfId="73" applyFont="1" applyFill="1" applyBorder="1" applyAlignment="1">
      <alignment horizontal="left" vertical="center" shrinkToFit="1"/>
      <protection/>
    </xf>
    <xf numFmtId="0" fontId="54" fillId="0" borderId="196" xfId="73" applyFont="1" applyFill="1" applyBorder="1" applyAlignment="1">
      <alignment horizontal="left" vertical="center" shrinkToFit="1"/>
      <protection/>
    </xf>
    <xf numFmtId="0" fontId="54" fillId="0" borderId="188" xfId="73" applyFont="1" applyFill="1" applyBorder="1" applyAlignment="1">
      <alignment horizontal="left" vertical="center" shrinkToFit="1"/>
      <protection/>
    </xf>
    <xf numFmtId="0" fontId="54" fillId="0" borderId="189" xfId="73" applyFont="1" applyFill="1" applyBorder="1" applyAlignment="1">
      <alignment horizontal="left" vertical="center" shrinkToFit="1"/>
      <protection/>
    </xf>
    <xf numFmtId="0" fontId="54" fillId="0" borderId="190" xfId="73" applyFont="1" applyFill="1" applyBorder="1" applyAlignment="1">
      <alignment horizontal="left" vertical="center" shrinkToFit="1"/>
      <protection/>
    </xf>
    <xf numFmtId="0" fontId="24" fillId="0" borderId="188" xfId="64" applyFont="1" applyFill="1" applyBorder="1" applyAlignment="1">
      <alignment horizontal="left" vertical="center" shrinkToFit="1"/>
      <protection/>
    </xf>
    <xf numFmtId="0" fontId="24" fillId="0" borderId="189" xfId="64" applyFont="1" applyFill="1" applyBorder="1" applyAlignment="1">
      <alignment horizontal="left" vertical="center" shrinkToFit="1"/>
      <protection/>
    </xf>
    <xf numFmtId="0" fontId="24" fillId="0" borderId="190" xfId="64" applyFont="1" applyFill="1" applyBorder="1" applyAlignment="1">
      <alignment horizontal="left" vertical="center" shrinkToFit="1"/>
      <protection/>
    </xf>
    <xf numFmtId="0" fontId="24" fillId="0" borderId="191" xfId="64" applyFont="1" applyFill="1" applyBorder="1" applyAlignment="1">
      <alignment horizontal="left" vertical="center" shrinkToFit="1"/>
      <protection/>
    </xf>
    <xf numFmtId="0" fontId="24" fillId="0" borderId="192" xfId="64" applyFont="1" applyFill="1" applyBorder="1" applyAlignment="1">
      <alignment horizontal="left" vertical="center" shrinkToFit="1"/>
      <protection/>
    </xf>
    <xf numFmtId="0" fontId="24" fillId="0" borderId="193" xfId="64" applyFont="1" applyFill="1" applyBorder="1" applyAlignment="1">
      <alignment horizontal="left" vertical="center" shrinkToFit="1"/>
      <protection/>
    </xf>
    <xf numFmtId="0" fontId="54" fillId="0" borderId="67" xfId="73" applyFont="1" applyFill="1" applyBorder="1" applyAlignment="1">
      <alignment horizontal="left" vertical="center" shrinkToFit="1"/>
      <protection/>
    </xf>
    <xf numFmtId="0" fontId="54" fillId="0" borderId="55" xfId="73" applyFont="1" applyFill="1" applyBorder="1" applyAlignment="1">
      <alignment horizontal="left" vertical="center" shrinkToFit="1"/>
      <protection/>
    </xf>
    <xf numFmtId="0" fontId="54" fillId="0" borderId="112" xfId="73" applyFont="1" applyFill="1" applyBorder="1" applyAlignment="1">
      <alignment horizontal="center" vertical="center" shrinkToFit="1"/>
      <protection/>
    </xf>
    <xf numFmtId="0" fontId="54" fillId="0" borderId="178" xfId="73" applyFont="1" applyFill="1" applyBorder="1" applyAlignment="1">
      <alignment horizontal="center" vertical="center" shrinkToFit="1"/>
      <protection/>
    </xf>
    <xf numFmtId="0" fontId="54" fillId="0" borderId="67" xfId="73" applyFont="1" applyFill="1" applyBorder="1" applyAlignment="1">
      <alignment horizontal="center" vertical="center" shrinkToFit="1"/>
      <protection/>
    </xf>
    <xf numFmtId="0" fontId="54" fillId="0" borderId="66" xfId="73" applyFont="1" applyFill="1" applyBorder="1" applyAlignment="1">
      <alignment horizontal="left" vertical="center" shrinkToFit="1"/>
      <protection/>
    </xf>
    <xf numFmtId="0" fontId="54" fillId="0" borderId="98" xfId="73" applyFont="1" applyFill="1" applyBorder="1" applyAlignment="1">
      <alignment horizontal="left" vertical="center" wrapText="1"/>
      <protection/>
    </xf>
    <xf numFmtId="0" fontId="54" fillId="0" borderId="79" xfId="73" applyFont="1" applyFill="1" applyBorder="1" applyAlignment="1">
      <alignment horizontal="left" vertical="center" wrapText="1"/>
      <protection/>
    </xf>
    <xf numFmtId="0" fontId="54" fillId="0" borderId="44" xfId="73" applyFont="1" applyFill="1" applyBorder="1" applyAlignment="1">
      <alignment horizontal="left" vertical="center" shrinkToFit="1"/>
      <protection/>
    </xf>
    <xf numFmtId="0" fontId="54" fillId="0" borderId="52" xfId="73" applyFont="1" applyFill="1" applyBorder="1" applyAlignment="1">
      <alignment horizontal="left" vertical="center" shrinkToFit="1"/>
      <protection/>
    </xf>
    <xf numFmtId="0" fontId="54" fillId="0" borderId="91" xfId="73" applyFont="1" applyFill="1" applyBorder="1" applyAlignment="1">
      <alignment horizontal="left" vertical="center" wrapText="1" shrinkToFit="1"/>
      <protection/>
    </xf>
    <xf numFmtId="0" fontId="54" fillId="0" borderId="133" xfId="73" applyFont="1" applyFill="1" applyBorder="1" applyAlignment="1">
      <alignment horizontal="left" vertical="center" wrapText="1" shrinkToFit="1"/>
      <protection/>
    </xf>
    <xf numFmtId="0" fontId="54" fillId="0" borderId="90" xfId="73" applyFont="1" applyFill="1" applyBorder="1" applyAlignment="1">
      <alignment horizontal="left" vertical="center" wrapText="1" shrinkToFit="1"/>
      <protection/>
    </xf>
    <xf numFmtId="0" fontId="54" fillId="0" borderId="89" xfId="73" applyFont="1" applyFill="1" applyBorder="1" applyAlignment="1">
      <alignment horizontal="left" vertical="center" shrinkToFit="1"/>
      <protection/>
    </xf>
    <xf numFmtId="0" fontId="54" fillId="0" borderId="129" xfId="73" applyFont="1" applyFill="1" applyBorder="1" applyAlignment="1">
      <alignment vertical="center" shrinkToFit="1"/>
      <protection/>
    </xf>
    <xf numFmtId="0" fontId="54" fillId="0" borderId="110" xfId="73" applyFont="1" applyFill="1" applyBorder="1" applyAlignment="1">
      <alignment vertical="center" shrinkToFit="1"/>
      <protection/>
    </xf>
    <xf numFmtId="0" fontId="54" fillId="0" borderId="125" xfId="73" applyFont="1" applyFill="1" applyBorder="1" applyAlignment="1">
      <alignment vertical="center" shrinkToFit="1"/>
      <protection/>
    </xf>
    <xf numFmtId="0" fontId="54" fillId="0" borderId="129" xfId="73" applyFont="1" applyFill="1" applyBorder="1" applyAlignment="1">
      <alignment horizontal="center" vertical="center" shrinkToFit="1"/>
      <protection/>
    </xf>
    <xf numFmtId="0" fontId="54" fillId="0" borderId="110" xfId="73" applyFont="1" applyFill="1" applyBorder="1" applyAlignment="1">
      <alignment horizontal="center" vertical="center" shrinkToFit="1"/>
      <protection/>
    </xf>
    <xf numFmtId="0" fontId="54" fillId="0" borderId="125" xfId="73" applyFont="1" applyFill="1" applyBorder="1" applyAlignment="1">
      <alignment horizontal="center" vertical="center" shrinkToFit="1"/>
      <protection/>
    </xf>
    <xf numFmtId="0" fontId="54" fillId="0" borderId="129" xfId="73" applyFont="1" applyFill="1" applyBorder="1" applyAlignment="1">
      <alignment horizontal="left" vertical="center" wrapText="1" shrinkToFit="1"/>
      <protection/>
    </xf>
    <xf numFmtId="0" fontId="54" fillId="0" borderId="110" xfId="73" applyFont="1" applyFill="1" applyBorder="1" applyAlignment="1">
      <alignment horizontal="left" vertical="center" wrapText="1" shrinkToFit="1"/>
      <protection/>
    </xf>
    <xf numFmtId="0" fontId="54" fillId="0" borderId="125" xfId="73" applyFont="1" applyFill="1" applyBorder="1" applyAlignment="1">
      <alignment horizontal="left" vertical="center" wrapText="1" shrinkToFit="1"/>
      <protection/>
    </xf>
    <xf numFmtId="0" fontId="54" fillId="0" borderId="194" xfId="73" applyFont="1" applyFill="1" applyBorder="1" applyAlignment="1">
      <alignment horizontal="left" vertical="center" wrapText="1" shrinkToFit="1"/>
      <protection/>
    </xf>
    <xf numFmtId="0" fontId="24" fillId="0" borderId="195" xfId="64" applyFont="1" applyFill="1" applyBorder="1" applyAlignment="1">
      <alignment horizontal="left" vertical="center" wrapText="1" shrinkToFit="1"/>
      <protection/>
    </xf>
    <xf numFmtId="0" fontId="24" fillId="0" borderId="196" xfId="64" applyFont="1" applyFill="1" applyBorder="1" applyAlignment="1">
      <alignment horizontal="left" vertical="center" wrapText="1" shrinkToFit="1"/>
      <protection/>
    </xf>
    <xf numFmtId="0" fontId="54" fillId="0" borderId="57" xfId="73" applyFont="1" applyFill="1" applyBorder="1" applyAlignment="1">
      <alignment vertical="center" shrinkToFit="1"/>
      <protection/>
    </xf>
    <xf numFmtId="0" fontId="54" fillId="0" borderId="98" xfId="73" applyFont="1" applyFill="1" applyBorder="1" applyAlignment="1">
      <alignment vertical="center" shrinkToFit="1"/>
      <protection/>
    </xf>
    <xf numFmtId="0" fontId="54" fillId="0" borderId="79" xfId="73" applyFont="1" applyFill="1" applyBorder="1" applyAlignment="1">
      <alignment vertical="center" shrinkToFit="1"/>
      <protection/>
    </xf>
    <xf numFmtId="0" fontId="54" fillId="0" borderId="57" xfId="68" applyFont="1" applyFill="1" applyBorder="1" applyAlignment="1">
      <alignment horizontal="center" vertical="center" shrinkToFit="1"/>
      <protection/>
    </xf>
    <xf numFmtId="0" fontId="54" fillId="0" borderId="98" xfId="68" applyFont="1" applyFill="1" applyBorder="1" applyAlignment="1">
      <alignment horizontal="center" vertical="center" shrinkToFit="1"/>
      <protection/>
    </xf>
    <xf numFmtId="0" fontId="54" fillId="0" borderId="79" xfId="68" applyFont="1" applyFill="1" applyBorder="1" applyAlignment="1">
      <alignment horizontal="center" vertical="center" shrinkToFit="1"/>
      <protection/>
    </xf>
    <xf numFmtId="0" fontId="54" fillId="0" borderId="107" xfId="73" applyFont="1" applyFill="1" applyBorder="1" applyAlignment="1">
      <alignment horizontal="left" vertical="center" shrinkToFit="1"/>
      <protection/>
    </xf>
    <xf numFmtId="0" fontId="24" fillId="0" borderId="133" xfId="73" applyFont="1" applyFill="1" applyBorder="1" applyAlignment="1">
      <alignment horizontal="left" vertical="center" shrinkToFit="1"/>
      <protection/>
    </xf>
    <xf numFmtId="0" fontId="24" fillId="0" borderId="97" xfId="73" applyFont="1" applyFill="1" applyBorder="1" applyAlignment="1">
      <alignment horizontal="center" vertical="center" wrapText="1" shrinkToFit="1"/>
      <protection/>
    </xf>
    <xf numFmtId="0" fontId="24" fillId="0" borderId="88" xfId="73" applyFont="1" applyFill="1" applyBorder="1" applyAlignment="1">
      <alignment horizontal="left" vertical="center" shrinkToFit="1"/>
      <protection/>
    </xf>
    <xf numFmtId="0" fontId="24" fillId="0" borderId="89" xfId="73" applyFont="1" applyFill="1" applyBorder="1" applyAlignment="1">
      <alignment horizontal="left" vertical="center" shrinkToFit="1"/>
      <protection/>
    </xf>
    <xf numFmtId="0" fontId="54" fillId="0" borderId="126" xfId="73" applyFont="1" applyFill="1" applyBorder="1" applyAlignment="1">
      <alignment horizontal="center" vertical="center" shrinkToFit="1"/>
      <protection/>
    </xf>
    <xf numFmtId="0" fontId="54" fillId="0" borderId="45" xfId="73" applyFont="1" applyFill="1" applyBorder="1" applyAlignment="1">
      <alignment horizontal="center" vertical="center" shrinkToFit="1"/>
      <protection/>
    </xf>
    <xf numFmtId="0" fontId="24" fillId="0" borderId="45" xfId="64" applyFont="1" applyFill="1" applyBorder="1" applyAlignment="1">
      <alignment horizontal="center" vertical="center" shrinkToFit="1"/>
      <protection/>
    </xf>
    <xf numFmtId="0" fontId="24" fillId="0" borderId="93" xfId="64" applyFont="1" applyFill="1" applyBorder="1" applyAlignment="1">
      <alignment horizontal="center" vertical="center" shrinkToFit="1"/>
      <protection/>
    </xf>
    <xf numFmtId="0" fontId="54" fillId="0" borderId="126" xfId="73" applyFont="1" applyFill="1" applyBorder="1" applyAlignment="1">
      <alignment horizontal="left" vertical="center" wrapText="1" shrinkToFit="1"/>
      <protection/>
    </xf>
    <xf numFmtId="0" fontId="54" fillId="0" borderId="45" xfId="73" applyFont="1" applyFill="1" applyBorder="1" applyAlignment="1">
      <alignment horizontal="left" vertical="center" wrapText="1" shrinkToFit="1"/>
      <protection/>
    </xf>
    <xf numFmtId="0" fontId="24" fillId="0" borderId="45" xfId="64" applyFont="1" applyFill="1" applyBorder="1" applyAlignment="1">
      <alignment horizontal="left" vertical="center" wrapText="1" shrinkToFit="1"/>
      <protection/>
    </xf>
    <xf numFmtId="0" fontId="24" fillId="0" borderId="93" xfId="64" applyFont="1" applyFill="1" applyBorder="1" applyAlignment="1">
      <alignment horizontal="left" vertical="center" wrapText="1" shrinkToFit="1"/>
      <protection/>
    </xf>
    <xf numFmtId="0" fontId="54" fillId="0" borderId="197" xfId="73" applyFont="1" applyFill="1" applyBorder="1" applyAlignment="1">
      <alignment horizontal="center" vertical="center" shrinkToFit="1"/>
      <protection/>
    </xf>
    <xf numFmtId="0" fontId="24" fillId="0" borderId="197" xfId="64" applyFont="1" applyFill="1" applyBorder="1" applyAlignment="1">
      <alignment vertical="center" shrinkToFit="1"/>
      <protection/>
    </xf>
    <xf numFmtId="0" fontId="54" fillId="0" borderId="198" xfId="73" applyFont="1" applyFill="1" applyBorder="1" applyAlignment="1">
      <alignment horizontal="center" vertical="center" shrinkToFit="1"/>
      <protection/>
    </xf>
    <xf numFmtId="0" fontId="24" fillId="0" borderId="198" xfId="64" applyFont="1" applyFill="1" applyBorder="1" applyAlignment="1">
      <alignment vertical="center" shrinkToFit="1"/>
      <protection/>
    </xf>
    <xf numFmtId="0" fontId="24" fillId="0" borderId="199" xfId="64" applyFont="1" applyFill="1" applyBorder="1" applyAlignment="1">
      <alignment vertical="center" shrinkToFit="1"/>
      <protection/>
    </xf>
    <xf numFmtId="0" fontId="54" fillId="0" borderId="178" xfId="73" applyFont="1" applyFill="1" applyBorder="1" applyAlignment="1">
      <alignment horizontal="left" vertical="center" shrinkToFit="1"/>
      <protection/>
    </xf>
    <xf numFmtId="0" fontId="54" fillId="0" borderId="129" xfId="73" applyFont="1" applyFill="1" applyBorder="1" applyAlignment="1">
      <alignment horizontal="left" vertical="center" shrinkToFit="1"/>
      <protection/>
    </xf>
    <xf numFmtId="0" fontId="54" fillId="0" borderId="110" xfId="73" applyFont="1" applyFill="1" applyBorder="1" applyAlignment="1">
      <alignment horizontal="left" vertical="center" shrinkToFit="1"/>
      <protection/>
    </xf>
    <xf numFmtId="0" fontId="54" fillId="0" borderId="125" xfId="73" applyFont="1" applyFill="1" applyBorder="1" applyAlignment="1">
      <alignment horizontal="left" vertical="center" shrinkToFit="1"/>
      <protection/>
    </xf>
    <xf numFmtId="0" fontId="54" fillId="0" borderId="100" xfId="73" applyFont="1" applyFill="1" applyBorder="1" applyAlignment="1">
      <alignment horizontal="left" vertical="center" shrinkToFit="1"/>
      <protection/>
    </xf>
    <xf numFmtId="0" fontId="54" fillId="0" borderId="0" xfId="73" applyFont="1" applyFill="1" applyBorder="1" applyAlignment="1">
      <alignment horizontal="left" vertical="center" shrinkToFit="1"/>
      <protection/>
    </xf>
    <xf numFmtId="0" fontId="54" fillId="0" borderId="101" xfId="73" applyFont="1" applyFill="1" applyBorder="1" applyAlignment="1">
      <alignment horizontal="left" vertical="center" shrinkToFit="1"/>
      <protection/>
    </xf>
    <xf numFmtId="0" fontId="24" fillId="0" borderId="100" xfId="64" applyFont="1" applyFill="1" applyBorder="1" applyAlignment="1">
      <alignment horizontal="left" vertical="center" shrinkToFit="1"/>
      <protection/>
    </xf>
    <xf numFmtId="0" fontId="24" fillId="0" borderId="0" xfId="64" applyFont="1" applyFill="1" applyBorder="1" applyAlignment="1">
      <alignment horizontal="left" vertical="center" shrinkToFit="1"/>
      <protection/>
    </xf>
    <xf numFmtId="0" fontId="24" fillId="0" borderId="101" xfId="64" applyFont="1" applyFill="1" applyBorder="1" applyAlignment="1">
      <alignment horizontal="left" vertical="center" shrinkToFit="1"/>
      <protection/>
    </xf>
    <xf numFmtId="0" fontId="24" fillId="0" borderId="97" xfId="64" applyFont="1" applyFill="1" applyBorder="1" applyAlignment="1">
      <alignment horizontal="left" vertical="center" shrinkToFit="1"/>
      <protection/>
    </xf>
    <xf numFmtId="0" fontId="24" fillId="0" borderId="99" xfId="64" applyFont="1" applyFill="1" applyBorder="1" applyAlignment="1">
      <alignment horizontal="left" vertical="center" shrinkToFit="1"/>
      <protection/>
    </xf>
    <xf numFmtId="0" fontId="24" fillId="0" borderId="96" xfId="64" applyFont="1" applyFill="1" applyBorder="1" applyAlignment="1">
      <alignment horizontal="left" vertical="center" shrinkToFit="1"/>
      <protection/>
    </xf>
    <xf numFmtId="0" fontId="24" fillId="0" borderId="200" xfId="64" applyFont="1" applyFill="1" applyBorder="1" applyAlignment="1">
      <alignment horizontal="left" vertical="center" shrinkToFit="1"/>
      <protection/>
    </xf>
    <xf numFmtId="0" fontId="24" fillId="0" borderId="201" xfId="64" applyFont="1" applyFill="1" applyBorder="1" applyAlignment="1">
      <alignment horizontal="left" vertical="center" shrinkToFit="1"/>
      <protection/>
    </xf>
    <xf numFmtId="0" fontId="24" fillId="0" borderId="202" xfId="64" applyFont="1" applyFill="1" applyBorder="1" applyAlignment="1">
      <alignment horizontal="left" vertical="center" shrinkToFit="1"/>
      <protection/>
    </xf>
    <xf numFmtId="0" fontId="24" fillId="0" borderId="195" xfId="64" applyFont="1" applyFill="1" applyBorder="1" applyAlignment="1">
      <alignment horizontal="left" vertical="center" shrinkToFit="1"/>
      <protection/>
    </xf>
    <xf numFmtId="0" fontId="24" fillId="0" borderId="196" xfId="64" applyFont="1" applyFill="1" applyBorder="1" applyAlignment="1">
      <alignment horizontal="left" vertical="center" shrinkToFit="1"/>
      <protection/>
    </xf>
    <xf numFmtId="0" fontId="54" fillId="0" borderId="194" xfId="73" applyFont="1" applyFill="1" applyBorder="1" applyAlignment="1">
      <alignment horizontal="center" vertical="center" shrinkToFit="1"/>
      <protection/>
    </xf>
    <xf numFmtId="0" fontId="54" fillId="0" borderId="195" xfId="73" applyFont="1" applyFill="1" applyBorder="1" applyAlignment="1">
      <alignment horizontal="center" vertical="center" shrinkToFit="1"/>
      <protection/>
    </xf>
    <xf numFmtId="0" fontId="54" fillId="0" borderId="196" xfId="73" applyFont="1" applyFill="1" applyBorder="1" applyAlignment="1">
      <alignment horizontal="center" vertical="center" shrinkToFit="1"/>
      <protection/>
    </xf>
    <xf numFmtId="0" fontId="24" fillId="0" borderId="200" xfId="64" applyFont="1" applyFill="1" applyBorder="1" applyAlignment="1">
      <alignment horizontal="center" vertical="center" shrinkToFit="1"/>
      <protection/>
    </xf>
    <xf numFmtId="0" fontId="24" fillId="0" borderId="201" xfId="64" applyFont="1" applyFill="1" applyBorder="1" applyAlignment="1">
      <alignment horizontal="center" vertical="center" shrinkToFit="1"/>
      <protection/>
    </xf>
    <xf numFmtId="0" fontId="24" fillId="0" borderId="202" xfId="64" applyFont="1" applyFill="1" applyBorder="1" applyAlignment="1">
      <alignment horizontal="center" vertical="center" shrinkToFit="1"/>
      <protection/>
    </xf>
    <xf numFmtId="0" fontId="54" fillId="0" borderId="107" xfId="73" applyFont="1" applyFill="1" applyBorder="1" applyAlignment="1">
      <alignment vertical="center" shrinkToFit="1"/>
      <protection/>
    </xf>
    <xf numFmtId="0" fontId="54" fillId="0" borderId="97" xfId="73" applyFont="1" applyFill="1" applyBorder="1" applyAlignment="1">
      <alignment horizontal="left" vertical="center" shrinkToFit="1"/>
      <protection/>
    </xf>
    <xf numFmtId="0" fontId="54" fillId="0" borderId="99" xfId="73" applyFont="1" applyFill="1" applyBorder="1" applyAlignment="1">
      <alignment horizontal="left" vertical="center" shrinkToFit="1"/>
      <protection/>
    </xf>
    <xf numFmtId="0" fontId="54" fillId="0" borderId="96" xfId="73" applyFont="1" applyFill="1" applyBorder="1" applyAlignment="1">
      <alignment horizontal="left" vertical="center" shrinkToFit="1"/>
      <protection/>
    </xf>
    <xf numFmtId="0" fontId="54" fillId="0" borderId="99" xfId="73" applyFont="1" applyFill="1" applyBorder="1" applyAlignment="1">
      <alignment horizontal="center" vertical="center" shrinkToFit="1"/>
      <protection/>
    </xf>
    <xf numFmtId="0" fontId="54" fillId="0" borderId="96" xfId="73" applyFont="1" applyFill="1" applyBorder="1" applyAlignment="1">
      <alignment horizontal="center" vertical="center" shrinkToFit="1"/>
      <protection/>
    </xf>
    <xf numFmtId="0" fontId="54" fillId="0" borderId="97" xfId="73" applyFont="1" applyFill="1" applyBorder="1" applyAlignment="1">
      <alignment horizontal="left" vertical="center" wrapText="1" shrinkToFit="1"/>
      <protection/>
    </xf>
    <xf numFmtId="0" fontId="54" fillId="0" borderId="99" xfId="73" applyFont="1" applyFill="1" applyBorder="1" applyAlignment="1">
      <alignment horizontal="left" vertical="center" wrapText="1" shrinkToFit="1"/>
      <protection/>
    </xf>
    <xf numFmtId="0" fontId="54" fillId="0" borderId="96" xfId="73" applyFont="1" applyFill="1" applyBorder="1" applyAlignment="1">
      <alignment horizontal="left" vertical="center" wrapText="1" shrinkToFit="1"/>
      <protection/>
    </xf>
    <xf numFmtId="0" fontId="54" fillId="0" borderId="203" xfId="68" applyFont="1" applyFill="1" applyBorder="1" applyAlignment="1">
      <alignment horizontal="left" vertical="center" shrinkToFit="1"/>
      <protection/>
    </xf>
    <xf numFmtId="0" fontId="54" fillId="0" borderId="204" xfId="68" applyFont="1" applyFill="1" applyBorder="1" applyAlignment="1">
      <alignment horizontal="left" vertical="center" shrinkToFit="1"/>
      <protection/>
    </xf>
    <xf numFmtId="0" fontId="54" fillId="0" borderId="205" xfId="68" applyFont="1" applyFill="1" applyBorder="1" applyAlignment="1">
      <alignment horizontal="left" vertical="center" shrinkToFit="1"/>
      <protection/>
    </xf>
    <xf numFmtId="0" fontId="24" fillId="0" borderId="129" xfId="64" applyFont="1" applyFill="1" applyBorder="1" applyAlignment="1">
      <alignment horizontal="center" vertical="center" shrinkToFit="1"/>
      <protection/>
    </xf>
    <xf numFmtId="0" fontId="24" fillId="0" borderId="110" xfId="64" applyFont="1" applyFill="1" applyBorder="1" applyAlignment="1">
      <alignment horizontal="center" vertical="center" shrinkToFit="1"/>
      <protection/>
    </xf>
    <xf numFmtId="0" fontId="24" fillId="0" borderId="125" xfId="64" applyFont="1" applyFill="1" applyBorder="1" applyAlignment="1">
      <alignment horizontal="center" vertical="center" shrinkToFit="1"/>
      <protection/>
    </xf>
    <xf numFmtId="0" fontId="24" fillId="0" borderId="194" xfId="64" applyFont="1" applyFill="1" applyBorder="1" applyAlignment="1">
      <alignment horizontal="center" vertical="center" shrinkToFit="1"/>
      <protection/>
    </xf>
    <xf numFmtId="0" fontId="24" fillId="0" borderId="195" xfId="64" applyFont="1" applyFill="1" applyBorder="1" applyAlignment="1">
      <alignment horizontal="center" vertical="center" shrinkToFit="1"/>
      <protection/>
    </xf>
    <xf numFmtId="0" fontId="24" fillId="0" borderId="196" xfId="64" applyFont="1" applyFill="1" applyBorder="1" applyAlignment="1">
      <alignment horizontal="center" vertical="center" shrinkToFit="1"/>
      <protection/>
    </xf>
    <xf numFmtId="0" fontId="53" fillId="0" borderId="0" xfId="73" applyFont="1" applyFill="1" applyAlignment="1">
      <alignment horizontal="center" vertical="center"/>
      <protection/>
    </xf>
    <xf numFmtId="0" fontId="54" fillId="0" borderId="137" xfId="73" applyFont="1" applyFill="1" applyBorder="1" applyAlignment="1">
      <alignment horizontal="center" vertical="center" shrinkToFit="1"/>
      <protection/>
    </xf>
    <xf numFmtId="0" fontId="54" fillId="0" borderId="206" xfId="73" applyFont="1" applyFill="1" applyBorder="1" applyAlignment="1">
      <alignment horizontal="center" vertical="center" shrinkToFit="1"/>
      <protection/>
    </xf>
    <xf numFmtId="0" fontId="54" fillId="0" borderId="207" xfId="73" applyFont="1" applyFill="1" applyBorder="1" applyAlignment="1">
      <alignment horizontal="center" vertical="center" shrinkToFit="1"/>
      <protection/>
    </xf>
    <xf numFmtId="0" fontId="54" fillId="0" borderId="208" xfId="73" applyFont="1" applyFill="1" applyBorder="1" applyAlignment="1">
      <alignment horizontal="center" vertical="center" shrinkToFit="1"/>
      <protection/>
    </xf>
    <xf numFmtId="0" fontId="54" fillId="0" borderId="209" xfId="73" applyFont="1" applyFill="1" applyBorder="1" applyAlignment="1">
      <alignment horizontal="center" vertical="center" shrinkToFit="1"/>
      <protection/>
    </xf>
    <xf numFmtId="0" fontId="54" fillId="0" borderId="129" xfId="73" applyFont="1" applyFill="1" applyBorder="1" applyAlignment="1">
      <alignment horizontal="center" vertical="center" wrapText="1" shrinkToFit="1"/>
      <protection/>
    </xf>
    <xf numFmtId="0" fontId="24" fillId="0" borderId="209" xfId="64" applyFont="1" applyFill="1" applyBorder="1" applyAlignment="1">
      <alignment horizontal="center" vertical="center" shrinkToFit="1"/>
      <protection/>
    </xf>
    <xf numFmtId="0" fontId="24" fillId="0" borderId="207" xfId="64" applyFont="1" applyFill="1" applyBorder="1" applyAlignment="1">
      <alignment horizontal="center" vertical="center" shrinkToFit="1"/>
      <protection/>
    </xf>
    <xf numFmtId="0" fontId="24" fillId="0" borderId="208" xfId="64" applyFont="1" applyFill="1" applyBorder="1" applyAlignment="1">
      <alignment horizontal="center" vertical="center" shrinkToFit="1"/>
      <protection/>
    </xf>
    <xf numFmtId="0" fontId="54" fillId="0" borderId="210" xfId="73" applyFont="1" applyFill="1" applyBorder="1" applyAlignment="1">
      <alignment horizontal="left" vertical="center" wrapText="1"/>
      <protection/>
    </xf>
    <xf numFmtId="0" fontId="24" fillId="0" borderId="204" xfId="64" applyFont="1" applyFill="1" applyBorder="1" applyAlignment="1">
      <alignment horizontal="left" vertical="center"/>
      <protection/>
    </xf>
    <xf numFmtId="0" fontId="24" fillId="0" borderId="205" xfId="64" applyFont="1" applyFill="1" applyBorder="1" applyAlignment="1">
      <alignment horizontal="left" vertical="center"/>
      <protection/>
    </xf>
    <xf numFmtId="0" fontId="54" fillId="0" borderId="210" xfId="73" applyFont="1" applyFill="1" applyBorder="1" applyAlignment="1">
      <alignment horizontal="center" vertical="center" shrinkToFit="1"/>
      <protection/>
    </xf>
    <xf numFmtId="0" fontId="54" fillId="0" borderId="204" xfId="73" applyFont="1" applyFill="1" applyBorder="1" applyAlignment="1">
      <alignment horizontal="center" vertical="center" shrinkToFit="1"/>
      <protection/>
    </xf>
    <xf numFmtId="0" fontId="54" fillId="0" borderId="162" xfId="73" applyFont="1" applyFill="1" applyBorder="1" applyAlignment="1">
      <alignment horizontal="center" vertical="center" shrinkToFit="1"/>
      <protection/>
    </xf>
    <xf numFmtId="0" fontId="54" fillId="0" borderId="164" xfId="73" applyFont="1" applyFill="1" applyBorder="1" applyAlignment="1">
      <alignment horizontal="center" vertical="center" shrinkToFit="1"/>
      <protection/>
    </xf>
    <xf numFmtId="0" fontId="54" fillId="0" borderId="211" xfId="73" applyFont="1" applyFill="1" applyBorder="1" applyAlignment="1">
      <alignment horizontal="center" vertical="center" shrinkToFit="1"/>
      <protection/>
    </xf>
    <xf numFmtId="0" fontId="54" fillId="0" borderId="165" xfId="73" applyFont="1" applyFill="1" applyBorder="1" applyAlignment="1">
      <alignment horizontal="center" vertical="center" shrinkToFit="1"/>
      <protection/>
    </xf>
    <xf numFmtId="0" fontId="54" fillId="0" borderId="212" xfId="73" applyFont="1" applyFill="1" applyBorder="1" applyAlignment="1">
      <alignment horizontal="center" vertical="center" shrinkToFit="1"/>
      <protection/>
    </xf>
    <xf numFmtId="0" fontId="54" fillId="0" borderId="213" xfId="73" applyFont="1" applyFill="1" applyBorder="1" applyAlignment="1">
      <alignment horizontal="center" vertical="center" shrinkToFit="1"/>
      <protection/>
    </xf>
    <xf numFmtId="0" fontId="54" fillId="0" borderId="214" xfId="73" applyFont="1" applyFill="1" applyBorder="1" applyAlignment="1">
      <alignment horizontal="center" vertical="center" shrinkToFit="1"/>
      <protection/>
    </xf>
    <xf numFmtId="0" fontId="24" fillId="0" borderId="212" xfId="64" applyFont="1" applyFill="1" applyBorder="1" applyAlignment="1">
      <alignment horizontal="center" vertical="center" shrinkToFit="1"/>
      <protection/>
    </xf>
    <xf numFmtId="0" fontId="24" fillId="0" borderId="213" xfId="64" applyFont="1" applyFill="1" applyBorder="1" applyAlignment="1">
      <alignment horizontal="center" vertical="center" shrinkToFit="1"/>
      <protection/>
    </xf>
    <xf numFmtId="0" fontId="24" fillId="0" borderId="214" xfId="64" applyFont="1" applyFill="1" applyBorder="1" applyAlignment="1">
      <alignment horizontal="center" vertical="center" shrinkToFit="1"/>
      <protection/>
    </xf>
    <xf numFmtId="0" fontId="54" fillId="0" borderId="210" xfId="73" applyFont="1" applyFill="1" applyBorder="1" applyAlignment="1">
      <alignment horizontal="left" vertical="center" shrinkToFit="1"/>
      <protection/>
    </xf>
    <xf numFmtId="0" fontId="54" fillId="0" borderId="204" xfId="73" applyFont="1" applyFill="1" applyBorder="1" applyAlignment="1">
      <alignment horizontal="left" vertical="center" shrinkToFit="1"/>
      <protection/>
    </xf>
    <xf numFmtId="0" fontId="54" fillId="0" borderId="205" xfId="73" applyFont="1" applyFill="1" applyBorder="1" applyAlignment="1">
      <alignment horizontal="left" vertical="center" shrinkToFit="1"/>
      <protection/>
    </xf>
    <xf numFmtId="207" fontId="10" fillId="7" borderId="0" xfId="66" applyNumberFormat="1" applyFont="1" applyFill="1" applyBorder="1" applyAlignment="1">
      <alignment vertical="center"/>
      <protection/>
    </xf>
    <xf numFmtId="207" fontId="10" fillId="0" borderId="0" xfId="66" applyNumberFormat="1" applyFont="1" applyFill="1" applyBorder="1" applyAlignment="1">
      <alignment horizontal="right" vertical="center"/>
      <protection/>
    </xf>
    <xf numFmtId="209" fontId="10" fillId="0" borderId="0" xfId="66" applyNumberFormat="1" applyFont="1" applyFill="1" applyBorder="1" applyAlignment="1">
      <alignment horizontal="right" vertical="center"/>
      <protection/>
    </xf>
    <xf numFmtId="207" fontId="10" fillId="0" borderId="0" xfId="66" applyNumberFormat="1" applyFont="1" applyFill="1" applyBorder="1" applyAlignment="1" applyProtection="1">
      <alignment horizontal="right" vertical="center"/>
      <protection locked="0"/>
    </xf>
    <xf numFmtId="207" fontId="10" fillId="7" borderId="62" xfId="66" applyNumberFormat="1" applyFont="1" applyFill="1" applyBorder="1" applyAlignment="1">
      <alignment horizontal="right" vertical="center"/>
      <protection/>
    </xf>
    <xf numFmtId="207" fontId="10" fillId="7" borderId="71" xfId="66" applyNumberFormat="1" applyFont="1" applyFill="1" applyBorder="1" applyAlignment="1">
      <alignment horizontal="right" vertical="center"/>
      <protection/>
    </xf>
    <xf numFmtId="207" fontId="10" fillId="0" borderId="0" xfId="66" applyNumberFormat="1" applyFont="1" applyFill="1" applyBorder="1" applyAlignment="1">
      <alignment vertical="center"/>
      <protection/>
    </xf>
    <xf numFmtId="207" fontId="10" fillId="7" borderId="62" xfId="66" applyNumberFormat="1" applyFont="1" applyFill="1" applyBorder="1" applyAlignment="1">
      <alignment vertical="center"/>
      <protection/>
    </xf>
    <xf numFmtId="207" fontId="10" fillId="7" borderId="71" xfId="66" applyNumberFormat="1" applyFont="1" applyFill="1" applyBorder="1" applyAlignment="1">
      <alignment vertical="center"/>
      <protection/>
    </xf>
    <xf numFmtId="0" fontId="10" fillId="0" borderId="84" xfId="66" applyFont="1" applyFill="1" applyBorder="1" applyAlignment="1">
      <alignment horizontal="distributed" vertical="center" wrapText="1"/>
      <protection/>
    </xf>
    <xf numFmtId="0" fontId="10" fillId="0" borderId="215" xfId="66" applyFont="1" applyFill="1" applyBorder="1" applyAlignment="1">
      <alignment horizontal="distributed" vertical="center" wrapText="1"/>
      <protection/>
    </xf>
    <xf numFmtId="0" fontId="10" fillId="0" borderId="85" xfId="66" applyFont="1" applyFill="1" applyBorder="1" applyAlignment="1">
      <alignment horizontal="distributed" vertical="center" wrapText="1"/>
      <protection/>
    </xf>
    <xf numFmtId="0" fontId="12" fillId="0" borderId="0" xfId="66" applyFont="1" applyFill="1" applyBorder="1" applyAlignment="1">
      <alignment horizontal="center" vertical="center"/>
      <protection/>
    </xf>
    <xf numFmtId="0" fontId="12" fillId="0" borderId="166" xfId="66" applyFont="1" applyFill="1" applyBorder="1" applyAlignment="1">
      <alignment horizontal="center" vertical="center"/>
      <protection/>
    </xf>
    <xf numFmtId="0" fontId="10" fillId="25" borderId="62" xfId="66" applyNumberFormat="1" applyFont="1" applyFill="1" applyBorder="1" applyAlignment="1" applyProtection="1">
      <alignment vertical="center"/>
      <protection locked="0"/>
    </xf>
    <xf numFmtId="0" fontId="10" fillId="25" borderId="71" xfId="66" applyNumberFormat="1" applyFont="1" applyFill="1" applyBorder="1" applyAlignment="1" applyProtection="1">
      <alignment vertical="center"/>
      <protection locked="0"/>
    </xf>
    <xf numFmtId="0" fontId="10" fillId="0" borderId="62" xfId="66" applyFont="1" applyFill="1" applyBorder="1" applyAlignment="1">
      <alignment horizontal="center" vertical="center" wrapText="1"/>
      <protection/>
    </xf>
    <xf numFmtId="0" fontId="10" fillId="0" borderId="63" xfId="66" applyFont="1" applyFill="1" applyBorder="1" applyAlignment="1">
      <alignment horizontal="center" vertical="center" wrapText="1"/>
      <protection/>
    </xf>
    <xf numFmtId="0" fontId="10" fillId="0" borderId="71" xfId="66" applyFont="1" applyFill="1" applyBorder="1" applyAlignment="1">
      <alignment horizontal="center" vertical="center" wrapText="1"/>
      <protection/>
    </xf>
    <xf numFmtId="0" fontId="10" fillId="0" borderId="84" xfId="66" applyFont="1" applyFill="1" applyBorder="1" applyAlignment="1">
      <alignment horizontal="center" vertical="center" wrapText="1"/>
      <protection/>
    </xf>
    <xf numFmtId="0" fontId="10" fillId="0" borderId="215" xfId="66" applyFont="1" applyFill="1" applyBorder="1" applyAlignment="1">
      <alignment horizontal="center" vertical="center" wrapText="1"/>
      <protection/>
    </xf>
    <xf numFmtId="0" fontId="10" fillId="0" borderId="85" xfId="66" applyFont="1" applyFill="1" applyBorder="1" applyAlignment="1">
      <alignment horizontal="center" vertical="center" wrapText="1"/>
      <protection/>
    </xf>
    <xf numFmtId="0" fontId="11" fillId="0" borderId="84" xfId="66" applyFont="1" applyFill="1" applyBorder="1" applyAlignment="1">
      <alignment horizontal="center" vertical="distributed" textRotation="255" shrinkToFit="1"/>
      <protection/>
    </xf>
    <xf numFmtId="0" fontId="11" fillId="0" borderId="215" xfId="66" applyFont="1" applyFill="1" applyBorder="1" applyAlignment="1">
      <alignment horizontal="center" vertical="distributed" textRotation="255" shrinkToFit="1"/>
      <protection/>
    </xf>
    <xf numFmtId="0" fontId="11" fillId="0" borderId="85" xfId="66" applyFont="1" applyFill="1" applyBorder="1" applyAlignment="1">
      <alignment horizontal="center" vertical="distributed" textRotation="255" shrinkToFit="1"/>
      <protection/>
    </xf>
    <xf numFmtId="0" fontId="12" fillId="0" borderId="84" xfId="66" applyFont="1" applyFill="1" applyBorder="1" applyAlignment="1">
      <alignment horizontal="center" vertical="distributed" textRotation="255" shrinkToFit="1"/>
      <protection/>
    </xf>
    <xf numFmtId="0" fontId="12" fillId="0" borderId="215" xfId="66" applyFont="1" applyFill="1" applyBorder="1" applyAlignment="1">
      <alignment horizontal="center" vertical="distributed" textRotation="255" shrinkToFit="1"/>
      <protection/>
    </xf>
    <xf numFmtId="0" fontId="12" fillId="0" borderId="85" xfId="66" applyFont="1" applyFill="1" applyBorder="1" applyAlignment="1">
      <alignment horizontal="center" vertical="distributed" textRotation="255" shrinkToFit="1"/>
      <protection/>
    </xf>
    <xf numFmtId="206" fontId="10" fillId="7" borderId="62" xfId="66" applyNumberFormat="1" applyFont="1" applyFill="1" applyBorder="1" applyAlignment="1">
      <alignment horizontal="center" vertical="center"/>
      <protection/>
    </xf>
    <xf numFmtId="206" fontId="10" fillId="7" borderId="63" xfId="66" applyNumberFormat="1" applyFont="1" applyFill="1" applyBorder="1" applyAlignment="1">
      <alignment horizontal="center" vertical="center"/>
      <protection/>
    </xf>
    <xf numFmtId="0" fontId="64" fillId="0" borderId="63" xfId="66" applyBorder="1" applyAlignment="1">
      <alignment horizontal="center" vertical="center" wrapText="1"/>
      <protection/>
    </xf>
    <xf numFmtId="207" fontId="10" fillId="7" borderId="63" xfId="66" applyNumberFormat="1" applyFont="1" applyFill="1" applyBorder="1" applyAlignment="1">
      <alignment vertical="center"/>
      <protection/>
    </xf>
    <xf numFmtId="0" fontId="64" fillId="0" borderId="71" xfId="66" applyBorder="1" applyAlignment="1">
      <alignment horizontal="center" vertical="center" wrapText="1"/>
      <protection/>
    </xf>
    <xf numFmtId="0" fontId="10" fillId="26" borderId="62" xfId="66" applyFont="1" applyFill="1" applyBorder="1" applyAlignment="1" applyProtection="1">
      <alignment vertical="center"/>
      <protection locked="0"/>
    </xf>
    <xf numFmtId="0" fontId="10" fillId="26" borderId="63" xfId="66" applyFont="1" applyFill="1" applyBorder="1" applyAlignment="1" applyProtection="1">
      <alignment vertical="center"/>
      <protection locked="0"/>
    </xf>
    <xf numFmtId="0" fontId="10" fillId="26" borderId="71" xfId="66" applyFont="1" applyFill="1" applyBorder="1" applyAlignment="1" applyProtection="1">
      <alignment vertical="center"/>
      <protection locked="0"/>
    </xf>
    <xf numFmtId="207" fontId="10" fillId="7" borderId="109" xfId="66" applyNumberFormat="1" applyFont="1" applyFill="1" applyBorder="1" applyAlignment="1">
      <alignment vertical="center"/>
      <protection/>
    </xf>
    <xf numFmtId="0" fontId="10" fillId="7" borderId="99" xfId="66" applyFont="1" applyFill="1" applyBorder="1" applyAlignment="1">
      <alignment vertical="center"/>
      <protection/>
    </xf>
    <xf numFmtId="0" fontId="10" fillId="7" borderId="167" xfId="66" applyFont="1" applyFill="1" applyBorder="1" applyAlignment="1">
      <alignment vertical="center"/>
      <protection/>
    </xf>
    <xf numFmtId="0" fontId="64" fillId="0" borderId="63" xfId="66" applyFill="1" applyBorder="1">
      <alignment vertical="center"/>
      <protection/>
    </xf>
    <xf numFmtId="0" fontId="64" fillId="0" borderId="71" xfId="66" applyFill="1" applyBorder="1">
      <alignment vertical="center"/>
      <protection/>
    </xf>
    <xf numFmtId="0" fontId="10" fillId="26" borderId="62" xfId="66" applyFont="1" applyFill="1" applyBorder="1" applyAlignment="1" applyProtection="1">
      <alignment horizontal="center" vertical="center"/>
      <protection locked="0"/>
    </xf>
    <xf numFmtId="0" fontId="64" fillId="26" borderId="63" xfId="66" applyFill="1" applyBorder="1" applyAlignment="1" applyProtection="1">
      <alignment horizontal="center" vertical="center"/>
      <protection locked="0"/>
    </xf>
    <xf numFmtId="0" fontId="64" fillId="26" borderId="71" xfId="66" applyFill="1" applyBorder="1" applyAlignment="1" applyProtection="1">
      <alignment horizontal="center" vertical="center"/>
      <protection locked="0"/>
    </xf>
    <xf numFmtId="0" fontId="10" fillId="7" borderId="62" xfId="66" applyFont="1" applyFill="1" applyBorder="1" applyAlignment="1">
      <alignment horizontal="center" vertical="center"/>
      <protection/>
    </xf>
    <xf numFmtId="0" fontId="10" fillId="7" borderId="63" xfId="66" applyFont="1" applyFill="1" applyBorder="1" applyAlignment="1">
      <alignment horizontal="center" vertical="center"/>
      <protection/>
    </xf>
    <xf numFmtId="0" fontId="10" fillId="7" borderId="71" xfId="66" applyFont="1" applyFill="1" applyBorder="1" applyAlignment="1">
      <alignment horizontal="center" vertical="center"/>
      <protection/>
    </xf>
    <xf numFmtId="0" fontId="10" fillId="21" borderId="99" xfId="66" applyFont="1" applyFill="1" applyBorder="1" applyAlignment="1">
      <alignment horizontal="center" vertical="center"/>
      <protection/>
    </xf>
    <xf numFmtId="0" fontId="10" fillId="26" borderId="62" xfId="66" applyFont="1" applyFill="1" applyBorder="1" applyAlignment="1">
      <alignment horizontal="center" vertical="center" shrinkToFit="1"/>
      <protection/>
    </xf>
    <xf numFmtId="0" fontId="10" fillId="26" borderId="63" xfId="66" applyFont="1" applyFill="1" applyBorder="1" applyAlignment="1">
      <alignment horizontal="center" vertical="center" shrinkToFit="1"/>
      <protection/>
    </xf>
    <xf numFmtId="0" fontId="10" fillId="26" borderId="71" xfId="66" applyFont="1" applyFill="1" applyBorder="1" applyAlignment="1">
      <alignment horizontal="center" vertical="center" shrinkToFit="1"/>
      <protection/>
    </xf>
    <xf numFmtId="0" fontId="10" fillId="0" borderId="62" xfId="66" applyFont="1" applyFill="1" applyBorder="1" applyAlignment="1">
      <alignment horizontal="center" vertical="center"/>
      <protection/>
    </xf>
    <xf numFmtId="0" fontId="10" fillId="0" borderId="63" xfId="66" applyFont="1" applyFill="1" applyBorder="1" applyAlignment="1">
      <alignment horizontal="center" vertical="center"/>
      <protection/>
    </xf>
    <xf numFmtId="0" fontId="10" fillId="0" borderId="71" xfId="66" applyFont="1" applyFill="1" applyBorder="1" applyAlignment="1">
      <alignment horizontal="center" vertical="center"/>
      <protection/>
    </xf>
    <xf numFmtId="208" fontId="10" fillId="25" borderId="62" xfId="66" applyNumberFormat="1" applyFont="1" applyFill="1" applyBorder="1" applyAlignment="1" applyProtection="1">
      <alignment vertical="center"/>
      <protection locked="0"/>
    </xf>
    <xf numFmtId="208" fontId="10" fillId="25" borderId="71" xfId="66" applyNumberFormat="1" applyFont="1" applyFill="1" applyBorder="1" applyAlignment="1" applyProtection="1">
      <alignment vertical="center"/>
      <protection locked="0"/>
    </xf>
    <xf numFmtId="206" fontId="10" fillId="25" borderId="62" xfId="66" applyNumberFormat="1" applyFont="1" applyFill="1" applyBorder="1" applyAlignment="1" applyProtection="1">
      <alignment vertical="center"/>
      <protection locked="0"/>
    </xf>
    <xf numFmtId="206" fontId="10" fillId="25" borderId="71" xfId="66" applyNumberFormat="1" applyFont="1" applyFill="1" applyBorder="1" applyAlignment="1" applyProtection="1">
      <alignment vertical="center"/>
      <protection locked="0"/>
    </xf>
    <xf numFmtId="0" fontId="10" fillId="0" borderId="109" xfId="66" applyFont="1" applyFill="1" applyBorder="1" applyAlignment="1">
      <alignment horizontal="center" vertical="center"/>
      <protection/>
    </xf>
    <xf numFmtId="0" fontId="10" fillId="0" borderId="99" xfId="66" applyFont="1" applyFill="1" applyBorder="1" applyAlignment="1">
      <alignment horizontal="center" vertical="center"/>
      <protection/>
    </xf>
    <xf numFmtId="0" fontId="10" fillId="0" borderId="167" xfId="66" applyFont="1" applyFill="1" applyBorder="1" applyAlignment="1">
      <alignment horizontal="center" vertical="center"/>
      <protection/>
    </xf>
    <xf numFmtId="0" fontId="10" fillId="25" borderId="62" xfId="66" applyFont="1" applyFill="1" applyBorder="1" applyAlignment="1" applyProtection="1">
      <alignment vertical="center"/>
      <protection locked="0"/>
    </xf>
    <xf numFmtId="0" fontId="10" fillId="25" borderId="63" xfId="66" applyFont="1" applyFill="1" applyBorder="1" applyAlignment="1" applyProtection="1">
      <alignment vertical="center"/>
      <protection locked="0"/>
    </xf>
    <xf numFmtId="0" fontId="10" fillId="25" borderId="71" xfId="66" applyFont="1" applyFill="1" applyBorder="1" applyAlignment="1" applyProtection="1">
      <alignment vertical="center"/>
      <protection locked="0"/>
    </xf>
    <xf numFmtId="0" fontId="12" fillId="21" borderId="142" xfId="0" applyFont="1" applyFill="1" applyBorder="1" applyAlignment="1">
      <alignment horizontal="right" vertical="center"/>
    </xf>
    <xf numFmtId="0" fontId="12" fillId="21" borderId="167" xfId="0" applyFont="1" applyFill="1" applyBorder="1" applyAlignment="1">
      <alignment horizontal="right" vertical="center"/>
    </xf>
    <xf numFmtId="203" fontId="11" fillId="0" borderId="84" xfId="0" applyNumberFormat="1" applyFont="1" applyFill="1" applyBorder="1" applyAlignment="1" applyProtection="1">
      <alignment horizontal="center" vertical="center" wrapText="1" shrinkToFit="1"/>
      <protection/>
    </xf>
    <xf numFmtId="203" fontId="11" fillId="0" borderId="85" xfId="0" applyNumberFormat="1" applyFont="1" applyFill="1" applyBorder="1" applyAlignment="1" applyProtection="1">
      <alignment horizontal="center" vertical="center" shrinkToFit="1"/>
      <protection/>
    </xf>
    <xf numFmtId="0" fontId="16" fillId="0" borderId="62" xfId="0" applyFont="1" applyFill="1" applyBorder="1" applyAlignment="1" applyProtection="1">
      <alignment horizontal="center" vertical="center"/>
      <protection locked="0"/>
    </xf>
    <xf numFmtId="0" fontId="16" fillId="0" borderId="7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2" fillId="0" borderId="127" xfId="0" applyFont="1" applyFill="1" applyBorder="1" applyAlignment="1" applyProtection="1">
      <alignment horizontal="center" vertical="center"/>
      <protection/>
    </xf>
    <xf numFmtId="0" fontId="12" fillId="0" borderId="94" xfId="0" applyFont="1" applyFill="1" applyBorder="1" applyAlignment="1" applyProtection="1">
      <alignment horizontal="center" vertical="center"/>
      <protection/>
    </xf>
    <xf numFmtId="0" fontId="12" fillId="0" borderId="128" xfId="0" applyFont="1" applyFill="1" applyBorder="1" applyAlignment="1">
      <alignment horizontal="distributed" vertical="center" wrapText="1"/>
    </xf>
    <xf numFmtId="0" fontId="12" fillId="0" borderId="95" xfId="0" applyFont="1" applyFill="1" applyBorder="1" applyAlignment="1">
      <alignment horizontal="distributed" vertical="center" wrapText="1"/>
    </xf>
    <xf numFmtId="0" fontId="12" fillId="0" borderId="62" xfId="0" applyFont="1" applyFill="1" applyBorder="1" applyAlignment="1" applyProtection="1">
      <alignment horizontal="center" vertical="center"/>
      <protection/>
    </xf>
    <xf numFmtId="0" fontId="12" fillId="0" borderId="63" xfId="0" applyFont="1" applyFill="1" applyBorder="1" applyAlignment="1" applyProtection="1">
      <alignment horizontal="center" vertical="center"/>
      <protection/>
    </xf>
    <xf numFmtId="0" fontId="12" fillId="0" borderId="71" xfId="0" applyFont="1" applyFill="1" applyBorder="1" applyAlignment="1" applyProtection="1">
      <alignment horizontal="center" vertical="center"/>
      <protection/>
    </xf>
    <xf numFmtId="0" fontId="12" fillId="0" borderId="62"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12" fillId="0" borderId="71" xfId="0" applyFont="1" applyFill="1" applyBorder="1" applyAlignment="1" applyProtection="1">
      <alignment horizontal="center" vertical="center"/>
      <protection locked="0"/>
    </xf>
    <xf numFmtId="203" fontId="11" fillId="0" borderId="85" xfId="0" applyNumberFormat="1" applyFont="1" applyFill="1" applyBorder="1" applyAlignment="1" applyProtection="1">
      <alignment horizontal="center" vertical="center" wrapText="1" shrinkToFit="1"/>
      <protection/>
    </xf>
    <xf numFmtId="0" fontId="12" fillId="0" borderId="6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71" xfId="0" applyFont="1" applyFill="1" applyBorder="1" applyAlignment="1">
      <alignment horizontal="center" vertical="center"/>
    </xf>
    <xf numFmtId="0" fontId="12" fillId="21" borderId="127" xfId="0" applyFont="1" applyFill="1" applyBorder="1" applyAlignment="1">
      <alignment horizontal="right" vertical="center"/>
    </xf>
    <xf numFmtId="0" fontId="12" fillId="21" borderId="94" xfId="0" applyFont="1" applyFill="1" applyBorder="1" applyAlignment="1">
      <alignment horizontal="right" vertical="center"/>
    </xf>
    <xf numFmtId="0" fontId="6" fillId="0" borderId="65" xfId="0" applyFont="1" applyFill="1" applyBorder="1" applyAlignment="1" applyProtection="1">
      <alignment horizontal="distributed" vertical="center" wrapText="1"/>
      <protection/>
    </xf>
    <xf numFmtId="0" fontId="6" fillId="0" borderId="87" xfId="0" applyFont="1" applyFill="1" applyBorder="1" applyAlignment="1" applyProtection="1">
      <alignment horizontal="distributed" vertical="center" wrapText="1"/>
      <protection/>
    </xf>
    <xf numFmtId="202" fontId="12" fillId="21" borderId="66" xfId="0" applyNumberFormat="1" applyFont="1" applyFill="1" applyBorder="1" applyAlignment="1">
      <alignment vertical="center"/>
    </xf>
    <xf numFmtId="202" fontId="12" fillId="21" borderId="89" xfId="0" applyNumberFormat="1" applyFont="1" applyFill="1" applyBorder="1" applyAlignment="1">
      <alignment vertical="center"/>
    </xf>
    <xf numFmtId="0" fontId="16" fillId="21" borderId="102" xfId="0" applyFont="1" applyFill="1" applyBorder="1" applyAlignment="1" applyProtection="1">
      <alignment horizontal="center" vertical="center"/>
      <protection locked="0"/>
    </xf>
    <xf numFmtId="0" fontId="16" fillId="0" borderId="102" xfId="0" applyFont="1" applyFill="1" applyBorder="1" applyAlignment="1" applyProtection="1">
      <alignment horizontal="center" vertical="center"/>
      <protection locked="0"/>
    </xf>
    <xf numFmtId="0" fontId="10" fillId="0" borderId="62" xfId="0" applyFont="1" applyFill="1" applyBorder="1" applyAlignment="1">
      <alignment horizontal="distributed" vertical="center" wrapText="1"/>
    </xf>
    <xf numFmtId="0" fontId="10" fillId="0" borderId="71" xfId="0" applyFont="1" applyFill="1" applyBorder="1" applyAlignment="1">
      <alignment horizontal="distributed" vertical="center" wrapText="1"/>
    </xf>
    <xf numFmtId="0" fontId="10" fillId="0" borderId="99" xfId="0" applyFont="1" applyFill="1" applyBorder="1" applyAlignment="1">
      <alignment horizontal="center" vertical="center"/>
    </xf>
    <xf numFmtId="0" fontId="10" fillId="0" borderId="62"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10" fillId="0" borderId="137"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71" xfId="0" applyFont="1" applyFill="1" applyBorder="1" applyAlignment="1">
      <alignment horizontal="center" vertical="center" shrinkToFit="1"/>
    </xf>
    <xf numFmtId="0" fontId="10" fillId="0" borderId="62" xfId="0" applyFont="1" applyFill="1" applyBorder="1" applyAlignment="1">
      <alignment horizontal="center" vertical="center"/>
    </xf>
    <xf numFmtId="0" fontId="6" fillId="0" borderId="57" xfId="0" applyFont="1" applyBorder="1" applyAlignment="1">
      <alignment horizontal="center" vertical="center" wrapText="1"/>
    </xf>
    <xf numFmtId="0" fontId="6" fillId="0" borderId="79" xfId="0" applyFont="1" applyBorder="1" applyAlignment="1">
      <alignment horizontal="center" vertical="center" wrapText="1"/>
    </xf>
    <xf numFmtId="205" fontId="6" fillId="0" borderId="0" xfId="0" applyNumberFormat="1" applyFont="1" applyAlignment="1">
      <alignment horizontal="right" vertical="center"/>
    </xf>
    <xf numFmtId="0" fontId="6" fillId="0" borderId="100" xfId="0" applyFont="1" applyBorder="1" applyAlignment="1">
      <alignment horizontal="left" vertical="center"/>
    </xf>
    <xf numFmtId="0" fontId="6" fillId="0" borderId="56" xfId="0" applyFont="1" applyBorder="1" applyAlignment="1">
      <alignment horizontal="left" vertical="center"/>
    </xf>
    <xf numFmtId="0" fontId="14" fillId="0" borderId="0" xfId="0" applyFont="1" applyBorder="1" applyAlignment="1">
      <alignment horizontal="center" vertical="center"/>
    </xf>
    <xf numFmtId="0" fontId="6" fillId="0" borderId="57" xfId="0" applyFont="1" applyBorder="1" applyAlignment="1">
      <alignment horizontal="distributed" vertical="center" wrapText="1"/>
    </xf>
    <xf numFmtId="0" fontId="6" fillId="0" borderId="79" xfId="0" applyFont="1" applyBorder="1" applyAlignment="1">
      <alignment horizontal="distributed" vertical="center" wrapText="1"/>
    </xf>
    <xf numFmtId="0" fontId="14" fillId="0" borderId="57" xfId="0" applyFont="1" applyFill="1" applyBorder="1" applyAlignment="1">
      <alignment horizontal="center" vertical="center"/>
    </xf>
    <xf numFmtId="0" fontId="14" fillId="0" borderId="98" xfId="0" applyFont="1" applyFill="1" applyBorder="1" applyAlignment="1">
      <alignment horizontal="center" vertical="center"/>
    </xf>
    <xf numFmtId="0" fontId="14" fillId="0" borderId="79" xfId="0" applyFont="1" applyFill="1" applyBorder="1" applyAlignment="1">
      <alignment horizontal="center" vertical="center"/>
    </xf>
    <xf numFmtId="0" fontId="4" fillId="0" borderId="0" xfId="65" applyFont="1" applyAlignment="1">
      <alignment horizontal="left" vertical="center"/>
      <protection/>
    </xf>
    <xf numFmtId="0" fontId="4" fillId="0" borderId="0" xfId="65" applyFont="1" applyAlignment="1">
      <alignment horizontal="left" vertical="center" wrapText="1"/>
      <protection/>
    </xf>
    <xf numFmtId="0" fontId="4" fillId="27" borderId="0" xfId="65" applyFont="1" applyFill="1" applyAlignment="1">
      <alignment horizontal="left" vertical="center"/>
      <protection/>
    </xf>
    <xf numFmtId="0" fontId="4" fillId="0" borderId="44" xfId="65" applyFont="1" applyBorder="1" applyAlignment="1">
      <alignment vertical="center"/>
      <protection/>
    </xf>
    <xf numFmtId="0" fontId="4" fillId="0" borderId="45" xfId="65" applyFont="1" applyBorder="1" applyAlignment="1">
      <alignment vertical="center"/>
      <protection/>
    </xf>
    <xf numFmtId="0" fontId="4" fillId="0" borderId="49" xfId="65" applyFont="1" applyBorder="1" applyAlignment="1">
      <alignment vertical="center"/>
      <protection/>
    </xf>
    <xf numFmtId="0" fontId="4" fillId="0" borderId="44" xfId="65" applyFont="1" applyBorder="1" applyAlignment="1">
      <alignment horizontal="center" vertical="center"/>
      <protection/>
    </xf>
    <xf numFmtId="0" fontId="4" fillId="0" borderId="45" xfId="65" applyFont="1" applyBorder="1" applyAlignment="1">
      <alignment horizontal="center" vertical="center"/>
      <protection/>
    </xf>
    <xf numFmtId="0" fontId="4" fillId="0" borderId="46" xfId="65" applyFont="1" applyBorder="1" applyAlignment="1">
      <alignment horizontal="center" vertical="center"/>
      <protection/>
    </xf>
    <xf numFmtId="0" fontId="4" fillId="0" borderId="216" xfId="65" applyFont="1" applyBorder="1" applyAlignment="1">
      <alignment vertical="center"/>
      <protection/>
    </xf>
    <xf numFmtId="0" fontId="4" fillId="0" borderId="46" xfId="65" applyFont="1" applyBorder="1" applyAlignment="1">
      <alignment vertical="center"/>
      <protection/>
    </xf>
    <xf numFmtId="0" fontId="87" fillId="0" borderId="0" xfId="65" applyAlignment="1">
      <alignment horizontal="right" vertical="center"/>
      <protection/>
    </xf>
    <xf numFmtId="0" fontId="42" fillId="0" borderId="0" xfId="65" applyFont="1" applyBorder="1" applyAlignment="1">
      <alignment horizontal="center" vertical="center"/>
      <protection/>
    </xf>
    <xf numFmtId="0" fontId="42" fillId="0" borderId="57" xfId="65" applyFont="1" applyBorder="1" applyAlignment="1">
      <alignment vertical="center"/>
      <protection/>
    </xf>
    <xf numFmtId="0" fontId="42" fillId="0" borderId="98" xfId="65" applyFont="1" applyBorder="1" applyAlignment="1">
      <alignment vertical="center"/>
      <protection/>
    </xf>
    <xf numFmtId="0" fontId="42" fillId="0" borderId="79" xfId="65" applyFont="1" applyBorder="1" applyAlignment="1">
      <alignment vertical="center"/>
      <protection/>
    </xf>
    <xf numFmtId="0" fontId="4" fillId="0" borderId="57" xfId="65" applyFont="1" applyBorder="1" applyAlignment="1">
      <alignment horizontal="left" vertical="center"/>
      <protection/>
    </xf>
    <xf numFmtId="0" fontId="4" fillId="0" borderId="98" xfId="65" applyFont="1" applyBorder="1" applyAlignment="1">
      <alignment horizontal="left" vertical="center"/>
      <protection/>
    </xf>
    <xf numFmtId="0" fontId="4" fillId="0" borderId="79" xfId="65" applyFont="1" applyBorder="1" applyAlignment="1">
      <alignment horizontal="left" vertical="center"/>
      <protection/>
    </xf>
    <xf numFmtId="0" fontId="91" fillId="0" borderId="57" xfId="65" applyFont="1" applyBorder="1" applyAlignment="1">
      <alignment horizontal="left" vertical="center" wrapText="1"/>
      <protection/>
    </xf>
    <xf numFmtId="0" fontId="91" fillId="0" borderId="98" xfId="65" applyFont="1" applyBorder="1" applyAlignment="1">
      <alignment horizontal="left" vertical="center" wrapText="1"/>
      <protection/>
    </xf>
    <xf numFmtId="0" fontId="91" fillId="0" borderId="79" xfId="65" applyFont="1" applyBorder="1" applyAlignment="1">
      <alignment horizontal="left" vertical="center" wrapText="1"/>
      <protection/>
    </xf>
    <xf numFmtId="0" fontId="4" fillId="0" borderId="44" xfId="65" applyFont="1" applyBorder="1" applyAlignment="1">
      <alignment horizontal="left" vertical="center" wrapText="1"/>
      <protection/>
    </xf>
    <xf numFmtId="0" fontId="4" fillId="0" borderId="45" xfId="65" applyFont="1" applyBorder="1" applyAlignment="1">
      <alignment horizontal="left" vertical="center" wrapText="1"/>
      <protection/>
    </xf>
    <xf numFmtId="0" fontId="4" fillId="0" borderId="46" xfId="65" applyFont="1" applyBorder="1" applyAlignment="1">
      <alignment horizontal="left" vertical="center" wrapText="1"/>
      <protection/>
    </xf>
    <xf numFmtId="0" fontId="4" fillId="0" borderId="44" xfId="65" applyFont="1" applyBorder="1" applyAlignment="1">
      <alignment horizontal="center" vertical="center" wrapText="1"/>
      <protection/>
    </xf>
    <xf numFmtId="0" fontId="4" fillId="0" borderId="45" xfId="65" applyFont="1" applyBorder="1" applyAlignment="1">
      <alignment horizontal="center" vertical="center" wrapText="1"/>
      <protection/>
    </xf>
    <xf numFmtId="0" fontId="4" fillId="0" borderId="46" xfId="65" applyFont="1" applyBorder="1" applyAlignment="1">
      <alignment horizontal="center" vertical="center" wrapText="1"/>
      <protection/>
    </xf>
    <xf numFmtId="0" fontId="11" fillId="0" borderId="110" xfId="68" applyFont="1" applyBorder="1" applyAlignment="1">
      <alignment vertical="center" wrapText="1"/>
      <protection/>
    </xf>
    <xf numFmtId="0" fontId="11" fillId="0" borderId="0" xfId="68" applyFont="1" applyBorder="1" applyAlignment="1">
      <alignment vertical="center" wrapText="1"/>
      <protection/>
    </xf>
    <xf numFmtId="0" fontId="15" fillId="0" borderId="60" xfId="68" applyFont="1" applyBorder="1" applyAlignment="1">
      <alignment horizontal="center" vertical="center"/>
      <protection/>
    </xf>
    <xf numFmtId="0" fontId="15" fillId="0" borderId="78" xfId="68" applyFont="1" applyBorder="1" applyAlignment="1">
      <alignment horizontal="center" vertical="center"/>
      <protection/>
    </xf>
    <xf numFmtId="0" fontId="15" fillId="0" borderId="88" xfId="68" applyFont="1" applyBorder="1" applyAlignment="1">
      <alignment horizontal="center" vertical="center"/>
      <protection/>
    </xf>
    <xf numFmtId="0" fontId="15" fillId="0" borderId="89" xfId="68" applyFont="1" applyBorder="1" applyAlignment="1">
      <alignment horizontal="center" vertical="center"/>
      <protection/>
    </xf>
    <xf numFmtId="205" fontId="6" fillId="0" borderId="0" xfId="0" applyNumberFormat="1" applyFont="1" applyAlignment="1">
      <alignment horizontal="center" vertical="center"/>
    </xf>
    <xf numFmtId="187" fontId="15" fillId="0" borderId="211" xfId="68" applyNumberFormat="1" applyFont="1" applyFill="1" applyBorder="1" applyAlignment="1">
      <alignment vertical="center"/>
      <protection/>
    </xf>
    <xf numFmtId="187" fontId="15" fillId="0" borderId="165" xfId="68" applyNumberFormat="1" applyFont="1" applyFill="1" applyBorder="1" applyAlignment="1">
      <alignment vertical="center"/>
      <protection/>
    </xf>
    <xf numFmtId="185" fontId="15" fillId="0" borderId="178" xfId="68" applyNumberFormat="1" applyFont="1" applyFill="1" applyBorder="1" applyAlignment="1">
      <alignment vertical="center"/>
      <protection/>
    </xf>
    <xf numFmtId="185" fontId="15" fillId="0" borderId="159" xfId="68" applyNumberFormat="1" applyFont="1" applyFill="1" applyBorder="1" applyAlignment="1">
      <alignment vertical="center"/>
      <protection/>
    </xf>
    <xf numFmtId="0" fontId="15" fillId="0" borderId="128" xfId="68" applyFont="1" applyFill="1" applyBorder="1" applyAlignment="1">
      <alignment horizontal="center" vertical="center"/>
      <protection/>
    </xf>
    <xf numFmtId="0" fontId="15" fillId="0" borderId="55" xfId="68" applyFont="1" applyFill="1" applyBorder="1" applyAlignment="1">
      <alignment horizontal="center" vertical="center"/>
      <protection/>
    </xf>
    <xf numFmtId="0" fontId="15" fillId="0" borderId="147" xfId="68" applyFont="1" applyFill="1" applyBorder="1" applyAlignment="1">
      <alignment horizontal="center" vertical="center"/>
      <protection/>
    </xf>
    <xf numFmtId="0" fontId="15" fillId="0" borderId="164" xfId="68" applyNumberFormat="1" applyFont="1" applyFill="1" applyBorder="1" applyAlignment="1">
      <alignment vertical="center"/>
      <protection/>
    </xf>
    <xf numFmtId="0" fontId="15" fillId="0" borderId="211" xfId="68" applyNumberFormat="1" applyFont="1" applyFill="1" applyBorder="1" applyAlignment="1">
      <alignment vertical="center"/>
      <protection/>
    </xf>
    <xf numFmtId="185" fontId="15" fillId="0" borderId="112" xfId="68" applyNumberFormat="1" applyFont="1" applyFill="1" applyBorder="1" applyAlignment="1">
      <alignment vertical="center"/>
      <protection/>
    </xf>
    <xf numFmtId="0" fontId="15" fillId="0" borderId="74" xfId="68" applyFont="1" applyBorder="1" applyAlignment="1">
      <alignment horizontal="center" vertical="center"/>
      <protection/>
    </xf>
    <xf numFmtId="0" fontId="15" fillId="0" borderId="46" xfId="68" applyFont="1" applyBorder="1" applyAlignment="1">
      <alignment horizontal="center" vertical="center"/>
      <protection/>
    </xf>
    <xf numFmtId="0" fontId="15" fillId="0" borderId="75" xfId="68" applyFont="1" applyBorder="1" applyAlignment="1">
      <alignment horizontal="center" vertical="center"/>
      <protection/>
    </xf>
    <xf numFmtId="0" fontId="6" fillId="0" borderId="98" xfId="71" applyFont="1" applyBorder="1" applyAlignment="1">
      <alignment vertical="center"/>
      <protection/>
    </xf>
    <xf numFmtId="0" fontId="6" fillId="24" borderId="60" xfId="71" applyFont="1" applyFill="1" applyBorder="1" applyAlignment="1">
      <alignment vertical="center"/>
      <protection/>
    </xf>
    <xf numFmtId="0" fontId="6" fillId="0" borderId="60" xfId="71" applyFont="1" applyBorder="1" applyAlignment="1">
      <alignment horizontal="distributed" vertical="center"/>
      <protection/>
    </xf>
    <xf numFmtId="0" fontId="6" fillId="0" borderId="60" xfId="71" applyFont="1" applyBorder="1" applyAlignment="1">
      <alignment vertical="center"/>
      <protection/>
    </xf>
    <xf numFmtId="0" fontId="6" fillId="0" borderId="57" xfId="71" applyFont="1" applyBorder="1" applyAlignment="1">
      <alignment horizontal="distributed" vertical="center" wrapText="1"/>
      <protection/>
    </xf>
    <xf numFmtId="0" fontId="6" fillId="0" borderId="98" xfId="71" applyFont="1" applyBorder="1" applyAlignment="1">
      <alignment horizontal="distributed" vertical="center"/>
      <protection/>
    </xf>
    <xf numFmtId="0" fontId="6" fillId="0" borderId="79" xfId="71" applyFont="1" applyBorder="1" applyAlignment="1">
      <alignment horizontal="distributed" vertical="center"/>
      <protection/>
    </xf>
    <xf numFmtId="0" fontId="6" fillId="0" borderId="57" xfId="71" applyFont="1" applyBorder="1" applyAlignment="1">
      <alignment horizontal="center" vertical="center" wrapText="1"/>
      <protection/>
    </xf>
    <xf numFmtId="0" fontId="6" fillId="0" borderId="98" xfId="71" applyFont="1" applyBorder="1" applyAlignment="1">
      <alignment horizontal="center" vertical="center"/>
      <protection/>
    </xf>
    <xf numFmtId="0" fontId="6" fillId="0" borderId="79" xfId="71" applyFont="1" applyBorder="1" applyAlignment="1">
      <alignment horizontal="center" vertical="center"/>
      <protection/>
    </xf>
    <xf numFmtId="0" fontId="6" fillId="0" borderId="57" xfId="71" applyFont="1" applyBorder="1" applyAlignment="1">
      <alignment horizontal="distributed" vertical="center"/>
      <protection/>
    </xf>
    <xf numFmtId="0" fontId="6" fillId="0" borderId="98" xfId="71" applyFont="1" applyBorder="1" applyAlignment="1">
      <alignment horizontal="distributed" vertical="center" wrapText="1"/>
      <protection/>
    </xf>
    <xf numFmtId="0" fontId="6" fillId="0" borderId="79" xfId="71" applyFont="1" applyBorder="1" applyAlignment="1">
      <alignment horizontal="distributed" vertical="center" wrapText="1"/>
      <protection/>
    </xf>
    <xf numFmtId="0" fontId="6" fillId="0" borderId="57" xfId="71" applyFont="1" applyBorder="1" applyAlignment="1">
      <alignment horizontal="center" vertical="center"/>
      <protection/>
    </xf>
    <xf numFmtId="0" fontId="6" fillId="0" borderId="0" xfId="71" applyFont="1" applyAlignment="1">
      <alignment horizontal="distributed" vertical="center"/>
      <protection/>
    </xf>
    <xf numFmtId="0" fontId="6" fillId="0" borderId="0" xfId="71" applyFont="1" applyAlignment="1">
      <alignment vertical="center"/>
      <protection/>
    </xf>
    <xf numFmtId="0" fontId="6" fillId="0" borderId="217" xfId="71" applyFont="1" applyBorder="1" applyAlignment="1">
      <alignment vertical="center"/>
      <protection/>
    </xf>
    <xf numFmtId="0" fontId="6" fillId="0" borderId="60" xfId="71" applyFont="1" applyBorder="1" applyAlignment="1">
      <alignment horizontal="center" vertical="center"/>
      <protection/>
    </xf>
    <xf numFmtId="0" fontId="14" fillId="0" borderId="0" xfId="71" applyFont="1" applyAlignment="1">
      <alignment horizontal="center" vertical="center"/>
      <protection/>
    </xf>
    <xf numFmtId="0" fontId="6" fillId="0" borderId="60" xfId="71" applyFont="1" applyBorder="1" applyAlignment="1">
      <alignment horizontal="distributed" vertical="center" wrapText="1"/>
      <protection/>
    </xf>
    <xf numFmtId="0" fontId="6" fillId="0" borderId="58" xfId="71" applyFont="1" applyBorder="1" applyAlignment="1">
      <alignment horizontal="distributed" vertical="center" wrapText="1"/>
      <protection/>
    </xf>
    <xf numFmtId="0" fontId="6" fillId="0" borderId="103" xfId="71" applyFont="1" applyBorder="1" applyAlignment="1">
      <alignment horizontal="distributed" vertical="center"/>
      <protection/>
    </xf>
    <xf numFmtId="0" fontId="6" fillId="0" borderId="53" xfId="71" applyFont="1" applyBorder="1" applyAlignment="1">
      <alignment horizontal="distributed" vertical="center"/>
      <protection/>
    </xf>
    <xf numFmtId="0" fontId="6" fillId="0" borderId="100" xfId="71" applyFont="1" applyBorder="1" applyAlignment="1">
      <alignment horizontal="distributed" vertical="center" wrapText="1"/>
      <protection/>
    </xf>
    <xf numFmtId="0" fontId="6" fillId="0" borderId="0" xfId="71" applyFont="1" applyBorder="1" applyAlignment="1">
      <alignment horizontal="distributed" vertical="center"/>
      <protection/>
    </xf>
    <xf numFmtId="0" fontId="6" fillId="0" borderId="101" xfId="71" applyFont="1" applyBorder="1" applyAlignment="1">
      <alignment horizontal="distributed" vertical="center"/>
      <protection/>
    </xf>
    <xf numFmtId="0" fontId="6" fillId="0" borderId="56" xfId="71" applyFont="1" applyBorder="1" applyAlignment="1">
      <alignment horizontal="distributed" vertical="center"/>
      <protection/>
    </xf>
    <xf numFmtId="0" fontId="6" fillId="0" borderId="102" xfId="71" applyFont="1" applyBorder="1" applyAlignment="1">
      <alignment horizontal="distributed" vertical="center"/>
      <protection/>
    </xf>
    <xf numFmtId="0" fontId="6" fillId="0" borderId="43" xfId="71" applyFont="1" applyBorder="1" applyAlignment="1">
      <alignment horizontal="distributed" vertical="center"/>
      <protection/>
    </xf>
    <xf numFmtId="0" fontId="6" fillId="0" borderId="0" xfId="71" applyFont="1" applyAlignment="1">
      <alignment vertical="center" wrapText="1"/>
      <protection/>
    </xf>
    <xf numFmtId="0" fontId="6" fillId="0" borderId="58" xfId="71" applyFont="1" applyBorder="1" applyAlignment="1">
      <alignment horizontal="distributed" vertical="center"/>
      <protection/>
    </xf>
    <xf numFmtId="0" fontId="6" fillId="0" borderId="100" xfId="71" applyFont="1" applyBorder="1" applyAlignment="1">
      <alignment horizontal="distributed" vertical="center"/>
      <protection/>
    </xf>
    <xf numFmtId="0" fontId="6" fillId="0" borderId="58" xfId="72" applyFont="1" applyBorder="1" applyAlignment="1">
      <alignment horizontal="center" vertical="center"/>
      <protection/>
    </xf>
    <xf numFmtId="0" fontId="6" fillId="0" borderId="53" xfId="72" applyFont="1" applyBorder="1" applyAlignment="1">
      <alignment horizontal="center" vertical="center"/>
      <protection/>
    </xf>
    <xf numFmtId="0" fontId="6" fillId="0" borderId="56" xfId="72" applyFont="1" applyBorder="1" applyAlignment="1">
      <alignment horizontal="center" vertical="center"/>
      <protection/>
    </xf>
    <xf numFmtId="0" fontId="6" fillId="0" borderId="43" xfId="72" applyFont="1" applyBorder="1" applyAlignment="1">
      <alignment horizontal="center" vertical="center"/>
      <protection/>
    </xf>
    <xf numFmtId="0" fontId="6" fillId="0" borderId="60" xfId="72" applyFont="1" applyBorder="1" applyAlignment="1">
      <alignment horizontal="left" vertical="center" wrapText="1"/>
      <protection/>
    </xf>
    <xf numFmtId="0" fontId="6" fillId="0" borderId="60" xfId="72" applyFont="1" applyBorder="1" applyAlignment="1">
      <alignment horizontal="center" vertical="center" wrapText="1"/>
      <protection/>
    </xf>
    <xf numFmtId="0" fontId="6" fillId="0" borderId="60" xfId="72" applyFont="1" applyBorder="1" applyAlignment="1">
      <alignment horizontal="center" vertical="center"/>
      <protection/>
    </xf>
    <xf numFmtId="0" fontId="6" fillId="0" borderId="0" xfId="72" applyFont="1" applyAlignment="1">
      <alignment horizontal="left" vertical="top" wrapText="1"/>
      <protection/>
    </xf>
    <xf numFmtId="0" fontId="16" fillId="0" borderId="0" xfId="72" applyFont="1" applyAlignment="1">
      <alignment horizontal="center" vertical="center"/>
      <protection/>
    </xf>
    <xf numFmtId="0" fontId="6" fillId="0" borderId="0" xfId="72" applyFont="1" applyAlignment="1">
      <alignment horizontal="center" vertical="center"/>
      <protection/>
    </xf>
    <xf numFmtId="0" fontId="6" fillId="0" borderId="58" xfId="72" applyFont="1" applyBorder="1" applyAlignment="1">
      <alignment horizontal="center" vertical="center" wrapText="1"/>
      <protection/>
    </xf>
    <xf numFmtId="0" fontId="6" fillId="0" borderId="53" xfId="72" applyFont="1" applyBorder="1" applyAlignment="1">
      <alignment horizontal="center" vertical="center" wrapText="1"/>
      <protection/>
    </xf>
    <xf numFmtId="0" fontId="6" fillId="0" borderId="100" xfId="72" applyFont="1" applyBorder="1" applyAlignment="1">
      <alignment horizontal="center" vertical="center" wrapText="1"/>
      <protection/>
    </xf>
    <xf numFmtId="0" fontId="6" fillId="0" borderId="101" xfId="72" applyFont="1" applyBorder="1" applyAlignment="1">
      <alignment horizontal="center" vertical="center" wrapText="1"/>
      <protection/>
    </xf>
    <xf numFmtId="0" fontId="6" fillId="0" borderId="56" xfId="72" applyFont="1" applyBorder="1" applyAlignment="1">
      <alignment horizontal="center" vertical="center" wrapText="1"/>
      <protection/>
    </xf>
    <xf numFmtId="0" fontId="6" fillId="0" borderId="43" xfId="72" applyFont="1" applyBorder="1" applyAlignment="1">
      <alignment horizontal="center" vertical="center" wrapText="1"/>
      <protection/>
    </xf>
    <xf numFmtId="0" fontId="15" fillId="0" borderId="98" xfId="68" applyFont="1" applyFill="1" applyBorder="1" applyAlignment="1">
      <alignment vertical="center"/>
      <protection/>
    </xf>
    <xf numFmtId="0" fontId="15" fillId="0" borderId="100" xfId="68" applyFont="1" applyFill="1" applyBorder="1" applyAlignment="1">
      <alignment horizontal="center" vertical="center" textRotation="255"/>
      <protection/>
    </xf>
    <xf numFmtId="0" fontId="15" fillId="0" borderId="101" xfId="68" applyFont="1" applyFill="1" applyBorder="1" applyAlignment="1">
      <alignment horizontal="center" vertical="center" textRotation="255"/>
      <protection/>
    </xf>
    <xf numFmtId="0" fontId="15" fillId="0" borderId="97" xfId="68" applyFont="1" applyFill="1" applyBorder="1" applyAlignment="1">
      <alignment horizontal="center" vertical="center" textRotation="255"/>
      <protection/>
    </xf>
    <xf numFmtId="0" fontId="15" fillId="0" borderId="96" xfId="68" applyFont="1" applyFill="1" applyBorder="1" applyAlignment="1">
      <alignment horizontal="center" vertical="center" textRotation="255"/>
      <protection/>
    </xf>
    <xf numFmtId="0" fontId="15" fillId="0" borderId="103" xfId="68" applyFont="1" applyFill="1" applyBorder="1" applyAlignment="1">
      <alignment horizontal="center" vertical="center"/>
      <protection/>
    </xf>
    <xf numFmtId="0" fontId="15" fillId="0" borderId="53" xfId="68" applyFont="1" applyFill="1" applyBorder="1" applyAlignment="1">
      <alignment horizontal="center" vertical="center"/>
      <protection/>
    </xf>
    <xf numFmtId="0" fontId="15" fillId="0" borderId="0" xfId="68" applyFont="1" applyFill="1" applyBorder="1" applyAlignment="1">
      <alignment horizontal="center" vertical="center"/>
      <protection/>
    </xf>
    <xf numFmtId="0" fontId="15" fillId="0" borderId="101" xfId="68" applyFont="1" applyFill="1" applyBorder="1" applyAlignment="1">
      <alignment horizontal="center" vertical="center"/>
      <protection/>
    </xf>
    <xf numFmtId="0" fontId="15" fillId="0" borderId="57" xfId="68" applyFont="1" applyFill="1" applyBorder="1" applyAlignment="1">
      <alignment horizontal="distributed" vertical="center" indent="2"/>
      <protection/>
    </xf>
    <xf numFmtId="0" fontId="15" fillId="0" borderId="98" xfId="68" applyFont="1" applyFill="1" applyBorder="1" applyAlignment="1">
      <alignment horizontal="distributed" vertical="center" indent="2"/>
      <protection/>
    </xf>
    <xf numFmtId="0" fontId="15" fillId="0" borderId="79" xfId="68" applyFont="1" applyFill="1" applyBorder="1" applyAlignment="1">
      <alignment horizontal="distributed" vertical="center" indent="2"/>
      <protection/>
    </xf>
    <xf numFmtId="0" fontId="15" fillId="0" borderId="57" xfId="68" applyFont="1" applyFill="1" applyBorder="1" applyAlignment="1">
      <alignment horizontal="left" vertical="center" indent="1"/>
      <protection/>
    </xf>
    <xf numFmtId="0" fontId="15" fillId="0" borderId="98" xfId="68" applyFont="1" applyFill="1" applyBorder="1" applyAlignment="1">
      <alignment horizontal="left" vertical="center" indent="1"/>
      <protection/>
    </xf>
    <xf numFmtId="0" fontId="15" fillId="0" borderId="107" xfId="68" applyFont="1" applyFill="1" applyBorder="1" applyAlignment="1">
      <alignment horizontal="left" vertical="center" indent="1"/>
      <protection/>
    </xf>
    <xf numFmtId="0" fontId="15" fillId="0" borderId="58" xfId="68" applyFont="1" applyFill="1" applyBorder="1" applyAlignment="1">
      <alignment horizontal="distributed" vertical="center" indent="2"/>
      <protection/>
    </xf>
    <xf numFmtId="0" fontId="15" fillId="0" borderId="103" xfId="68" applyFont="1" applyFill="1" applyBorder="1" applyAlignment="1">
      <alignment horizontal="distributed" vertical="center" indent="2"/>
      <protection/>
    </xf>
    <xf numFmtId="0" fontId="15" fillId="0" borderId="53" xfId="68" applyFont="1" applyFill="1" applyBorder="1" applyAlignment="1">
      <alignment horizontal="distributed" vertical="center" indent="2"/>
      <protection/>
    </xf>
    <xf numFmtId="0" fontId="15" fillId="0" borderId="100" xfId="68" applyFont="1" applyFill="1" applyBorder="1" applyAlignment="1">
      <alignment horizontal="distributed" vertical="center" indent="2"/>
      <protection/>
    </xf>
    <xf numFmtId="0" fontId="15" fillId="0" borderId="0" xfId="68" applyFont="1" applyFill="1" applyBorder="1" applyAlignment="1">
      <alignment horizontal="distributed" vertical="center" indent="2"/>
      <protection/>
    </xf>
    <xf numFmtId="0" fontId="15" fillId="0" borderId="101" xfId="68" applyFont="1" applyFill="1" applyBorder="1" applyAlignment="1">
      <alignment horizontal="distributed" vertical="center" indent="2"/>
      <protection/>
    </xf>
    <xf numFmtId="0" fontId="15" fillId="0" borderId="56" xfId="68" applyFont="1" applyFill="1" applyBorder="1" applyAlignment="1">
      <alignment horizontal="distributed" vertical="center" indent="2"/>
      <protection/>
    </xf>
    <xf numFmtId="0" fontId="15" fillId="0" borderId="102" xfId="68" applyFont="1" applyFill="1" applyBorder="1" applyAlignment="1">
      <alignment horizontal="distributed" vertical="center" indent="2"/>
      <protection/>
    </xf>
    <xf numFmtId="0" fontId="15" fillId="0" borderId="43" xfId="68" applyFont="1" applyFill="1" applyBorder="1" applyAlignment="1">
      <alignment horizontal="distributed" vertical="center" indent="2"/>
      <protection/>
    </xf>
    <xf numFmtId="0" fontId="15" fillId="0" borderId="58" xfId="68" applyFont="1" applyFill="1" applyBorder="1" applyAlignment="1">
      <alignment horizontal="left" vertical="center" wrapText="1"/>
      <protection/>
    </xf>
    <xf numFmtId="0" fontId="15" fillId="0" borderId="103" xfId="68" applyFont="1" applyFill="1" applyBorder="1" applyAlignment="1">
      <alignment horizontal="left" vertical="center" wrapText="1"/>
      <protection/>
    </xf>
    <xf numFmtId="0" fontId="15" fillId="0" borderId="179" xfId="68" applyFont="1" applyFill="1" applyBorder="1" applyAlignment="1">
      <alignment horizontal="left" vertical="center" wrapText="1"/>
      <protection/>
    </xf>
    <xf numFmtId="0" fontId="15" fillId="0" borderId="100" xfId="68" applyFont="1" applyFill="1" applyBorder="1" applyAlignment="1">
      <alignment horizontal="left" vertical="center" wrapText="1"/>
      <protection/>
    </xf>
    <xf numFmtId="0" fontId="15" fillId="0" borderId="0" xfId="68" applyFont="1" applyFill="1" applyBorder="1" applyAlignment="1">
      <alignment horizontal="left" vertical="center" wrapText="1"/>
      <protection/>
    </xf>
    <xf numFmtId="0" fontId="15" fillId="0" borderId="166" xfId="68" applyFont="1" applyFill="1" applyBorder="1" applyAlignment="1">
      <alignment horizontal="left" vertical="center" wrapText="1"/>
      <protection/>
    </xf>
    <xf numFmtId="0" fontId="15" fillId="0" borderId="56" xfId="68" applyFont="1" applyFill="1" applyBorder="1" applyAlignment="1">
      <alignment horizontal="left" vertical="center" wrapText="1"/>
      <protection/>
    </xf>
    <xf numFmtId="0" fontId="15" fillId="0" borderId="102" xfId="68" applyFont="1" applyFill="1" applyBorder="1" applyAlignment="1">
      <alignment horizontal="left" vertical="center" wrapText="1"/>
      <protection/>
    </xf>
    <xf numFmtId="0" fontId="15" fillId="0" borderId="108" xfId="68" applyFont="1" applyFill="1" applyBorder="1" applyAlignment="1">
      <alignment horizontal="left" vertical="center" wrapText="1"/>
      <protection/>
    </xf>
    <xf numFmtId="0" fontId="15" fillId="0" borderId="103" xfId="68" applyFont="1" applyFill="1" applyBorder="1" applyAlignment="1">
      <alignment horizontal="distributed" vertical="center" wrapText="1" indent="1"/>
      <protection/>
    </xf>
    <xf numFmtId="0" fontId="15" fillId="0" borderId="53" xfId="68" applyFont="1" applyFill="1" applyBorder="1" applyAlignment="1">
      <alignment horizontal="distributed" vertical="center" wrapText="1" indent="1"/>
      <protection/>
    </xf>
    <xf numFmtId="0" fontId="15" fillId="0" borderId="0" xfId="68" applyFont="1" applyFill="1" applyBorder="1" applyAlignment="1">
      <alignment horizontal="distributed" vertical="center" wrapText="1" indent="1"/>
      <protection/>
    </xf>
    <xf numFmtId="0" fontId="15" fillId="0" borderId="101" xfId="68" applyFont="1" applyFill="1" applyBorder="1" applyAlignment="1">
      <alignment horizontal="distributed" vertical="center" wrapText="1" indent="1"/>
      <protection/>
    </xf>
    <xf numFmtId="0" fontId="15" fillId="0" borderId="99" xfId="68" applyFont="1" applyFill="1" applyBorder="1" applyAlignment="1">
      <alignment horizontal="distributed" vertical="center" wrapText="1" indent="1"/>
      <protection/>
    </xf>
    <xf numFmtId="0" fontId="15" fillId="0" borderId="96" xfId="68" applyFont="1" applyFill="1" applyBorder="1" applyAlignment="1">
      <alignment horizontal="distributed" vertical="center" wrapText="1" indent="1"/>
      <protection/>
    </xf>
    <xf numFmtId="0" fontId="15" fillId="0" borderId="97" xfId="68" applyFont="1" applyFill="1" applyBorder="1" applyAlignment="1">
      <alignment horizontal="left" vertical="center" wrapText="1"/>
      <protection/>
    </xf>
    <xf numFmtId="0" fontId="15" fillId="0" borderId="99" xfId="68" applyFont="1" applyFill="1" applyBorder="1" applyAlignment="1">
      <alignment horizontal="left" vertical="center" wrapText="1"/>
      <protection/>
    </xf>
    <xf numFmtId="0" fontId="15" fillId="0" borderId="167" xfId="68" applyFont="1" applyFill="1" applyBorder="1" applyAlignment="1">
      <alignment horizontal="left" vertical="center" wrapText="1"/>
      <protection/>
    </xf>
    <xf numFmtId="0" fontId="15" fillId="0" borderId="105" xfId="68" applyFont="1" applyFill="1" applyBorder="1" applyAlignment="1">
      <alignment vertical="center"/>
      <protection/>
    </xf>
    <xf numFmtId="0" fontId="15" fillId="0" borderId="218" xfId="68" applyFont="1" applyFill="1" applyBorder="1" applyAlignment="1">
      <alignment horizontal="center" vertical="distributed" textRotation="255" indent="4"/>
      <protection/>
    </xf>
    <xf numFmtId="0" fontId="15" fillId="0" borderId="148" xfId="68" applyFont="1" applyFill="1" applyBorder="1" applyAlignment="1">
      <alignment horizontal="center" vertical="distributed" textRotation="255" indent="4"/>
      <protection/>
    </xf>
    <xf numFmtId="0" fontId="15" fillId="0" borderId="73" xfId="68" applyFont="1" applyFill="1" applyBorder="1" applyAlignment="1">
      <alignment horizontal="center" vertical="distributed" textRotation="255" indent="4"/>
      <protection/>
    </xf>
    <xf numFmtId="0" fontId="15" fillId="0" borderId="101" xfId="68" applyFont="1" applyFill="1" applyBorder="1" applyAlignment="1">
      <alignment horizontal="center" vertical="distributed" textRotation="255" indent="4"/>
      <protection/>
    </xf>
    <xf numFmtId="0" fontId="15" fillId="0" borderId="109" xfId="68" applyFont="1" applyFill="1" applyBorder="1" applyAlignment="1">
      <alignment horizontal="center" vertical="distributed" textRotation="255" indent="4"/>
      <protection/>
    </xf>
    <xf numFmtId="0" fontId="15" fillId="0" borderId="96" xfId="68" applyFont="1" applyFill="1" applyBorder="1" applyAlignment="1">
      <alignment horizontal="center" vertical="distributed" textRotation="255" indent="4"/>
      <protection/>
    </xf>
    <xf numFmtId="0" fontId="15" fillId="0" borderId="219" xfId="68" applyFont="1" applyFill="1" applyBorder="1" applyAlignment="1">
      <alignment horizontal="distributed" vertical="center" wrapText="1" indent="1"/>
      <protection/>
    </xf>
    <xf numFmtId="0" fontId="15" fillId="0" borderId="220" xfId="68" applyFont="1" applyFill="1" applyBorder="1" applyAlignment="1">
      <alignment horizontal="distributed" vertical="center" wrapText="1" indent="1"/>
      <protection/>
    </xf>
    <xf numFmtId="0" fontId="15" fillId="0" borderId="148" xfId="68" applyFont="1" applyFill="1" applyBorder="1" applyAlignment="1">
      <alignment horizontal="distributed" vertical="center" wrapText="1" indent="1"/>
      <protection/>
    </xf>
    <xf numFmtId="0" fontId="15" fillId="0" borderId="100" xfId="68" applyFont="1" applyFill="1" applyBorder="1" applyAlignment="1">
      <alignment horizontal="distributed" vertical="center" wrapText="1" indent="1"/>
      <protection/>
    </xf>
    <xf numFmtId="0" fontId="15" fillId="0" borderId="56" xfId="68" applyFont="1" applyFill="1" applyBorder="1" applyAlignment="1">
      <alignment horizontal="distributed" vertical="center" wrapText="1" indent="1"/>
      <protection/>
    </xf>
    <xf numFmtId="0" fontId="15" fillId="0" borderId="102" xfId="68" applyFont="1" applyFill="1" applyBorder="1" applyAlignment="1">
      <alignment horizontal="distributed" vertical="center" wrapText="1" indent="1"/>
      <protection/>
    </xf>
    <xf numFmtId="0" fontId="15" fillId="0" borderId="43" xfId="68" applyFont="1" applyFill="1" applyBorder="1" applyAlignment="1">
      <alignment horizontal="distributed" vertical="center" wrapText="1" indent="1"/>
      <protection/>
    </xf>
    <xf numFmtId="0" fontId="15" fillId="0" borderId="163" xfId="68" applyFont="1" applyFill="1" applyBorder="1" applyAlignment="1">
      <alignment horizontal="distributed" vertical="center" indent="2"/>
      <protection/>
    </xf>
    <xf numFmtId="0" fontId="15" fillId="0" borderId="105" xfId="68" applyFont="1" applyFill="1" applyBorder="1" applyAlignment="1">
      <alignment horizontal="distributed" vertical="center" indent="2"/>
      <protection/>
    </xf>
    <xf numFmtId="0" fontId="15" fillId="0" borderId="149" xfId="68" applyFont="1" applyFill="1" applyBorder="1" applyAlignment="1">
      <alignment horizontal="distributed" vertical="center" indent="2"/>
      <protection/>
    </xf>
    <xf numFmtId="0" fontId="15" fillId="0" borderId="163" xfId="68" applyFont="1" applyFill="1" applyBorder="1" applyAlignment="1">
      <alignment horizontal="center" vertical="center"/>
      <protection/>
    </xf>
    <xf numFmtId="0" fontId="15" fillId="0" borderId="105" xfId="68" applyFont="1" applyFill="1" applyBorder="1" applyAlignment="1">
      <alignment horizontal="center" vertical="center"/>
      <protection/>
    </xf>
    <xf numFmtId="0" fontId="15" fillId="0" borderId="60" xfId="68" applyFont="1" applyFill="1" applyBorder="1" applyAlignment="1">
      <alignment horizontal="distributed" vertical="center" indent="2"/>
      <protection/>
    </xf>
    <xf numFmtId="0" fontId="15" fillId="0" borderId="68" xfId="68" applyFont="1" applyFill="1" applyBorder="1" applyAlignment="1">
      <alignment horizontal="center" vertical="center"/>
      <protection/>
    </xf>
    <xf numFmtId="0" fontId="15" fillId="0" borderId="206" xfId="68" applyFont="1" applyFill="1" applyBorder="1" applyAlignment="1">
      <alignment horizontal="center" vertical="center"/>
      <protection/>
    </xf>
    <xf numFmtId="0" fontId="15" fillId="0" borderId="207" xfId="68" applyFont="1" applyFill="1" applyBorder="1" applyAlignment="1">
      <alignment horizontal="center" vertical="center"/>
      <protection/>
    </xf>
    <xf numFmtId="0" fontId="15" fillId="0" borderId="208" xfId="68" applyFont="1" applyFill="1" applyBorder="1" applyAlignment="1">
      <alignment horizontal="center" vertical="center"/>
      <protection/>
    </xf>
    <xf numFmtId="0" fontId="15" fillId="0" borderId="57" xfId="68" applyFont="1" applyFill="1" applyBorder="1" applyAlignment="1">
      <alignment horizontal="distributed" vertical="center" indent="1"/>
      <protection/>
    </xf>
    <xf numFmtId="0" fontId="15" fillId="0" borderId="98" xfId="68" applyFont="1" applyFill="1" applyBorder="1" applyAlignment="1">
      <alignment horizontal="distributed" vertical="center" indent="1"/>
      <protection/>
    </xf>
    <xf numFmtId="0" fontId="15" fillId="0" borderId="79" xfId="68" applyFont="1" applyFill="1" applyBorder="1" applyAlignment="1">
      <alignment horizontal="distributed" vertical="center" indent="1"/>
      <protection/>
    </xf>
    <xf numFmtId="0" fontId="15" fillId="0" borderId="58" xfId="68" applyFont="1" applyFill="1" applyBorder="1" applyAlignment="1">
      <alignment horizontal="center" vertical="center"/>
      <protection/>
    </xf>
    <xf numFmtId="0" fontId="15" fillId="0" borderId="209" xfId="68" applyFont="1" applyFill="1" applyBorder="1" applyAlignment="1">
      <alignment horizontal="center" vertical="center"/>
      <protection/>
    </xf>
    <xf numFmtId="0" fontId="15" fillId="0" borderId="179" xfId="68" applyFont="1" applyFill="1" applyBorder="1" applyAlignment="1">
      <alignment horizontal="center" vertical="center"/>
      <protection/>
    </xf>
    <xf numFmtId="0" fontId="15" fillId="0" borderId="221" xfId="68" applyFont="1" applyFill="1" applyBorder="1" applyAlignment="1">
      <alignment horizontal="center" vertical="center"/>
      <protection/>
    </xf>
    <xf numFmtId="0" fontId="15" fillId="0" borderId="164" xfId="68" applyFont="1" applyFill="1" applyBorder="1" applyAlignment="1">
      <alignment horizontal="distributed" vertical="center" indent="1"/>
      <protection/>
    </xf>
    <xf numFmtId="0" fontId="15" fillId="0" borderId="211" xfId="68" applyFont="1" applyFill="1" applyBorder="1" applyAlignment="1">
      <alignment horizontal="distributed" vertical="center" indent="1"/>
      <protection/>
    </xf>
    <xf numFmtId="0" fontId="15" fillId="0" borderId="222" xfId="68" applyFont="1" applyFill="1" applyBorder="1" applyAlignment="1">
      <alignment horizontal="distributed" vertical="center" indent="1"/>
      <protection/>
    </xf>
    <xf numFmtId="0" fontId="15" fillId="0" borderId="164" xfId="68" applyFont="1" applyFill="1" applyBorder="1" applyAlignment="1">
      <alignment horizontal="center" vertical="center"/>
      <protection/>
    </xf>
    <xf numFmtId="0" fontId="15" fillId="0" borderId="211" xfId="68" applyFont="1" applyFill="1" applyBorder="1" applyAlignment="1">
      <alignment horizontal="center" vertical="center"/>
      <protection/>
    </xf>
    <xf numFmtId="0" fontId="15" fillId="0" borderId="222" xfId="68" applyFont="1" applyFill="1" applyBorder="1" applyAlignment="1">
      <alignment horizontal="center" vertical="center"/>
      <protection/>
    </xf>
    <xf numFmtId="0" fontId="15" fillId="0" borderId="64" xfId="68" applyFont="1" applyFill="1" applyBorder="1" applyAlignment="1">
      <alignment horizontal="distributed" vertical="center" indent="1"/>
      <protection/>
    </xf>
    <xf numFmtId="0" fontId="15" fillId="0" borderId="178" xfId="68" applyFont="1" applyFill="1" applyBorder="1" applyAlignment="1">
      <alignment horizontal="distributed" vertical="center" indent="1"/>
      <protection/>
    </xf>
    <xf numFmtId="0" fontId="15" fillId="0" borderId="67" xfId="68" applyFont="1" applyFill="1" applyBorder="1" applyAlignment="1">
      <alignment horizontal="distributed" vertical="center" indent="1"/>
      <protection/>
    </xf>
    <xf numFmtId="0" fontId="15" fillId="0" borderId="112" xfId="68" applyFont="1" applyFill="1" applyBorder="1" applyAlignment="1">
      <alignment horizontal="left" vertical="center" indent="1"/>
      <protection/>
    </xf>
    <xf numFmtId="0" fontId="15" fillId="0" borderId="178" xfId="68" applyFont="1" applyFill="1" applyBorder="1" applyAlignment="1">
      <alignment horizontal="left" vertical="center" indent="1"/>
      <protection/>
    </xf>
    <xf numFmtId="0" fontId="15" fillId="0" borderId="159" xfId="68" applyFont="1" applyFill="1" applyBorder="1" applyAlignment="1">
      <alignment horizontal="left" vertical="center" indent="1"/>
      <protection/>
    </xf>
    <xf numFmtId="0" fontId="15" fillId="0" borderId="76" xfId="68" applyFont="1" applyFill="1" applyBorder="1" applyAlignment="1">
      <alignment horizontal="distributed" vertical="center" indent="1"/>
      <protection/>
    </xf>
    <xf numFmtId="0" fontId="15" fillId="28" borderId="57" xfId="68" applyFont="1" applyFill="1" applyBorder="1" applyAlignment="1">
      <alignment horizontal="left" vertical="center" indent="1"/>
      <protection/>
    </xf>
    <xf numFmtId="0" fontId="15" fillId="28" borderId="98" xfId="68" applyFont="1" applyFill="1" applyBorder="1" applyAlignment="1">
      <alignment horizontal="left" vertical="center" indent="1"/>
      <protection/>
    </xf>
    <xf numFmtId="0" fontId="15" fillId="28" borderId="107" xfId="68" applyFont="1" applyFill="1" applyBorder="1" applyAlignment="1">
      <alignment horizontal="left" vertical="center" indent="1"/>
      <protection/>
    </xf>
    <xf numFmtId="0" fontId="15" fillId="0" borderId="68" xfId="68" applyFont="1" applyFill="1" applyBorder="1" applyAlignment="1">
      <alignment horizontal="distributed" vertical="center" indent="1"/>
      <protection/>
    </xf>
    <xf numFmtId="0" fontId="15" fillId="0" borderId="103" xfId="68" applyFont="1" applyFill="1" applyBorder="1" applyAlignment="1">
      <alignment horizontal="distributed" vertical="center" indent="1"/>
      <protection/>
    </xf>
    <xf numFmtId="0" fontId="15" fillId="0" borderId="53" xfId="68" applyFont="1" applyFill="1" applyBorder="1" applyAlignment="1">
      <alignment horizontal="distributed" vertical="center" indent="1"/>
      <protection/>
    </xf>
    <xf numFmtId="0" fontId="15" fillId="0" borderId="57" xfId="68" applyFont="1" applyBorder="1" applyAlignment="1">
      <alignment horizontal="center" vertical="center"/>
      <protection/>
    </xf>
    <xf numFmtId="0" fontId="15" fillId="0" borderId="91" xfId="68" applyFont="1" applyBorder="1" applyAlignment="1">
      <alignment horizontal="center" vertical="center"/>
      <protection/>
    </xf>
    <xf numFmtId="0" fontId="15" fillId="0" borderId="134" xfId="68" applyFont="1" applyFill="1" applyBorder="1" applyAlignment="1">
      <alignment horizontal="center" vertical="center"/>
      <protection/>
    </xf>
    <xf numFmtId="0" fontId="15" fillId="0" borderId="135" xfId="68" applyFont="1" applyFill="1" applyBorder="1" applyAlignment="1">
      <alignment horizontal="center" vertical="center"/>
      <protection/>
    </xf>
    <xf numFmtId="0" fontId="15" fillId="0" borderId="74" xfId="68" applyFont="1" applyFill="1" applyBorder="1" applyAlignment="1">
      <alignment horizontal="center" vertical="center"/>
      <protection/>
    </xf>
    <xf numFmtId="0" fontId="15" fillId="0" borderId="46" xfId="68" applyFont="1" applyFill="1" applyBorder="1" applyAlignment="1">
      <alignment horizontal="center" vertical="center"/>
      <protection/>
    </xf>
    <xf numFmtId="0" fontId="15" fillId="0" borderId="77" xfId="68" applyFont="1" applyFill="1" applyBorder="1" applyAlignment="1">
      <alignment horizontal="center" vertical="center"/>
      <protection/>
    </xf>
    <xf numFmtId="0" fontId="15" fillId="0" borderId="135" xfId="68" applyFont="1" applyFill="1" applyBorder="1" applyAlignment="1">
      <alignment horizontal="center" vertical="center" wrapText="1"/>
      <protection/>
    </xf>
    <xf numFmtId="0" fontId="15" fillId="0" borderId="60" xfId="68" applyFont="1" applyFill="1" applyBorder="1" applyAlignment="1">
      <alignment horizontal="center" vertical="center" wrapText="1"/>
      <protection/>
    </xf>
    <xf numFmtId="0" fontId="12" fillId="0" borderId="135" xfId="68" applyFont="1" applyFill="1" applyBorder="1" applyAlignment="1">
      <alignment horizontal="center" vertical="center" wrapText="1"/>
      <protection/>
    </xf>
    <xf numFmtId="0" fontId="12" fillId="0" borderId="136" xfId="68" applyFont="1" applyFill="1" applyBorder="1" applyAlignment="1">
      <alignment horizontal="center" vertical="center" wrapText="1"/>
      <protection/>
    </xf>
    <xf numFmtId="0" fontId="12" fillId="0" borderId="60" xfId="68" applyFont="1" applyFill="1" applyBorder="1" applyAlignment="1">
      <alignment horizontal="center" vertical="center" wrapText="1"/>
      <protection/>
    </xf>
    <xf numFmtId="0" fontId="12" fillId="0" borderId="78" xfId="68" applyFont="1" applyFill="1" applyBorder="1" applyAlignment="1">
      <alignment horizontal="center" vertical="center" wrapText="1"/>
      <protection/>
    </xf>
    <xf numFmtId="0" fontId="15" fillId="0" borderId="137" xfId="68" applyFont="1" applyFill="1" applyBorder="1" applyAlignment="1">
      <alignment horizontal="center" vertical="center"/>
      <protection/>
    </xf>
    <xf numFmtId="185" fontId="15" fillId="0" borderId="55" xfId="68" applyNumberFormat="1" applyFont="1" applyFill="1" applyBorder="1" applyAlignment="1">
      <alignment horizontal="center" vertical="center"/>
      <protection/>
    </xf>
    <xf numFmtId="185" fontId="15" fillId="0" borderId="66" xfId="68" applyNumberFormat="1" applyFont="1" applyFill="1" applyBorder="1" applyAlignment="1">
      <alignment horizontal="center" vertical="center"/>
      <protection/>
    </xf>
    <xf numFmtId="0" fontId="15" fillId="0" borderId="88" xfId="68" applyFont="1" applyFill="1" applyBorder="1" applyAlignment="1">
      <alignment horizontal="center" vertical="center"/>
      <protection/>
    </xf>
    <xf numFmtId="188" fontId="15" fillId="0" borderId="88" xfId="68" applyNumberFormat="1" applyFont="1" applyFill="1" applyBorder="1" applyAlignment="1">
      <alignment horizontal="center" vertical="center"/>
      <protection/>
    </xf>
    <xf numFmtId="188" fontId="15" fillId="0" borderId="89" xfId="68" applyNumberFormat="1" applyFont="1" applyFill="1" applyBorder="1" applyAlignment="1">
      <alignment horizontal="center" vertical="center"/>
      <protection/>
    </xf>
    <xf numFmtId="0" fontId="15" fillId="0" borderId="126" xfId="68" applyNumberFormat="1" applyFont="1" applyFill="1" applyBorder="1" applyAlignment="1">
      <alignment horizontal="center" vertical="center"/>
      <protection/>
    </xf>
    <xf numFmtId="0" fontId="15" fillId="0" borderId="127" xfId="68" applyNumberFormat="1" applyFont="1" applyFill="1" applyBorder="1" applyAlignment="1">
      <alignment horizontal="center" vertical="center"/>
      <protection/>
    </xf>
    <xf numFmtId="0" fontId="52" fillId="0" borderId="100" xfId="65" applyFont="1" applyBorder="1" applyAlignment="1">
      <alignment horizontal="left" vertical="center" wrapText="1"/>
      <protection/>
    </xf>
    <xf numFmtId="0" fontId="52" fillId="0" borderId="0" xfId="65" applyFont="1" applyBorder="1" applyAlignment="1">
      <alignment horizontal="left" vertical="center" wrapText="1"/>
      <protection/>
    </xf>
    <xf numFmtId="0" fontId="52" fillId="0" borderId="101" xfId="65" applyFont="1" applyBorder="1" applyAlignment="1">
      <alignment horizontal="left" vertical="center" wrapText="1"/>
      <protection/>
    </xf>
    <xf numFmtId="0" fontId="52" fillId="0" borderId="56" xfId="65" applyFont="1" applyBorder="1" applyAlignment="1">
      <alignment horizontal="left" vertical="center" wrapText="1"/>
      <protection/>
    </xf>
    <xf numFmtId="0" fontId="52" fillId="0" borderId="102" xfId="65" applyFont="1" applyBorder="1" applyAlignment="1">
      <alignment horizontal="left" vertical="center" wrapText="1"/>
      <protection/>
    </xf>
    <xf numFmtId="0" fontId="52" fillId="0" borderId="43" xfId="65" applyFont="1" applyBorder="1" applyAlignment="1">
      <alignment horizontal="left" vertical="center" wrapText="1"/>
      <protection/>
    </xf>
    <xf numFmtId="0" fontId="20" fillId="0" borderId="0" xfId="65" applyFont="1" applyBorder="1" applyAlignment="1">
      <alignment horizontal="center" vertical="center"/>
      <protection/>
    </xf>
    <xf numFmtId="0" fontId="20" fillId="24" borderId="57" xfId="65" applyFont="1" applyFill="1" applyBorder="1" applyAlignment="1">
      <alignment horizontal="center" vertical="center"/>
      <protection/>
    </xf>
    <xf numFmtId="0" fontId="20" fillId="24" borderId="98" xfId="65" applyFont="1" applyFill="1" applyBorder="1" applyAlignment="1">
      <alignment horizontal="center" vertical="center"/>
      <protection/>
    </xf>
    <xf numFmtId="0" fontId="20" fillId="24" borderId="79" xfId="65" applyFont="1" applyFill="1" applyBorder="1" applyAlignment="1">
      <alignment horizontal="center" vertical="center"/>
      <protection/>
    </xf>
    <xf numFmtId="0" fontId="87" fillId="0" borderId="103" xfId="65" applyBorder="1" applyAlignment="1">
      <alignment horizontal="center" vertical="center"/>
      <protection/>
    </xf>
    <xf numFmtId="0" fontId="87" fillId="0" borderId="53" xfId="65" applyBorder="1" applyAlignment="1">
      <alignment horizontal="center" vertical="center"/>
      <protection/>
    </xf>
    <xf numFmtId="0" fontId="87" fillId="0" borderId="57" xfId="65" applyBorder="1" applyAlignment="1">
      <alignment horizontal="left" vertical="center" wrapText="1"/>
      <protection/>
    </xf>
    <xf numFmtId="0" fontId="87" fillId="0" borderId="98" xfId="65" applyBorder="1" applyAlignment="1">
      <alignment horizontal="left" vertical="center"/>
      <protection/>
    </xf>
    <xf numFmtId="0" fontId="87" fillId="0" borderId="79" xfId="65" applyBorder="1" applyAlignment="1">
      <alignment horizontal="left" vertical="center"/>
      <protection/>
    </xf>
    <xf numFmtId="0" fontId="87" fillId="0" borderId="100" xfId="65" applyBorder="1" applyAlignment="1">
      <alignment horizontal="left" vertical="center" wrapText="1" indent="1"/>
      <protection/>
    </xf>
    <xf numFmtId="0" fontId="87" fillId="0" borderId="100" xfId="65" applyBorder="1" applyAlignment="1">
      <alignment horizontal="left" vertical="center" indent="1"/>
      <protection/>
    </xf>
    <xf numFmtId="0" fontId="87" fillId="0" borderId="58" xfId="65" applyBorder="1" applyAlignment="1">
      <alignment horizontal="left" vertical="center" wrapText="1"/>
      <protection/>
    </xf>
    <xf numFmtId="0" fontId="87" fillId="0" borderId="103" xfId="65" applyBorder="1" applyAlignment="1">
      <alignment horizontal="left" vertical="center"/>
      <protection/>
    </xf>
    <xf numFmtId="0" fontId="87" fillId="0" borderId="53" xfId="65" applyBorder="1" applyAlignment="1">
      <alignment horizontal="left" vertical="center"/>
      <protection/>
    </xf>
    <xf numFmtId="0" fontId="87" fillId="0" borderId="100" xfId="65" applyBorder="1" applyAlignment="1">
      <alignment horizontal="left" vertical="center"/>
      <protection/>
    </xf>
    <xf numFmtId="0" fontId="87" fillId="0" borderId="0" xfId="65" applyBorder="1" applyAlignment="1">
      <alignment horizontal="left" vertical="center"/>
      <protection/>
    </xf>
    <xf numFmtId="0" fontId="87" fillId="0" borderId="101" xfId="65" applyBorder="1" applyAlignment="1">
      <alignment horizontal="left" vertical="center"/>
      <protection/>
    </xf>
    <xf numFmtId="0" fontId="90" fillId="0" borderId="57" xfId="68" applyFont="1" applyFill="1" applyBorder="1" applyAlignment="1">
      <alignment horizontal="center" vertical="center" shrinkToFit="1"/>
      <protection/>
    </xf>
    <xf numFmtId="0" fontId="90" fillId="0" borderId="98" xfId="68" applyFont="1" applyFill="1" applyBorder="1" applyAlignment="1">
      <alignment horizontal="center" vertical="center" shrinkToFit="1"/>
      <protection/>
    </xf>
    <xf numFmtId="0" fontId="90" fillId="0" borderId="107" xfId="68" applyFont="1" applyFill="1" applyBorder="1" applyAlignment="1">
      <alignment horizontal="center" vertical="center" shrinkToFit="1"/>
      <protection/>
    </xf>
    <xf numFmtId="0" fontId="90" fillId="0" borderId="79" xfId="68" applyFont="1" applyFill="1" applyBorder="1" applyAlignment="1">
      <alignment horizontal="center" vertical="center" shrinkToFit="1"/>
      <protection/>
    </xf>
    <xf numFmtId="0" fontId="90" fillId="0" borderId="74" xfId="68" applyFont="1" applyFill="1" applyBorder="1" applyAlignment="1">
      <alignment horizontal="center" vertical="center"/>
      <protection/>
    </xf>
    <xf numFmtId="0" fontId="90" fillId="0" borderId="46" xfId="68" applyFont="1" applyFill="1" applyBorder="1" applyAlignment="1">
      <alignment horizontal="center" vertical="center"/>
      <protection/>
    </xf>
    <xf numFmtId="0" fontId="90" fillId="0" borderId="75" xfId="68" applyFont="1" applyFill="1" applyBorder="1" applyAlignment="1">
      <alignment horizontal="center" vertical="center"/>
      <protection/>
    </xf>
    <xf numFmtId="0" fontId="91" fillId="0" borderId="77" xfId="68" applyFont="1" applyBorder="1" applyAlignment="1">
      <alignment horizontal="center" vertical="center"/>
      <protection/>
    </xf>
    <xf numFmtId="0" fontId="91" fillId="0" borderId="60" xfId="68" applyFont="1" applyBorder="1" applyAlignment="1">
      <alignment horizontal="center" vertical="center"/>
      <protection/>
    </xf>
    <xf numFmtId="0" fontId="90" fillId="0" borderId="77" xfId="68" applyFont="1" applyFill="1" applyBorder="1" applyAlignment="1">
      <alignment horizontal="center" vertical="center" shrinkToFit="1"/>
      <protection/>
    </xf>
    <xf numFmtId="0" fontId="90" fillId="0" borderId="60" xfId="68" applyFont="1" applyFill="1" applyBorder="1" applyAlignment="1">
      <alignment horizontal="center" vertical="center" shrinkToFit="1"/>
      <protection/>
    </xf>
    <xf numFmtId="0" fontId="93" fillId="0" borderId="0" xfId="68" applyFont="1" applyFill="1" applyAlignment="1">
      <alignment horizontal="center" vertical="center"/>
      <protection/>
    </xf>
    <xf numFmtId="0" fontId="90" fillId="0" borderId="65" xfId="68" applyFont="1" applyFill="1" applyBorder="1" applyAlignment="1">
      <alignment horizontal="distributed" vertical="center" indent="1"/>
      <protection/>
    </xf>
    <xf numFmtId="0" fontId="90" fillId="0" borderId="55" xfId="68" applyFont="1" applyFill="1" applyBorder="1" applyAlignment="1">
      <alignment horizontal="distributed" vertical="center" indent="1"/>
      <protection/>
    </xf>
    <xf numFmtId="0" fontId="90" fillId="24" borderId="55" xfId="68" applyFont="1" applyFill="1" applyBorder="1" applyAlignment="1">
      <alignment horizontal="left" vertical="center" indent="1"/>
      <protection/>
    </xf>
    <xf numFmtId="0" fontId="90" fillId="24" borderId="66" xfId="68" applyFont="1" applyFill="1" applyBorder="1" applyAlignment="1">
      <alignment horizontal="left" vertical="center" indent="1"/>
      <protection/>
    </xf>
    <xf numFmtId="0" fontId="94" fillId="0" borderId="0" xfId="68" applyFont="1" applyFill="1" applyAlignment="1">
      <alignment horizontal="left" vertical="top" wrapText="1"/>
      <protection/>
    </xf>
    <xf numFmtId="0" fontId="91" fillId="0" borderId="58" xfId="68" applyFont="1" applyFill="1" applyBorder="1" applyAlignment="1">
      <alignment horizontal="center" vertical="center" wrapText="1"/>
      <protection/>
    </xf>
    <xf numFmtId="0" fontId="91" fillId="0" borderId="103" xfId="68" applyFont="1" applyFill="1" applyBorder="1" applyAlignment="1">
      <alignment horizontal="center" vertical="center" wrapText="1"/>
      <protection/>
    </xf>
    <xf numFmtId="0" fontId="91" fillId="0" borderId="53" xfId="68" applyFont="1" applyFill="1" applyBorder="1" applyAlignment="1">
      <alignment horizontal="center" vertical="center" wrapText="1"/>
      <protection/>
    </xf>
    <xf numFmtId="0" fontId="91" fillId="0" borderId="100" xfId="68" applyFont="1" applyFill="1" applyBorder="1" applyAlignment="1">
      <alignment horizontal="center" vertical="center" wrapText="1"/>
      <protection/>
    </xf>
    <xf numFmtId="0" fontId="91" fillId="0" borderId="0" xfId="68" applyFont="1" applyFill="1" applyBorder="1" applyAlignment="1">
      <alignment horizontal="center" vertical="center" wrapText="1"/>
      <protection/>
    </xf>
    <xf numFmtId="0" fontId="91" fillId="0" borderId="101" xfId="68" applyFont="1" applyFill="1" applyBorder="1" applyAlignment="1">
      <alignment horizontal="center" vertical="center" wrapText="1"/>
      <protection/>
    </xf>
    <xf numFmtId="0" fontId="91" fillId="0" borderId="56" xfId="68" applyFont="1" applyFill="1" applyBorder="1" applyAlignment="1">
      <alignment horizontal="center" vertical="center" wrapText="1"/>
      <protection/>
    </xf>
    <xf numFmtId="0" fontId="91" fillId="0" borderId="102" xfId="68" applyFont="1" applyFill="1" applyBorder="1" applyAlignment="1">
      <alignment horizontal="center" vertical="center" wrapText="1"/>
      <protection/>
    </xf>
    <xf numFmtId="0" fontId="91" fillId="0" borderId="43" xfId="68" applyFont="1" applyFill="1" applyBorder="1" applyAlignment="1">
      <alignment horizontal="center" vertical="center" wrapText="1"/>
      <protection/>
    </xf>
    <xf numFmtId="0" fontId="91" fillId="0" borderId="179" xfId="68" applyFont="1" applyFill="1" applyBorder="1" applyAlignment="1">
      <alignment horizontal="center" vertical="center" wrapText="1"/>
      <protection/>
    </xf>
    <xf numFmtId="0" fontId="91" fillId="0" borderId="166" xfId="68" applyFont="1" applyFill="1" applyBorder="1" applyAlignment="1">
      <alignment horizontal="center" vertical="center" wrapText="1"/>
      <protection/>
    </xf>
    <xf numFmtId="0" fontId="91" fillId="0" borderId="108" xfId="68" applyFont="1" applyFill="1" applyBorder="1" applyAlignment="1">
      <alignment horizontal="center" vertical="center" wrapText="1"/>
      <protection/>
    </xf>
    <xf numFmtId="0" fontId="90" fillId="0" borderId="87" xfId="68" applyFont="1" applyFill="1" applyBorder="1" applyAlignment="1">
      <alignment horizontal="center" vertical="center" shrinkToFit="1"/>
      <protection/>
    </xf>
    <xf numFmtId="0" fontId="90" fillId="0" borderId="88" xfId="68" applyFont="1" applyFill="1" applyBorder="1" applyAlignment="1">
      <alignment horizontal="center" vertical="center" shrinkToFit="1"/>
      <protection/>
    </xf>
    <xf numFmtId="0" fontId="20" fillId="0" borderId="57" xfId="65" applyFont="1" applyBorder="1" applyAlignment="1">
      <alignment horizontal="center" vertical="center"/>
      <protection/>
    </xf>
    <xf numFmtId="0" fontId="20" fillId="0" borderId="98" xfId="65" applyFont="1" applyBorder="1" applyAlignment="1">
      <alignment horizontal="center" vertical="center"/>
      <protection/>
    </xf>
    <xf numFmtId="0" fontId="20" fillId="0" borderId="79" xfId="65" applyFont="1" applyBorder="1" applyAlignment="1">
      <alignment horizontal="center" vertical="center"/>
      <protection/>
    </xf>
    <xf numFmtId="0" fontId="6" fillId="0" borderId="0" xfId="0" applyFont="1" applyAlignment="1">
      <alignment horizontal="right" vertical="center"/>
    </xf>
    <xf numFmtId="0" fontId="6" fillId="0" borderId="103" xfId="0" applyFont="1" applyBorder="1" applyAlignment="1">
      <alignment horizontal="center" vertical="center"/>
    </xf>
    <xf numFmtId="0" fontId="6" fillId="0" borderId="53" xfId="0" applyFont="1" applyBorder="1" applyAlignment="1">
      <alignment horizontal="center" vertical="center"/>
    </xf>
    <xf numFmtId="0" fontId="6" fillId="0" borderId="44" xfId="0" applyFont="1" applyBorder="1" applyAlignment="1">
      <alignment horizontal="left" vertical="center" indent="1"/>
    </xf>
    <xf numFmtId="0" fontId="6" fillId="0" borderId="45" xfId="0" applyFont="1" applyBorder="1" applyAlignment="1">
      <alignment horizontal="left" vertical="center" indent="1"/>
    </xf>
    <xf numFmtId="0" fontId="6" fillId="0" borderId="46" xfId="0" applyFont="1" applyBorder="1" applyAlignment="1">
      <alignment horizontal="left" vertical="center" indent="1"/>
    </xf>
    <xf numFmtId="0" fontId="14" fillId="28" borderId="57" xfId="0" applyFont="1" applyFill="1" applyBorder="1" applyAlignment="1">
      <alignment horizontal="center" vertical="center"/>
    </xf>
    <xf numFmtId="0" fontId="14" fillId="28" borderId="98" xfId="0" applyFont="1" applyFill="1" applyBorder="1" applyAlignment="1">
      <alignment horizontal="center" vertical="center"/>
    </xf>
    <xf numFmtId="0" fontId="14" fillId="28" borderId="79" xfId="0" applyFont="1" applyFill="1" applyBorder="1" applyAlignment="1">
      <alignment horizontal="center" vertical="center"/>
    </xf>
    <xf numFmtId="0" fontId="0" fillId="0" borderId="91" xfId="63" applyBorder="1" applyAlignment="1">
      <alignment vertical="center"/>
      <protection/>
    </xf>
    <xf numFmtId="0" fontId="0" fillId="0" borderId="90" xfId="63" applyBorder="1" applyAlignment="1">
      <alignment vertical="center"/>
      <protection/>
    </xf>
    <xf numFmtId="0" fontId="0" fillId="0" borderId="133" xfId="63" applyBorder="1" applyAlignment="1">
      <alignment vertical="center"/>
      <protection/>
    </xf>
    <xf numFmtId="0" fontId="0" fillId="0" borderId="180" xfId="63" applyBorder="1" applyAlignment="1">
      <alignment vertical="center"/>
      <protection/>
    </xf>
    <xf numFmtId="0" fontId="0" fillId="0" borderId="57" xfId="63" applyBorder="1" applyAlignment="1">
      <alignment vertical="center"/>
      <protection/>
    </xf>
    <xf numFmtId="0" fontId="0" fillId="0" borderId="79" xfId="63" applyBorder="1" applyAlignment="1">
      <alignment vertical="center"/>
      <protection/>
    </xf>
    <xf numFmtId="0" fontId="0" fillId="0" borderId="98" xfId="63" applyBorder="1" applyAlignment="1">
      <alignment vertical="center"/>
      <protection/>
    </xf>
    <xf numFmtId="0" fontId="0" fillId="0" borderId="107" xfId="63" applyBorder="1" applyAlignment="1">
      <alignment vertical="center"/>
      <protection/>
    </xf>
    <xf numFmtId="0" fontId="0" fillId="0" borderId="57" xfId="63" applyBorder="1" applyAlignment="1">
      <alignment horizontal="center" vertical="center"/>
      <protection/>
    </xf>
    <xf numFmtId="0" fontId="0" fillId="0" borderId="107" xfId="63" applyBorder="1" applyAlignment="1">
      <alignment horizontal="center" vertical="center"/>
      <protection/>
    </xf>
    <xf numFmtId="0" fontId="0" fillId="0" borderId="98" xfId="63" applyBorder="1" applyAlignment="1">
      <alignment horizontal="center" vertical="center"/>
      <protection/>
    </xf>
    <xf numFmtId="0" fontId="0" fillId="0" borderId="79" xfId="63" applyBorder="1" applyAlignment="1">
      <alignment horizontal="center" vertical="center"/>
      <protection/>
    </xf>
    <xf numFmtId="0" fontId="0" fillId="0" borderId="164" xfId="63" applyBorder="1" applyAlignment="1">
      <alignment horizontal="center" vertical="center"/>
      <protection/>
    </xf>
    <xf numFmtId="0" fontId="0" fillId="0" borderId="211" xfId="63" applyBorder="1" applyAlignment="1">
      <alignment horizontal="center" vertical="center"/>
      <protection/>
    </xf>
    <xf numFmtId="0" fontId="0" fillId="0" borderId="222" xfId="63" applyBorder="1" applyAlignment="1">
      <alignment horizontal="center" vertical="center"/>
      <protection/>
    </xf>
    <xf numFmtId="0" fontId="0" fillId="23" borderId="164" xfId="63" applyFill="1" applyBorder="1" applyAlignment="1">
      <alignment horizontal="center" vertical="center"/>
      <protection/>
    </xf>
    <xf numFmtId="0" fontId="0" fillId="23" borderId="165" xfId="63" applyFill="1" applyBorder="1" applyAlignment="1">
      <alignment horizontal="center" vertical="center"/>
      <protection/>
    </xf>
    <xf numFmtId="0" fontId="0" fillId="0" borderId="223" xfId="63" applyBorder="1" applyAlignment="1">
      <alignment vertical="center" textRotation="255" wrapText="1"/>
      <protection/>
    </xf>
    <xf numFmtId="0" fontId="0" fillId="0" borderId="160" xfId="63" applyFont="1" applyBorder="1" applyAlignment="1">
      <alignment vertical="center" textRotation="255" wrapText="1"/>
      <protection/>
    </xf>
    <xf numFmtId="0" fontId="0" fillId="0" borderId="95" xfId="63" applyFont="1" applyBorder="1" applyAlignment="1">
      <alignment vertical="center" textRotation="255" wrapText="1"/>
      <protection/>
    </xf>
    <xf numFmtId="0" fontId="0" fillId="0" borderId="163" xfId="63" applyBorder="1" applyAlignment="1">
      <alignment horizontal="center" vertical="center" wrapText="1"/>
      <protection/>
    </xf>
    <xf numFmtId="0" fontId="0" fillId="0" borderId="105" xfId="63" applyBorder="1" applyAlignment="1">
      <alignment vertical="center"/>
      <protection/>
    </xf>
    <xf numFmtId="0" fontId="0" fillId="0" borderId="163" xfId="63" applyBorder="1" applyAlignment="1">
      <alignment horizontal="center" vertical="center"/>
      <protection/>
    </xf>
    <xf numFmtId="0" fontId="0" fillId="0" borderId="106" xfId="63" applyBorder="1" applyAlignment="1">
      <alignment horizontal="center" vertical="center"/>
      <protection/>
    </xf>
    <xf numFmtId="0" fontId="0" fillId="0" borderId="224" xfId="63" applyBorder="1" applyAlignment="1">
      <alignment horizontal="distributed" vertical="center"/>
      <protection/>
    </xf>
    <xf numFmtId="0" fontId="0" fillId="0" borderId="225" xfId="63" applyBorder="1" applyAlignment="1">
      <alignment horizontal="distributed" vertical="center"/>
      <protection/>
    </xf>
    <xf numFmtId="0" fontId="0" fillId="0" borderId="226" xfId="63" applyBorder="1" applyAlignment="1">
      <alignment horizontal="center" vertical="center"/>
      <protection/>
    </xf>
    <xf numFmtId="0" fontId="0" fillId="0" borderId="225" xfId="63" applyBorder="1" applyAlignment="1">
      <alignment horizontal="center" vertical="center"/>
      <protection/>
    </xf>
    <xf numFmtId="0" fontId="0" fillId="0" borderId="227" xfId="63" applyBorder="1" applyAlignment="1">
      <alignment horizontal="center" vertical="center"/>
      <protection/>
    </xf>
    <xf numFmtId="0" fontId="0" fillId="0" borderId="223" xfId="63" applyFont="1" applyBorder="1" applyAlignment="1">
      <alignment vertical="center" textRotation="255" wrapText="1"/>
      <protection/>
    </xf>
    <xf numFmtId="0" fontId="0" fillId="0" borderId="104" xfId="63" applyFont="1" applyBorder="1" applyAlignment="1">
      <alignment vertical="center" textRotation="255" wrapText="1"/>
      <protection/>
    </xf>
    <xf numFmtId="0" fontId="0" fillId="0" borderId="219" xfId="63" applyBorder="1" applyAlignment="1">
      <alignment horizontal="distributed" vertical="center"/>
      <protection/>
    </xf>
    <xf numFmtId="0" fontId="0" fillId="0" borderId="220" xfId="63" applyBorder="1" applyAlignment="1">
      <alignment horizontal="distributed" vertical="center"/>
      <protection/>
    </xf>
    <xf numFmtId="0" fontId="0" fillId="0" borderId="148" xfId="63" applyBorder="1" applyAlignment="1">
      <alignment horizontal="distributed" vertical="center"/>
      <protection/>
    </xf>
    <xf numFmtId="0" fontId="0" fillId="0" borderId="163" xfId="63" applyBorder="1" applyAlignment="1">
      <alignment horizontal="distributed" vertical="center"/>
      <protection/>
    </xf>
    <xf numFmtId="0" fontId="0" fillId="0" borderId="106" xfId="63" applyBorder="1" applyAlignment="1">
      <alignment horizontal="distributed" vertical="center"/>
      <protection/>
    </xf>
    <xf numFmtId="0" fontId="0" fillId="0" borderId="45" xfId="63" applyBorder="1" applyAlignment="1">
      <alignment vertical="center" textRotation="255" wrapText="1"/>
      <protection/>
    </xf>
    <xf numFmtId="0" fontId="0" fillId="0" borderId="228" xfId="63" applyBorder="1" applyAlignment="1">
      <alignment vertical="center" textRotation="255" wrapText="1"/>
      <protection/>
    </xf>
    <xf numFmtId="0" fontId="0" fillId="0" borderId="58" xfId="63" applyBorder="1" applyAlignment="1">
      <alignment horizontal="distributed" vertical="center"/>
      <protection/>
    </xf>
    <xf numFmtId="0" fontId="0" fillId="0" borderId="53" xfId="63" applyBorder="1" applyAlignment="1">
      <alignment horizontal="distributed" vertical="center"/>
      <protection/>
    </xf>
    <xf numFmtId="0" fontId="0" fillId="0" borderId="56" xfId="63" applyBorder="1" applyAlignment="1">
      <alignment horizontal="distributed" vertical="center"/>
      <protection/>
    </xf>
    <xf numFmtId="0" fontId="0" fillId="0" borderId="43" xfId="63" applyBorder="1" applyAlignment="1">
      <alignment horizontal="distributed" vertical="center"/>
      <protection/>
    </xf>
    <xf numFmtId="0" fontId="0" fillId="0" borderId="76" xfId="63" applyBorder="1" applyAlignment="1">
      <alignment horizontal="distributed" vertical="center"/>
      <protection/>
    </xf>
    <xf numFmtId="0" fontId="0" fillId="0" borderId="79" xfId="63" applyBorder="1" applyAlignment="1">
      <alignment horizontal="distributed" vertical="center"/>
      <protection/>
    </xf>
    <xf numFmtId="0" fontId="0" fillId="0" borderId="57" xfId="63" applyFont="1" applyBorder="1" applyAlignment="1">
      <alignment horizontal="center" vertical="center"/>
      <protection/>
    </xf>
    <xf numFmtId="0" fontId="0" fillId="0" borderId="51" xfId="63" applyBorder="1" applyAlignment="1">
      <alignment horizontal="distributed" vertical="center"/>
      <protection/>
    </xf>
    <xf numFmtId="0" fontId="0" fillId="0" borderId="160" xfId="63" applyBorder="1" applyAlignment="1">
      <alignment horizontal="distributed" vertical="center"/>
      <protection/>
    </xf>
    <xf numFmtId="0" fontId="0" fillId="0" borderId="44" xfId="63" applyBorder="1" applyAlignment="1">
      <alignment horizontal="distributed" vertical="center"/>
      <protection/>
    </xf>
    <xf numFmtId="0" fontId="0" fillId="0" borderId="45" xfId="63" applyBorder="1" applyAlignment="1">
      <alignment horizontal="distributed" vertical="center"/>
      <protection/>
    </xf>
    <xf numFmtId="0" fontId="0" fillId="0" borderId="58" xfId="63" applyBorder="1" applyAlignment="1">
      <alignment vertical="center"/>
      <protection/>
    </xf>
    <xf numFmtId="0" fontId="0" fillId="0" borderId="179" xfId="63" applyBorder="1" applyAlignment="1">
      <alignment vertical="center"/>
      <protection/>
    </xf>
    <xf numFmtId="0" fontId="0" fillId="0" borderId="100" xfId="63" applyBorder="1" applyAlignment="1">
      <alignment vertical="center"/>
      <protection/>
    </xf>
    <xf numFmtId="0" fontId="0" fillId="0" borderId="166" xfId="63" applyBorder="1" applyAlignment="1">
      <alignment vertical="center"/>
      <protection/>
    </xf>
    <xf numFmtId="0" fontId="0" fillId="0" borderId="103" xfId="63" applyBorder="1" applyAlignment="1">
      <alignment vertical="center"/>
      <protection/>
    </xf>
    <xf numFmtId="0" fontId="0" fillId="0" borderId="53" xfId="63" applyBorder="1" applyAlignment="1">
      <alignment vertical="center"/>
      <protection/>
    </xf>
    <xf numFmtId="0" fontId="0" fillId="0" borderId="0" xfId="63" applyAlignment="1">
      <alignment horizontal="right" vertical="center"/>
      <protection/>
    </xf>
    <xf numFmtId="0" fontId="44" fillId="0" borderId="0" xfId="63" applyFont="1" applyAlignment="1">
      <alignment horizontal="center" vertical="center" wrapText="1"/>
      <protection/>
    </xf>
    <xf numFmtId="0" fontId="44" fillId="0" borderId="0" xfId="63" applyFont="1" applyAlignment="1">
      <alignment horizontal="center" vertical="center"/>
      <protection/>
    </xf>
    <xf numFmtId="0" fontId="0" fillId="0" borderId="64" xfId="63" applyBorder="1" applyAlignment="1">
      <alignment horizontal="distributed" vertical="center"/>
      <protection/>
    </xf>
    <xf numFmtId="0" fontId="0" fillId="0" borderId="67" xfId="63" applyBorder="1" applyAlignment="1">
      <alignment horizontal="distributed" vertical="center"/>
      <protection/>
    </xf>
    <xf numFmtId="0" fontId="0" fillId="0" borderId="112" xfId="63" applyBorder="1" applyAlignment="1">
      <alignment vertical="center"/>
      <protection/>
    </xf>
    <xf numFmtId="0" fontId="0" fillId="0" borderId="178" xfId="63" applyBorder="1" applyAlignment="1">
      <alignment vertical="center"/>
      <protection/>
    </xf>
    <xf numFmtId="0" fontId="0" fillId="0" borderId="159" xfId="63" applyBorder="1" applyAlignment="1">
      <alignment vertical="center"/>
      <protection/>
    </xf>
    <xf numFmtId="0" fontId="12" fillId="0" borderId="210" xfId="67" applyFont="1" applyFill="1" applyBorder="1" applyAlignment="1">
      <alignment horizontal="distributed" vertical="center"/>
      <protection/>
    </xf>
    <xf numFmtId="0" fontId="12" fillId="0" borderId="205" xfId="67" applyFont="1" applyFill="1" applyBorder="1" applyAlignment="1">
      <alignment horizontal="distributed" vertical="center"/>
      <protection/>
    </xf>
    <xf numFmtId="0" fontId="14" fillId="0" borderId="210" xfId="67" applyFont="1" applyFill="1" applyBorder="1" applyAlignment="1" applyProtection="1">
      <alignment vertical="center"/>
      <protection locked="0"/>
    </xf>
    <xf numFmtId="0" fontId="14" fillId="0" borderId="204" xfId="67" applyFont="1" applyFill="1" applyBorder="1" applyAlignment="1" applyProtection="1">
      <alignment vertical="center"/>
      <protection locked="0"/>
    </xf>
    <xf numFmtId="0" fontId="12" fillId="0" borderId="46" xfId="67" applyFont="1" applyFill="1" applyBorder="1" applyAlignment="1" applyProtection="1">
      <alignment horizontal="center" vertical="center"/>
      <protection locked="0"/>
    </xf>
    <xf numFmtId="0" fontId="12" fillId="0" borderId="60" xfId="67" applyFont="1" applyFill="1" applyBorder="1" applyAlignment="1" applyProtection="1">
      <alignment horizontal="center" vertical="center"/>
      <protection locked="0"/>
    </xf>
    <xf numFmtId="0" fontId="12" fillId="0" borderId="57" xfId="67" applyFont="1" applyFill="1" applyBorder="1" applyAlignment="1">
      <alignment horizontal="center" vertical="center" shrinkToFit="1"/>
      <protection/>
    </xf>
    <xf numFmtId="0" fontId="12" fillId="0" borderId="79" xfId="67" applyFont="1" applyFill="1" applyBorder="1" applyAlignment="1">
      <alignment horizontal="center" vertical="center" shrinkToFit="1"/>
      <protection/>
    </xf>
    <xf numFmtId="0" fontId="14" fillId="7" borderId="57" xfId="67" applyFont="1" applyFill="1" applyBorder="1" applyAlignment="1">
      <alignment vertical="center"/>
      <protection/>
    </xf>
    <xf numFmtId="0" fontId="14" fillId="7" borderId="98" xfId="67" applyFont="1" applyFill="1" applyBorder="1" applyAlignment="1">
      <alignment vertical="center"/>
      <protection/>
    </xf>
    <xf numFmtId="0" fontId="12" fillId="0" borderId="147" xfId="67" applyFont="1" applyFill="1" applyBorder="1" applyAlignment="1">
      <alignment horizontal="center" vertical="center"/>
      <protection/>
    </xf>
    <xf numFmtId="0" fontId="12" fillId="0" borderId="229" xfId="67" applyFont="1" applyFill="1" applyBorder="1" applyAlignment="1">
      <alignment horizontal="center" vertical="center"/>
      <protection/>
    </xf>
    <xf numFmtId="0" fontId="12" fillId="0" borderId="147" xfId="67" applyFont="1" applyFill="1" applyBorder="1" applyAlignment="1" applyProtection="1">
      <alignment horizontal="center" vertical="center"/>
      <protection locked="0"/>
    </xf>
    <xf numFmtId="0" fontId="18" fillId="0" borderId="0" xfId="67" applyFont="1" applyFill="1" applyAlignment="1">
      <alignment horizontal="center" vertical="center"/>
      <protection/>
    </xf>
    <xf numFmtId="0" fontId="12" fillId="28" borderId="62" xfId="67" applyFont="1" applyFill="1" applyBorder="1" applyAlignment="1" applyProtection="1">
      <alignment horizontal="center" vertical="center"/>
      <protection/>
    </xf>
    <xf numFmtId="0" fontId="12" fillId="28" borderId="71" xfId="67" applyFont="1" applyFill="1" applyBorder="1" applyAlignment="1" applyProtection="1">
      <alignment horizontal="center" vertical="center"/>
      <protection/>
    </xf>
    <xf numFmtId="0" fontId="12" fillId="0" borderId="62" xfId="67" applyFont="1" applyFill="1" applyBorder="1" applyAlignment="1">
      <alignment horizontal="center" vertical="center"/>
      <protection/>
    </xf>
    <xf numFmtId="0" fontId="12" fillId="0" borderId="71" xfId="67" applyFont="1" applyFill="1" applyBorder="1" applyAlignment="1">
      <alignment horizontal="center" vertical="center"/>
      <protection/>
    </xf>
    <xf numFmtId="0" fontId="12" fillId="0" borderId="99" xfId="67" applyFont="1" applyFill="1" applyBorder="1" applyAlignment="1">
      <alignment horizontal="left" vertical="center"/>
      <protection/>
    </xf>
    <xf numFmtId="0" fontId="12" fillId="0" borderId="67" xfId="67" applyFont="1" applyFill="1" applyBorder="1" applyAlignment="1">
      <alignment horizontal="center" vertical="center"/>
      <protection/>
    </xf>
    <xf numFmtId="0" fontId="12" fillId="0" borderId="55" xfId="67" applyFont="1" applyFill="1" applyBorder="1" applyAlignment="1">
      <alignment horizontal="center" vertical="center"/>
      <protection/>
    </xf>
    <xf numFmtId="0" fontId="14" fillId="0" borderId="112" xfId="67" applyFont="1" applyFill="1" applyBorder="1" applyAlignment="1">
      <alignment vertical="center"/>
      <protection/>
    </xf>
    <xf numFmtId="0" fontId="14" fillId="0" borderId="178" xfId="67" applyFont="1" applyFill="1" applyBorder="1" applyAlignment="1">
      <alignment vertical="center"/>
      <protection/>
    </xf>
    <xf numFmtId="0" fontId="18" fillId="0" borderId="0" xfId="0" applyFont="1" applyAlignment="1">
      <alignment horizontal="center" vertical="center"/>
    </xf>
    <xf numFmtId="0" fontId="6" fillId="0" borderId="163" xfId="0" applyFont="1" applyBorder="1" applyAlignment="1">
      <alignment horizontal="right" vertical="center"/>
    </xf>
    <xf numFmtId="0" fontId="6" fillId="0" borderId="105" xfId="0" applyFont="1" applyBorder="1" applyAlignment="1">
      <alignment horizontal="right" vertical="center"/>
    </xf>
    <xf numFmtId="0" fontId="6" fillId="0" borderId="230" xfId="0" applyFont="1" applyBorder="1" applyAlignment="1">
      <alignment horizontal="right" vertical="center"/>
    </xf>
    <xf numFmtId="0" fontId="6" fillId="0" borderId="60" xfId="0" applyFont="1" applyBorder="1" applyAlignment="1">
      <alignment horizontal="center" vertical="center"/>
    </xf>
    <xf numFmtId="0" fontId="6" fillId="0" borderId="231" xfId="0" applyFont="1" applyBorder="1" applyAlignment="1">
      <alignment horizontal="center" vertical="center"/>
    </xf>
    <xf numFmtId="0" fontId="6" fillId="0" borderId="232" xfId="0" applyFont="1" applyBorder="1" applyAlignment="1">
      <alignment horizontal="left" vertical="center" wrapText="1"/>
    </xf>
    <xf numFmtId="0" fontId="6" fillId="0" borderId="113" xfId="0" applyFont="1" applyBorder="1" applyAlignment="1">
      <alignment horizontal="left" vertical="center" wrapText="1"/>
    </xf>
    <xf numFmtId="0" fontId="6" fillId="0" borderId="58" xfId="0" applyFont="1" applyBorder="1" applyAlignment="1">
      <alignment horizontal="left" vertical="center"/>
    </xf>
    <xf numFmtId="0" fontId="6" fillId="0" borderId="103" xfId="0" applyFont="1" applyBorder="1" applyAlignment="1">
      <alignment horizontal="left" vertical="center"/>
    </xf>
    <xf numFmtId="0" fontId="6" fillId="0" borderId="116" xfId="0" applyFont="1" applyBorder="1" applyAlignment="1">
      <alignment horizontal="left" vertical="center"/>
    </xf>
    <xf numFmtId="0" fontId="6" fillId="0" borderId="56" xfId="0" applyFont="1" applyBorder="1" applyAlignment="1">
      <alignment horizontal="left"/>
    </xf>
    <xf numFmtId="0" fontId="6" fillId="0" borderId="102" xfId="0" applyFont="1" applyBorder="1" applyAlignment="1">
      <alignment horizontal="left"/>
    </xf>
    <xf numFmtId="0" fontId="6" fillId="0" borderId="233" xfId="0" applyFont="1" applyBorder="1" applyAlignment="1">
      <alignment horizontal="left"/>
    </xf>
    <xf numFmtId="0" fontId="6" fillId="0" borderId="115" xfId="0" applyFont="1" applyBorder="1" applyAlignment="1">
      <alignment horizontal="left" vertical="center"/>
    </xf>
    <xf numFmtId="0" fontId="6" fillId="0" borderId="155" xfId="0" applyFont="1" applyBorder="1" applyAlignment="1">
      <alignment horizontal="left" vertical="center"/>
    </xf>
    <xf numFmtId="0" fontId="6" fillId="0" borderId="58" xfId="0" applyFont="1" applyBorder="1" applyAlignment="1">
      <alignment horizontal="center" vertical="center"/>
    </xf>
    <xf numFmtId="0" fontId="6" fillId="0" borderId="116" xfId="0" applyFont="1" applyBorder="1" applyAlignment="1">
      <alignment horizontal="center" vertical="center"/>
    </xf>
    <xf numFmtId="0" fontId="6" fillId="0" borderId="209" xfId="0" applyFont="1" applyBorder="1" applyAlignment="1">
      <alignment horizontal="center" vertical="center"/>
    </xf>
    <xf numFmtId="0" fontId="6" fillId="0" borderId="207" xfId="0" applyFont="1" applyBorder="1" applyAlignment="1">
      <alignment horizontal="center" vertical="center"/>
    </xf>
    <xf numFmtId="0" fontId="6" fillId="0" borderId="234"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57" xfId="0" applyFont="1" applyBorder="1" applyAlignment="1">
      <alignment horizontal="center" vertical="center"/>
    </xf>
    <xf numFmtId="0" fontId="6" fillId="0" borderId="98" xfId="0" applyFont="1" applyBorder="1" applyAlignment="1">
      <alignment horizontal="center" vertical="center"/>
    </xf>
    <xf numFmtId="0" fontId="6" fillId="0" borderId="235" xfId="0" applyFont="1" applyBorder="1" applyAlignment="1">
      <alignment horizontal="center" vertical="center"/>
    </xf>
    <xf numFmtId="0" fontId="6" fillId="0" borderId="157" xfId="0" applyFont="1" applyBorder="1" applyAlignment="1">
      <alignment vertical="center"/>
    </xf>
    <xf numFmtId="0" fontId="6" fillId="0" borderId="113" xfId="0" applyFont="1" applyBorder="1" applyAlignment="1">
      <alignment vertical="center"/>
    </xf>
    <xf numFmtId="0" fontId="6" fillId="0" borderId="58" xfId="0" applyFont="1" applyBorder="1" applyAlignment="1">
      <alignment vertical="center"/>
    </xf>
    <xf numFmtId="0" fontId="6" fillId="0" borderId="103" xfId="0" applyFont="1" applyBorder="1" applyAlignment="1">
      <alignment vertical="center"/>
    </xf>
    <xf numFmtId="0" fontId="6" fillId="0" borderId="116" xfId="0" applyFont="1" applyBorder="1" applyAlignment="1">
      <alignment vertical="center"/>
    </xf>
    <xf numFmtId="0" fontId="6" fillId="0" borderId="56" xfId="0" applyFont="1" applyBorder="1" applyAlignment="1">
      <alignment vertical="center"/>
    </xf>
    <xf numFmtId="0" fontId="6" fillId="0" borderId="102" xfId="0" applyFont="1" applyBorder="1" applyAlignment="1">
      <alignment vertical="center"/>
    </xf>
    <xf numFmtId="0" fontId="6" fillId="0" borderId="233" xfId="0" applyFont="1" applyBorder="1" applyAlignment="1">
      <alignment vertical="center"/>
    </xf>
    <xf numFmtId="0" fontId="6" fillId="0" borderId="157" xfId="0" applyFont="1" applyBorder="1" applyAlignment="1">
      <alignment horizontal="left" vertical="center"/>
    </xf>
    <xf numFmtId="0" fontId="6" fillId="0" borderId="56" xfId="0" applyFont="1" applyBorder="1" applyAlignment="1">
      <alignment horizontal="center"/>
    </xf>
    <xf numFmtId="0" fontId="6" fillId="0" borderId="102" xfId="0" applyFont="1" applyBorder="1" applyAlignment="1">
      <alignment horizontal="center"/>
    </xf>
    <xf numFmtId="0" fontId="6" fillId="0" borderId="233" xfId="0" applyFont="1" applyBorder="1" applyAlignment="1">
      <alignment horizontal="center"/>
    </xf>
    <xf numFmtId="0" fontId="24" fillId="0" borderId="88" xfId="63" applyFont="1" applyBorder="1" applyAlignment="1">
      <alignment horizontal="center" vertical="center"/>
      <protection/>
    </xf>
    <xf numFmtId="0" fontId="24" fillId="0" borderId="91" xfId="63" applyFont="1" applyBorder="1" applyAlignment="1">
      <alignment horizontal="center" vertical="center"/>
      <protection/>
    </xf>
    <xf numFmtId="0" fontId="24" fillId="0" borderId="89" xfId="63" applyFont="1" applyBorder="1" applyAlignment="1">
      <alignment horizontal="center" vertical="center"/>
      <protection/>
    </xf>
    <xf numFmtId="0" fontId="24" fillId="0" borderId="60" xfId="63" applyFont="1" applyBorder="1" applyAlignment="1">
      <alignment horizontal="center" vertical="center"/>
      <protection/>
    </xf>
    <xf numFmtId="0" fontId="24" fillId="0" borderId="57" xfId="63" applyFont="1" applyBorder="1" applyAlignment="1">
      <alignment horizontal="center" vertical="center"/>
      <protection/>
    </xf>
    <xf numFmtId="0" fontId="24" fillId="0" borderId="78" xfId="63" applyFont="1" applyBorder="1" applyAlignment="1">
      <alignment horizontal="center" vertical="center"/>
      <protection/>
    </xf>
    <xf numFmtId="0" fontId="47" fillId="0" borderId="99" xfId="63" applyFont="1" applyBorder="1" applyAlignment="1">
      <alignment horizontal="center" vertical="center" shrinkToFit="1"/>
      <protection/>
    </xf>
    <xf numFmtId="0" fontId="48" fillId="0" borderId="46" xfId="63" applyFont="1" applyBorder="1" applyAlignment="1">
      <alignment horizontal="center" vertical="center"/>
      <protection/>
    </xf>
    <xf numFmtId="0" fontId="48" fillId="0" borderId="56" xfId="63" applyFont="1" applyBorder="1" applyAlignment="1">
      <alignment horizontal="center" vertical="center"/>
      <protection/>
    </xf>
    <xf numFmtId="0" fontId="48" fillId="0" borderId="75" xfId="63" applyFont="1" applyBorder="1" applyAlignment="1">
      <alignment horizontal="center" vertical="center"/>
      <protection/>
    </xf>
    <xf numFmtId="0" fontId="48" fillId="0" borderId="60" xfId="63" applyFont="1" applyBorder="1" applyAlignment="1">
      <alignment horizontal="center" vertical="center"/>
      <protection/>
    </xf>
    <xf numFmtId="0" fontId="48" fillId="0" borderId="57" xfId="63" applyFont="1" applyBorder="1" applyAlignment="1">
      <alignment horizontal="center" vertical="center"/>
      <protection/>
    </xf>
    <xf numFmtId="0" fontId="48" fillId="0" borderId="78" xfId="63" applyFont="1" applyBorder="1" applyAlignment="1">
      <alignment horizontal="center" vertical="center"/>
      <protection/>
    </xf>
    <xf numFmtId="0" fontId="48" fillId="0" borderId="161" xfId="63" applyFont="1" applyBorder="1" applyAlignment="1">
      <alignment horizontal="center" vertical="center"/>
      <protection/>
    </xf>
    <xf numFmtId="0" fontId="48" fillId="0" borderId="147" xfId="63" applyFont="1" applyBorder="1" applyAlignment="1">
      <alignment horizontal="center" vertical="center"/>
      <protection/>
    </xf>
    <xf numFmtId="0" fontId="48" fillId="0" borderId="164" xfId="63" applyFont="1" applyBorder="1" applyAlignment="1">
      <alignment horizontal="center" vertical="center"/>
      <protection/>
    </xf>
    <xf numFmtId="0" fontId="48" fillId="0" borderId="229" xfId="63" applyFont="1" applyBorder="1" applyAlignment="1">
      <alignment horizontal="center" vertical="center"/>
      <protection/>
    </xf>
    <xf numFmtId="0" fontId="24" fillId="0" borderId="67" xfId="63" applyFont="1" applyBorder="1" applyAlignment="1">
      <alignment horizontal="center" vertical="center"/>
      <protection/>
    </xf>
    <xf numFmtId="0" fontId="24" fillId="0" borderId="55" xfId="63" applyFont="1" applyBorder="1" applyAlignment="1">
      <alignment horizontal="center" vertical="center"/>
      <protection/>
    </xf>
    <xf numFmtId="0" fontId="24" fillId="0" borderId="112" xfId="63" applyFont="1" applyBorder="1" applyAlignment="1">
      <alignment horizontal="center" vertical="center"/>
      <protection/>
    </xf>
    <xf numFmtId="0" fontId="24" fillId="0" borderId="103" xfId="63" applyFont="1" applyBorder="1" applyAlignment="1">
      <alignment horizontal="center" vertical="center"/>
      <protection/>
    </xf>
    <xf numFmtId="0" fontId="24" fillId="0" borderId="102" xfId="63" applyFont="1" applyBorder="1" applyAlignment="1">
      <alignment horizontal="center" vertical="center"/>
      <protection/>
    </xf>
    <xf numFmtId="0" fontId="24" fillId="0" borderId="53" xfId="63" applyFont="1" applyBorder="1" applyAlignment="1">
      <alignment horizontal="center" vertical="center"/>
      <protection/>
    </xf>
    <xf numFmtId="0" fontId="24" fillId="0" borderId="43" xfId="63" applyFont="1" applyBorder="1" applyAlignment="1">
      <alignment horizontal="center" vertical="center"/>
      <protection/>
    </xf>
    <xf numFmtId="0" fontId="48" fillId="0" borderId="55" xfId="63" applyFont="1" applyBorder="1" applyAlignment="1">
      <alignment horizontal="center" vertical="center"/>
      <protection/>
    </xf>
    <xf numFmtId="0" fontId="48" fillId="0" borderId="112" xfId="63" applyFont="1" applyBorder="1" applyAlignment="1">
      <alignment horizontal="center" vertical="center"/>
      <protection/>
    </xf>
    <xf numFmtId="0" fontId="48" fillId="0" borderId="66" xfId="63" applyFont="1" applyBorder="1" applyAlignment="1">
      <alignment horizontal="center" vertical="center"/>
      <protection/>
    </xf>
    <xf numFmtId="0" fontId="24" fillId="0" borderId="57" xfId="63" applyFont="1" applyBorder="1" applyAlignment="1">
      <alignment horizontal="center" vertical="center" wrapText="1"/>
      <protection/>
    </xf>
    <xf numFmtId="0" fontId="24" fillId="0" borderId="98" xfId="63" applyFont="1" applyBorder="1" applyAlignment="1">
      <alignment horizontal="center" vertical="center" wrapText="1"/>
      <protection/>
    </xf>
    <xf numFmtId="10" fontId="48" fillId="0" borderId="57" xfId="63" applyNumberFormat="1" applyFont="1" applyBorder="1" applyAlignment="1">
      <alignment horizontal="center" vertical="center"/>
      <protection/>
    </xf>
    <xf numFmtId="10" fontId="48" fillId="0" borderId="98" xfId="63" applyNumberFormat="1" applyFont="1" applyBorder="1" applyAlignment="1">
      <alignment horizontal="center" vertical="center"/>
      <protection/>
    </xf>
    <xf numFmtId="0" fontId="48" fillId="0" borderId="107" xfId="63" applyFont="1" applyBorder="1" applyAlignment="1">
      <alignment horizontal="center" vertical="center"/>
      <protection/>
    </xf>
    <xf numFmtId="0" fontId="24" fillId="0" borderId="98" xfId="63" applyFont="1" applyBorder="1" applyAlignment="1">
      <alignment horizontal="center" vertical="center"/>
      <protection/>
    </xf>
    <xf numFmtId="38" fontId="15" fillId="0" borderId="62" xfId="49" applyFont="1" applyFill="1" applyBorder="1" applyAlignment="1" applyProtection="1">
      <alignment vertical="center"/>
      <protection locked="0"/>
    </xf>
    <xf numFmtId="38" fontId="15" fillId="0" borderId="71" xfId="49" applyFont="1" applyFill="1" applyBorder="1" applyAlignment="1" applyProtection="1">
      <alignment vertical="center"/>
      <protection locked="0"/>
    </xf>
    <xf numFmtId="0" fontId="15" fillId="0" borderId="62" xfId="0" applyFont="1" applyFill="1" applyBorder="1" applyAlignment="1">
      <alignment horizontal="center" vertical="center"/>
    </xf>
    <xf numFmtId="0" fontId="15" fillId="0" borderId="71" xfId="0" applyFont="1" applyFill="1" applyBorder="1" applyAlignment="1">
      <alignment horizontal="center" vertical="center"/>
    </xf>
    <xf numFmtId="3" fontId="15" fillId="21" borderId="62" xfId="0" applyNumberFormat="1" applyFont="1" applyFill="1" applyBorder="1" applyAlignment="1">
      <alignment vertical="center"/>
    </xf>
    <xf numFmtId="3" fontId="15" fillId="21" borderId="71" xfId="0" applyNumberFormat="1" applyFont="1" applyFill="1" applyBorder="1" applyAlignment="1">
      <alignment vertical="center"/>
    </xf>
    <xf numFmtId="210" fontId="15" fillId="0" borderId="62" xfId="0" applyNumberFormat="1" applyFont="1" applyFill="1" applyBorder="1" applyAlignment="1">
      <alignment vertical="center"/>
    </xf>
    <xf numFmtId="210" fontId="15" fillId="0" borderId="71" xfId="0" applyNumberFormat="1" applyFont="1" applyFill="1" applyBorder="1" applyAlignment="1">
      <alignment vertical="center"/>
    </xf>
    <xf numFmtId="0" fontId="15" fillId="0" borderId="63" xfId="0" applyFont="1" applyFill="1" applyBorder="1" applyAlignment="1">
      <alignment horizontal="center" vertical="center"/>
    </xf>
    <xf numFmtId="0" fontId="15" fillId="0" borderId="62" xfId="0" applyFont="1" applyFill="1" applyBorder="1" applyAlignment="1">
      <alignment horizontal="right"/>
    </xf>
    <xf numFmtId="0" fontId="15" fillId="0" borderId="71" xfId="0" applyFont="1" applyFill="1" applyBorder="1" applyAlignment="1">
      <alignment horizontal="right"/>
    </xf>
    <xf numFmtId="0" fontId="15" fillId="28" borderId="62" xfId="0" applyFont="1" applyFill="1" applyBorder="1" applyAlignment="1">
      <alignment horizontal="center" vertical="center" shrinkToFit="1"/>
    </xf>
    <xf numFmtId="0" fontId="15" fillId="28" borderId="63" xfId="0" applyFont="1" applyFill="1" applyBorder="1" applyAlignment="1">
      <alignment horizontal="center" vertical="center" shrinkToFit="1"/>
    </xf>
    <xf numFmtId="0" fontId="15" fillId="28" borderId="71"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0" fontId="63" fillId="0" borderId="0" xfId="65" applyFont="1" applyAlignment="1">
      <alignment horizontal="left" vertical="center" wrapText="1"/>
      <protection/>
    </xf>
    <xf numFmtId="0" fontId="49" fillId="0" borderId="226" xfId="65" applyFont="1" applyBorder="1" applyAlignment="1">
      <alignment horizontal="right" vertical="center"/>
      <protection/>
    </xf>
    <xf numFmtId="0" fontId="49" fillId="0" borderId="225" xfId="65" applyFont="1" applyBorder="1" applyAlignment="1">
      <alignment horizontal="right" vertical="center"/>
      <protection/>
    </xf>
    <xf numFmtId="0" fontId="60" fillId="0" borderId="60" xfId="65" applyFont="1" applyBorder="1" applyAlignment="1">
      <alignment horizontal="left" vertical="center" wrapText="1"/>
      <protection/>
    </xf>
    <xf numFmtId="0" fontId="49" fillId="0" borderId="58" xfId="65" applyFont="1" applyBorder="1" applyAlignment="1">
      <alignment horizontal="right" vertical="center"/>
      <protection/>
    </xf>
    <xf numFmtId="0" fontId="49" fillId="0" borderId="56" xfId="65" applyFont="1" applyBorder="1" applyAlignment="1">
      <alignment horizontal="right" vertical="center"/>
      <protection/>
    </xf>
    <xf numFmtId="0" fontId="49" fillId="0" borderId="236" xfId="65" applyFont="1" applyBorder="1" applyAlignment="1">
      <alignment horizontal="center" vertical="center"/>
      <protection/>
    </xf>
    <xf numFmtId="0" fontId="49" fillId="0" borderId="237" xfId="65" applyFont="1" applyBorder="1" applyAlignment="1">
      <alignment horizontal="center" vertical="center"/>
      <protection/>
    </xf>
    <xf numFmtId="0" fontId="60" fillId="0" borderId="57" xfId="65" applyFont="1" applyBorder="1" applyAlignment="1">
      <alignment horizontal="center" vertical="center"/>
      <protection/>
    </xf>
    <xf numFmtId="0" fontId="60" fillId="0" borderId="98" xfId="65" applyFont="1" applyBorder="1" applyAlignment="1">
      <alignment horizontal="center" vertical="center"/>
      <protection/>
    </xf>
    <xf numFmtId="0" fontId="60" fillId="0" borderId="79" xfId="65" applyFont="1" applyBorder="1" applyAlignment="1">
      <alignment horizontal="center" vertical="center"/>
      <protection/>
    </xf>
    <xf numFmtId="0" fontId="60" fillId="0" borderId="235" xfId="65" applyFont="1" applyBorder="1" applyAlignment="1">
      <alignment horizontal="center" vertical="center"/>
      <protection/>
    </xf>
    <xf numFmtId="0" fontId="60" fillId="0" borderId="58" xfId="65" applyFont="1" applyBorder="1" applyAlignment="1">
      <alignment horizontal="center" vertical="center"/>
      <protection/>
    </xf>
    <xf numFmtId="0" fontId="60" fillId="0" borderId="103" xfId="65" applyFont="1" applyBorder="1" applyAlignment="1">
      <alignment horizontal="center" vertical="center"/>
      <protection/>
    </xf>
    <xf numFmtId="0" fontId="60" fillId="0" borderId="53" xfId="65" applyFont="1" applyBorder="1" applyAlignment="1">
      <alignment horizontal="center" vertical="center"/>
      <protection/>
    </xf>
    <xf numFmtId="0" fontId="60" fillId="0" borderId="116" xfId="65" applyFont="1" applyBorder="1" applyAlignment="1">
      <alignment horizontal="center" vertical="center"/>
      <protection/>
    </xf>
    <xf numFmtId="0" fontId="60" fillId="0" borderId="147" xfId="65" applyFont="1" applyBorder="1" applyAlignment="1">
      <alignment horizontal="center" vertical="center"/>
      <protection/>
    </xf>
    <xf numFmtId="0" fontId="60" fillId="0" borderId="238" xfId="65" applyFont="1" applyBorder="1" applyAlignment="1">
      <alignment horizontal="center" vertical="center"/>
      <protection/>
    </xf>
    <xf numFmtId="0" fontId="60" fillId="0" borderId="114" xfId="65" applyFont="1" applyBorder="1" applyAlignment="1">
      <alignment horizontal="center" vertical="center"/>
      <protection/>
    </xf>
    <xf numFmtId="0" fontId="60" fillId="0" borderId="135" xfId="65" applyFont="1" applyBorder="1" applyAlignment="1">
      <alignment horizontal="center" vertical="center"/>
      <protection/>
    </xf>
    <xf numFmtId="0" fontId="60" fillId="0" borderId="239" xfId="65" applyFont="1" applyBorder="1" applyAlignment="1">
      <alignment horizontal="center" vertical="center"/>
      <protection/>
    </xf>
    <xf numFmtId="0" fontId="49" fillId="0" borderId="57" xfId="65" applyFont="1" applyBorder="1" applyAlignment="1">
      <alignment horizontal="center" vertical="center"/>
      <protection/>
    </xf>
    <xf numFmtId="0" fontId="49" fillId="0" borderId="98" xfId="65" applyFont="1" applyBorder="1" applyAlignment="1">
      <alignment horizontal="center" vertical="center"/>
      <protection/>
    </xf>
    <xf numFmtId="0" fontId="49" fillId="0" borderId="79" xfId="65" applyFont="1" applyBorder="1" applyAlignment="1">
      <alignment horizontal="center" vertical="center"/>
      <protection/>
    </xf>
    <xf numFmtId="0" fontId="49" fillId="0" borderId="235" xfId="65" applyFont="1" applyBorder="1" applyAlignment="1">
      <alignment horizontal="center" vertical="center"/>
      <protection/>
    </xf>
    <xf numFmtId="0" fontId="60" fillId="0" borderId="60" xfId="65" applyFont="1" applyBorder="1" applyAlignment="1">
      <alignment horizontal="center" vertical="center"/>
      <protection/>
    </xf>
    <xf numFmtId="0" fontId="60" fillId="0" borderId="231" xfId="65" applyFont="1" applyBorder="1" applyAlignment="1">
      <alignment horizontal="center" vertical="center"/>
      <protection/>
    </xf>
    <xf numFmtId="0" fontId="49" fillId="0" borderId="60" xfId="65" applyFont="1" applyBorder="1" applyAlignment="1">
      <alignment horizontal="center" vertical="center"/>
      <protection/>
    </xf>
    <xf numFmtId="0" fontId="49" fillId="0" borderId="231" xfId="65" applyFont="1" applyBorder="1" applyAlignment="1">
      <alignment horizontal="center" vertical="center"/>
      <protection/>
    </xf>
    <xf numFmtId="0" fontId="60" fillId="0" borderId="240" xfId="65" applyFont="1" applyBorder="1" applyAlignment="1">
      <alignment horizontal="center" vertical="center"/>
      <protection/>
    </xf>
    <xf numFmtId="0" fontId="60" fillId="0" borderId="241" xfId="65" applyFont="1" applyBorder="1" applyAlignment="1">
      <alignment horizontal="center" vertical="center"/>
      <protection/>
    </xf>
    <xf numFmtId="0" fontId="49" fillId="0" borderId="135" xfId="65" applyFont="1" applyBorder="1" applyAlignment="1">
      <alignment horizontal="center" vertical="center"/>
      <protection/>
    </xf>
    <xf numFmtId="0" fontId="49" fillId="0" borderId="239" xfId="65" applyFont="1" applyBorder="1" applyAlignment="1">
      <alignment horizontal="center" vertical="center"/>
      <protection/>
    </xf>
    <xf numFmtId="0" fontId="95" fillId="0" borderId="0" xfId="65" applyFont="1" applyFill="1" applyAlignment="1">
      <alignment horizontal="left" vertical="center" wrapText="1"/>
      <protection/>
    </xf>
    <xf numFmtId="0" fontId="48" fillId="0" borderId="0" xfId="65" applyFont="1" applyAlignment="1">
      <alignment horizontal="center" vertical="center"/>
      <protection/>
    </xf>
    <xf numFmtId="0" fontId="60" fillId="0" borderId="114" xfId="65" applyFont="1" applyBorder="1" applyAlignment="1">
      <alignment horizontal="left" vertical="center"/>
      <protection/>
    </xf>
    <xf numFmtId="0" fontId="60" fillId="0" borderId="135" xfId="65" applyFont="1" applyBorder="1" applyAlignment="1">
      <alignment horizontal="left" vertical="center"/>
      <protection/>
    </xf>
    <xf numFmtId="0" fontId="87" fillId="0" borderId="135" xfId="65" applyBorder="1" applyAlignment="1">
      <alignment horizontal="center" vertical="center"/>
      <protection/>
    </xf>
    <xf numFmtId="0" fontId="87" fillId="0" borderId="239" xfId="65" applyBorder="1" applyAlignment="1">
      <alignment horizontal="center" vertical="center"/>
      <protection/>
    </xf>
    <xf numFmtId="0" fontId="60" fillId="0" borderId="115" xfId="65" applyFont="1" applyBorder="1" applyAlignment="1">
      <alignment horizontal="left" vertical="center"/>
      <protection/>
    </xf>
    <xf numFmtId="0" fontId="60" fillId="0" borderId="60" xfId="65" applyFont="1" applyBorder="1" applyAlignment="1">
      <alignment horizontal="left" vertical="center"/>
      <protection/>
    </xf>
    <xf numFmtId="218" fontId="87" fillId="0" borderId="60" xfId="65" applyNumberFormat="1" applyBorder="1" applyAlignment="1">
      <alignment horizontal="center" vertical="center"/>
      <protection/>
    </xf>
    <xf numFmtId="218" fontId="87" fillId="0" borderId="231" xfId="65" applyNumberFormat="1" applyBorder="1" applyAlignment="1">
      <alignment horizontal="center" vertical="center"/>
      <protection/>
    </xf>
    <xf numFmtId="0" fontId="60" fillId="0" borderId="155" xfId="65" applyFont="1" applyBorder="1" applyAlignment="1">
      <alignment horizontal="left" vertical="center"/>
      <protection/>
    </xf>
    <xf numFmtId="0" fontId="60" fillId="0" borderId="147" xfId="65" applyFont="1" applyBorder="1" applyAlignment="1">
      <alignment horizontal="left" vertical="center"/>
      <protection/>
    </xf>
    <xf numFmtId="218" fontId="87" fillId="0" borderId="147" xfId="65" applyNumberFormat="1" applyBorder="1" applyAlignment="1">
      <alignment horizontal="center" vertical="center"/>
      <protection/>
    </xf>
    <xf numFmtId="218" fontId="87" fillId="0" borderId="238" xfId="65" applyNumberFormat="1" applyBorder="1" applyAlignment="1">
      <alignment horizontal="center" vertical="center"/>
      <protection/>
    </xf>
    <xf numFmtId="0" fontId="60" fillId="0" borderId="220" xfId="65" applyFont="1" applyBorder="1" applyAlignment="1">
      <alignment horizontal="left" vertical="center" wrapText="1"/>
      <protection/>
    </xf>
    <xf numFmtId="0" fontId="60" fillId="0" borderId="158" xfId="65" applyFont="1" applyBorder="1" applyAlignment="1">
      <alignment horizontal="center" vertical="center"/>
      <protection/>
    </xf>
    <xf numFmtId="0" fontId="15" fillId="0" borderId="44" xfId="0" applyFont="1" applyBorder="1" applyAlignment="1">
      <alignment horizontal="center" vertical="center"/>
    </xf>
    <xf numFmtId="0" fontId="15" fillId="0" borderId="46" xfId="0" applyFont="1" applyBorder="1" applyAlignment="1">
      <alignment horizontal="center" vertical="center"/>
    </xf>
    <xf numFmtId="0" fontId="15" fillId="0" borderId="58" xfId="0" applyFont="1" applyBorder="1" applyAlignment="1">
      <alignment horizontal="center" vertical="center"/>
    </xf>
    <xf numFmtId="0" fontId="15" fillId="0" borderId="53" xfId="0" applyFont="1" applyBorder="1" applyAlignment="1">
      <alignment horizontal="center" vertical="center"/>
    </xf>
    <xf numFmtId="0" fontId="15" fillId="0" borderId="56" xfId="0" applyFont="1" applyBorder="1" applyAlignment="1">
      <alignment horizontal="center" vertical="center"/>
    </xf>
    <xf numFmtId="0" fontId="15" fillId="0" borderId="43" xfId="0" applyFont="1" applyBorder="1" applyAlignment="1">
      <alignment horizontal="center" vertical="center"/>
    </xf>
    <xf numFmtId="0" fontId="18" fillId="0" borderId="0" xfId="0" applyFont="1" applyBorder="1" applyAlignment="1">
      <alignment horizontal="center" vertical="center"/>
    </xf>
    <xf numFmtId="0" fontId="15" fillId="0" borderId="62" xfId="0" applyFont="1" applyBorder="1" applyAlignment="1">
      <alignment horizontal="distributed" vertical="center"/>
    </xf>
    <xf numFmtId="0" fontId="15" fillId="0" borderId="63" xfId="0" applyFont="1" applyBorder="1" applyAlignment="1">
      <alignment horizontal="distributed" vertical="center"/>
    </xf>
    <xf numFmtId="0" fontId="15" fillId="0" borderId="71" xfId="0" applyFont="1" applyBorder="1" applyAlignment="1">
      <alignment horizontal="distributed" vertical="center"/>
    </xf>
    <xf numFmtId="0" fontId="20" fillId="0" borderId="0" xfId="63" applyFont="1" applyBorder="1" applyAlignment="1">
      <alignment horizontal="center" vertical="center"/>
      <protection/>
    </xf>
    <xf numFmtId="0" fontId="0" fillId="0" borderId="103" xfId="63" applyBorder="1" applyAlignment="1">
      <alignment horizontal="center" vertical="center"/>
      <protection/>
    </xf>
    <xf numFmtId="0" fontId="0" fillId="0" borderId="53" xfId="63" applyBorder="1" applyAlignment="1">
      <alignment horizontal="center" vertical="center"/>
      <protection/>
    </xf>
    <xf numFmtId="0" fontId="0" fillId="0" borderId="100" xfId="63" applyBorder="1" applyAlignment="1">
      <alignment horizontal="left" vertical="center" indent="1"/>
      <protection/>
    </xf>
    <xf numFmtId="0" fontId="0" fillId="0" borderId="56" xfId="63" applyBorder="1" applyAlignment="1">
      <alignment horizontal="left" vertical="center" indent="1"/>
      <protection/>
    </xf>
    <xf numFmtId="0" fontId="0" fillId="0" borderId="60" xfId="70" applyFont="1" applyBorder="1" applyAlignment="1">
      <alignment horizontal="center" vertical="center"/>
      <protection/>
    </xf>
    <xf numFmtId="0" fontId="0" fillId="0" borderId="57" xfId="70" applyFont="1" applyBorder="1" applyAlignment="1">
      <alignment horizontal="center" vertical="center" shrinkToFit="1"/>
      <protection/>
    </xf>
    <xf numFmtId="0" fontId="0" fillId="0" borderId="79" xfId="70" applyFont="1" applyBorder="1" applyAlignment="1">
      <alignment horizontal="center" vertical="center" shrinkToFit="1"/>
      <protection/>
    </xf>
    <xf numFmtId="0" fontId="0" fillId="0" borderId="57" xfId="70" applyFont="1" applyBorder="1" applyAlignment="1">
      <alignment horizontal="left" vertical="center" wrapText="1"/>
      <protection/>
    </xf>
    <xf numFmtId="0" fontId="0" fillId="0" borderId="98" xfId="70" applyFont="1" applyBorder="1" applyAlignment="1">
      <alignment horizontal="left" vertical="center"/>
      <protection/>
    </xf>
    <xf numFmtId="0" fontId="0" fillId="0" borderId="79" xfId="70" applyFont="1" applyBorder="1" applyAlignment="1">
      <alignment horizontal="left" vertical="center"/>
      <protection/>
    </xf>
    <xf numFmtId="0" fontId="0" fillId="0" borderId="0" xfId="70" applyFont="1" applyAlignment="1">
      <alignment horizontal="left" vertical="center" wrapText="1"/>
      <protection/>
    </xf>
    <xf numFmtId="0" fontId="0" fillId="0" borderId="0" xfId="70" applyFont="1" applyAlignment="1">
      <alignment horizontal="left" vertical="center"/>
      <protection/>
    </xf>
    <xf numFmtId="0" fontId="0" fillId="0" borderId="0" xfId="70" applyFont="1" applyAlignment="1">
      <alignment horizontal="right" vertical="center"/>
      <protection/>
    </xf>
    <xf numFmtId="0" fontId="43" fillId="0" borderId="0" xfId="70" applyFont="1" applyAlignment="1">
      <alignment horizontal="center" vertical="center"/>
      <protection/>
    </xf>
    <xf numFmtId="0" fontId="0" fillId="0" borderId="57" xfId="70" applyFont="1" applyBorder="1" applyAlignment="1">
      <alignment horizontal="center" vertical="center"/>
      <protection/>
    </xf>
    <xf numFmtId="0" fontId="0" fillId="0" borderId="98" xfId="70" applyFont="1" applyBorder="1" applyAlignment="1">
      <alignment horizontal="center" vertical="center"/>
      <protection/>
    </xf>
    <xf numFmtId="0" fontId="0" fillId="0" borderId="79" xfId="70" applyFont="1" applyBorder="1" applyAlignment="1">
      <alignment horizontal="center" vertical="center"/>
      <protection/>
    </xf>
    <xf numFmtId="0" fontId="0" fillId="0" borderId="60" xfId="63" applyBorder="1" applyAlignment="1">
      <alignment horizontal="center" vertical="center" wrapText="1"/>
      <protection/>
    </xf>
    <xf numFmtId="0" fontId="0" fillId="0" borderId="60" xfId="63" applyBorder="1" applyAlignment="1">
      <alignment horizontal="center" vertical="center"/>
      <protection/>
    </xf>
    <xf numFmtId="0" fontId="0" fillId="0" borderId="102" xfId="63" applyBorder="1" applyAlignment="1">
      <alignment horizontal="center" vertical="center"/>
      <protection/>
    </xf>
    <xf numFmtId="0" fontId="0" fillId="0" borderId="0" xfId="63" applyBorder="1" applyAlignment="1">
      <alignment horizontal="center" vertical="center"/>
      <protection/>
    </xf>
    <xf numFmtId="0" fontId="0" fillId="0" borderId="68" xfId="63" applyBorder="1" applyAlignment="1">
      <alignment horizontal="left" vertical="center"/>
      <protection/>
    </xf>
    <xf numFmtId="0" fontId="0" fillId="0" borderId="53" xfId="63" applyBorder="1" applyAlignment="1">
      <alignment horizontal="left" vertical="center"/>
      <protection/>
    </xf>
    <xf numFmtId="0" fontId="0" fillId="0" borderId="73" xfId="63" applyBorder="1" applyAlignment="1">
      <alignment horizontal="left" vertical="center"/>
      <protection/>
    </xf>
    <xf numFmtId="0" fontId="0" fillId="0" borderId="101" xfId="63" applyBorder="1" applyAlignment="1">
      <alignment horizontal="left" vertical="center"/>
      <protection/>
    </xf>
    <xf numFmtId="0" fontId="0" fillId="0" borderId="109" xfId="63" applyBorder="1" applyAlignment="1">
      <alignment horizontal="left" vertical="center"/>
      <protection/>
    </xf>
    <xf numFmtId="0" fontId="0" fillId="0" borderId="96" xfId="63" applyBorder="1" applyAlignment="1">
      <alignment horizontal="left" vertical="center"/>
      <protection/>
    </xf>
    <xf numFmtId="0" fontId="0" fillId="0" borderId="242" xfId="63" applyBorder="1" applyAlignment="1">
      <alignment horizontal="center" vertical="center"/>
      <protection/>
    </xf>
    <xf numFmtId="0" fontId="0" fillId="0" borderId="243" xfId="63" applyBorder="1" applyAlignment="1">
      <alignment horizontal="center" vertical="center"/>
      <protection/>
    </xf>
    <xf numFmtId="0" fontId="0" fillId="0" borderId="244" xfId="63" applyBorder="1" applyAlignment="1">
      <alignment horizontal="center" vertical="center"/>
      <protection/>
    </xf>
    <xf numFmtId="0" fontId="0" fillId="0" borderId="245" xfId="63" applyBorder="1" applyAlignment="1">
      <alignment horizontal="center" vertical="center"/>
      <protection/>
    </xf>
    <xf numFmtId="0" fontId="0" fillId="0" borderId="246" xfId="63" applyBorder="1" applyAlignment="1">
      <alignment horizontal="center" vertical="center"/>
      <protection/>
    </xf>
    <xf numFmtId="0" fontId="0" fillId="0" borderId="247" xfId="63" applyBorder="1" applyAlignment="1">
      <alignment horizontal="center" vertical="center"/>
      <protection/>
    </xf>
    <xf numFmtId="0" fontId="60" fillId="0" borderId="0" xfId="75" applyFont="1" applyFill="1" applyAlignment="1">
      <alignment vertical="center" wrapText="1"/>
      <protection/>
    </xf>
    <xf numFmtId="0" fontId="60" fillId="0" borderId="0" xfId="75" applyFont="1" applyAlignment="1">
      <alignment horizontal="left" vertical="center" wrapText="1"/>
      <protection/>
    </xf>
    <xf numFmtId="0" fontId="60" fillId="0" borderId="128" xfId="75" applyFont="1" applyFill="1" applyBorder="1" applyAlignment="1">
      <alignment horizontal="center" vertical="center" wrapText="1"/>
      <protection/>
    </xf>
    <xf numFmtId="0" fontId="60" fillId="0" borderId="160" xfId="75" applyFont="1" applyFill="1" applyBorder="1" applyAlignment="1">
      <alignment horizontal="center" vertical="center" wrapText="1"/>
      <protection/>
    </xf>
    <xf numFmtId="0" fontId="60" fillId="0" borderId="95" xfId="75" applyFont="1" applyFill="1" applyBorder="1" applyAlignment="1">
      <alignment horizontal="center" vertical="center" wrapText="1"/>
      <protection/>
    </xf>
    <xf numFmtId="0" fontId="61" fillId="0" borderId="55" xfId="75" applyFont="1" applyFill="1" applyBorder="1" applyAlignment="1">
      <alignment vertical="center" shrinkToFit="1"/>
      <protection/>
    </xf>
    <xf numFmtId="0" fontId="61" fillId="0" borderId="66" xfId="75" applyFont="1" applyFill="1" applyBorder="1" applyAlignment="1">
      <alignment vertical="center" shrinkToFit="1"/>
      <protection/>
    </xf>
    <xf numFmtId="0" fontId="61" fillId="0" borderId="60" xfId="75" applyFont="1" applyFill="1" applyBorder="1" applyAlignment="1">
      <alignment vertical="center" wrapText="1"/>
      <protection/>
    </xf>
    <xf numFmtId="0" fontId="61" fillId="0" borderId="78" xfId="75" applyFont="1" applyFill="1" applyBorder="1" applyAlignment="1">
      <alignment vertical="center" wrapText="1"/>
      <protection/>
    </xf>
    <xf numFmtId="0" fontId="61" fillId="0" borderId="88" xfId="75" applyFont="1" applyBorder="1" applyAlignment="1">
      <alignment horizontal="center" vertical="center" wrapText="1"/>
      <protection/>
    </xf>
    <xf numFmtId="0" fontId="61" fillId="0" borderId="89" xfId="75" applyFont="1" applyBorder="1" applyAlignment="1">
      <alignment horizontal="center" vertical="center" wrapText="1"/>
      <protection/>
    </xf>
    <xf numFmtId="0" fontId="60" fillId="0" borderId="0" xfId="75" applyFont="1" applyBorder="1" applyAlignment="1">
      <alignment vertical="center"/>
      <protection/>
    </xf>
    <xf numFmtId="0" fontId="60" fillId="0" borderId="112" xfId="75" applyFont="1" applyBorder="1" applyAlignment="1">
      <alignment horizontal="center" vertical="center" wrapText="1"/>
      <protection/>
    </xf>
    <xf numFmtId="0" fontId="60" fillId="0" borderId="178" xfId="75" applyFont="1" applyBorder="1" applyAlignment="1">
      <alignment horizontal="center" vertical="center" wrapText="1"/>
      <protection/>
    </xf>
    <xf numFmtId="0" fontId="60" fillId="0" borderId="67" xfId="75" applyFont="1" applyBorder="1" applyAlignment="1">
      <alignment horizontal="center" vertical="center" wrapText="1"/>
      <protection/>
    </xf>
    <xf numFmtId="0" fontId="63" fillId="0" borderId="248" xfId="75" applyFont="1" applyBorder="1" applyAlignment="1">
      <alignment horizontal="left" vertical="center" wrapText="1"/>
      <protection/>
    </xf>
    <xf numFmtId="0" fontId="63" fillId="0" borderId="249" xfId="75" applyFont="1" applyBorder="1" applyAlignment="1">
      <alignment horizontal="left" vertical="center" wrapText="1"/>
      <protection/>
    </xf>
    <xf numFmtId="0" fontId="60" fillId="0" borderId="79" xfId="75" applyFont="1" applyFill="1" applyBorder="1" applyAlignment="1">
      <alignment horizontal="center" vertical="center" wrapText="1"/>
      <protection/>
    </xf>
    <xf numFmtId="0" fontId="60" fillId="0" borderId="79" xfId="75" applyFont="1" applyBorder="1" applyAlignment="1">
      <alignment horizontal="center" vertical="center" wrapText="1"/>
      <protection/>
    </xf>
    <xf numFmtId="0" fontId="61" fillId="0" borderId="0" xfId="75" applyFont="1" applyBorder="1" applyAlignment="1">
      <alignment horizontal="center" vertical="center" shrinkToFit="1"/>
      <protection/>
    </xf>
    <xf numFmtId="0" fontId="61" fillId="0" borderId="250" xfId="75" applyFont="1" applyBorder="1" applyAlignment="1">
      <alignment horizontal="center" vertical="center" shrinkToFit="1"/>
      <protection/>
    </xf>
    <xf numFmtId="0" fontId="61" fillId="0" borderId="102" xfId="75" applyFont="1" applyBorder="1" applyAlignment="1">
      <alignment horizontal="center" vertical="center" shrinkToFit="1"/>
      <protection/>
    </xf>
    <xf numFmtId="0" fontId="61" fillId="0" borderId="251" xfId="75" applyFont="1" applyBorder="1" applyAlignment="1">
      <alignment horizontal="center" vertical="center" shrinkToFit="1"/>
      <protection/>
    </xf>
    <xf numFmtId="0" fontId="60" fillId="0" borderId="101" xfId="75" applyFont="1" applyFill="1" applyBorder="1" applyAlignment="1">
      <alignment horizontal="center" vertical="center" wrapText="1"/>
      <protection/>
    </xf>
    <xf numFmtId="0" fontId="60" fillId="0" borderId="96" xfId="75" applyFont="1" applyFill="1" applyBorder="1" applyAlignment="1">
      <alignment horizontal="center" vertical="center" wrapText="1"/>
      <protection/>
    </xf>
    <xf numFmtId="0" fontId="60" fillId="0" borderId="44" xfId="75" applyFont="1" applyBorder="1" applyAlignment="1">
      <alignment horizontal="center" vertical="center" wrapText="1"/>
      <protection/>
    </xf>
    <xf numFmtId="0" fontId="60" fillId="0" borderId="93" xfId="75" applyFont="1" applyBorder="1" applyAlignment="1">
      <alignment horizontal="center" vertical="center" wrapText="1"/>
      <protection/>
    </xf>
    <xf numFmtId="0" fontId="61" fillId="0" borderId="103" xfId="75" applyFont="1" applyBorder="1" applyAlignment="1">
      <alignment horizontal="center" vertical="center" shrinkToFit="1"/>
      <protection/>
    </xf>
    <xf numFmtId="0" fontId="61" fillId="0" borderId="252" xfId="75" applyFont="1" applyBorder="1" applyAlignment="1">
      <alignment horizontal="center" vertical="center" shrinkToFit="1"/>
      <protection/>
    </xf>
    <xf numFmtId="0" fontId="61" fillId="0" borderId="99" xfId="75" applyFont="1" applyBorder="1" applyAlignment="1">
      <alignment horizontal="center" vertical="center" shrinkToFit="1"/>
      <protection/>
    </xf>
    <xf numFmtId="0" fontId="61" fillId="0" borderId="253" xfId="75" applyFont="1" applyBorder="1" applyAlignment="1">
      <alignment horizontal="center" vertical="center" shrinkToFit="1"/>
      <protection/>
    </xf>
    <xf numFmtId="0" fontId="55" fillId="0" borderId="254" xfId="68" applyFont="1" applyFill="1" applyBorder="1" applyAlignment="1">
      <alignment horizontal="center" vertical="center"/>
      <protection/>
    </xf>
    <xf numFmtId="0" fontId="55" fillId="0" borderId="101" xfId="68" applyFont="1" applyFill="1" applyBorder="1" applyAlignment="1">
      <alignment horizontal="center" vertical="center"/>
      <protection/>
    </xf>
    <xf numFmtId="0" fontId="55" fillId="0" borderId="255" xfId="68" applyFont="1" applyFill="1" applyBorder="1" applyAlignment="1">
      <alignment horizontal="center" vertical="center"/>
      <protection/>
    </xf>
    <xf numFmtId="0" fontId="55" fillId="0" borderId="208" xfId="68" applyFont="1" applyFill="1" applyBorder="1" applyAlignment="1">
      <alignment horizontal="center" vertical="center"/>
      <protection/>
    </xf>
    <xf numFmtId="0" fontId="62" fillId="0" borderId="102" xfId="68" applyFont="1" applyFill="1" applyBorder="1" applyAlignment="1">
      <alignment horizontal="center" vertical="center" shrinkToFit="1"/>
      <protection/>
    </xf>
    <xf numFmtId="0" fontId="62" fillId="0" borderId="43" xfId="68" applyFont="1" applyFill="1" applyBorder="1" applyAlignment="1">
      <alignment horizontal="center" vertical="center" shrinkToFit="1"/>
      <protection/>
    </xf>
    <xf numFmtId="0" fontId="55" fillId="0" borderId="45" xfId="68" applyFont="1" applyFill="1" applyBorder="1" applyAlignment="1">
      <alignment horizontal="center" vertical="center" shrinkToFit="1"/>
      <protection/>
    </xf>
    <xf numFmtId="0" fontId="60" fillId="0" borderId="228" xfId="62" applyFont="1" applyBorder="1" applyAlignment="1">
      <alignment horizontal="center" vertical="center" shrinkToFit="1"/>
      <protection/>
    </xf>
    <xf numFmtId="0" fontId="62" fillId="0" borderId="58" xfId="68" applyFont="1" applyFill="1" applyBorder="1" applyAlignment="1">
      <alignment horizontal="center" vertical="center" shrinkToFit="1"/>
      <protection/>
    </xf>
    <xf numFmtId="0" fontId="62" fillId="0" borderId="252" xfId="68" applyFont="1" applyFill="1" applyBorder="1" applyAlignment="1">
      <alignment horizontal="center" vertical="center" shrinkToFit="1"/>
      <protection/>
    </xf>
    <xf numFmtId="0" fontId="62" fillId="0" borderId="209" xfId="68" applyFont="1" applyFill="1" applyBorder="1" applyAlignment="1">
      <alignment horizontal="center" vertical="center" shrinkToFit="1"/>
      <protection/>
    </xf>
    <xf numFmtId="0" fontId="62" fillId="0" borderId="256" xfId="68" applyFont="1" applyFill="1" applyBorder="1" applyAlignment="1">
      <alignment horizontal="center" vertical="center" shrinkToFit="1"/>
      <protection/>
    </xf>
    <xf numFmtId="0" fontId="62" fillId="0" borderId="211" xfId="68" applyFont="1" applyFill="1" applyBorder="1" applyAlignment="1">
      <alignment horizontal="center" vertical="center" shrinkToFit="1"/>
      <protection/>
    </xf>
    <xf numFmtId="0" fontId="62" fillId="0" borderId="222" xfId="68" applyFont="1" applyFill="1" applyBorder="1" applyAlignment="1">
      <alignment horizontal="center" vertical="center" shrinkToFit="1"/>
      <protection/>
    </xf>
    <xf numFmtId="0" fontId="60" fillId="0" borderId="257" xfId="75" applyFont="1" applyBorder="1" applyAlignment="1">
      <alignment horizontal="center" vertical="center" wrapText="1"/>
      <protection/>
    </xf>
    <xf numFmtId="0" fontId="60" fillId="0" borderId="258" xfId="75" applyFont="1" applyBorder="1" applyAlignment="1">
      <alignment horizontal="center" vertical="center" wrapText="1"/>
      <protection/>
    </xf>
    <xf numFmtId="0" fontId="60" fillId="0" borderId="259" xfId="75" applyFont="1" applyBorder="1" applyAlignment="1">
      <alignment horizontal="center" vertical="center" wrapText="1"/>
      <protection/>
    </xf>
    <xf numFmtId="0" fontId="60" fillId="0" borderId="260" xfId="75" applyFont="1" applyBorder="1" applyAlignment="1">
      <alignment horizontal="center" vertical="center" wrapText="1"/>
      <protection/>
    </xf>
    <xf numFmtId="0" fontId="60" fillId="0" borderId="261" xfId="75" applyFont="1" applyBorder="1" applyAlignment="1">
      <alignment horizontal="center" vertical="center" wrapText="1"/>
      <protection/>
    </xf>
    <xf numFmtId="0" fontId="60" fillId="0" borderId="98" xfId="75" applyFont="1" applyBorder="1" applyAlignment="1">
      <alignment horizontal="center" vertical="center" wrapText="1"/>
      <protection/>
    </xf>
    <xf numFmtId="0" fontId="60" fillId="0" borderId="65" xfId="75" applyFont="1" applyBorder="1" applyAlignment="1">
      <alignment vertical="center" wrapText="1"/>
      <protection/>
    </xf>
    <xf numFmtId="0" fontId="60" fillId="0" borderId="77" xfId="75" applyFont="1" applyBorder="1" applyAlignment="1">
      <alignment vertical="center" wrapText="1"/>
      <protection/>
    </xf>
    <xf numFmtId="0" fontId="48" fillId="0" borderId="262" xfId="75" applyFont="1" applyBorder="1" applyAlignment="1">
      <alignment horizontal="center" vertical="center"/>
      <protection/>
    </xf>
    <xf numFmtId="0" fontId="60" fillId="0" borderId="263" xfId="75" applyFont="1" applyBorder="1" applyAlignment="1">
      <alignment horizontal="distributed" vertical="center"/>
      <protection/>
    </xf>
    <xf numFmtId="0" fontId="60" fillId="0" borderId="264" xfId="75" applyFont="1" applyBorder="1" applyAlignment="1">
      <alignment horizontal="distributed" vertical="center"/>
      <protection/>
    </xf>
    <xf numFmtId="0" fontId="60" fillId="0" borderId="264" xfId="62" applyFont="1" applyBorder="1" applyAlignment="1">
      <alignment horizontal="distributed" vertical="center"/>
      <protection/>
    </xf>
    <xf numFmtId="0" fontId="61" fillId="0" borderId="265" xfId="75" applyFont="1" applyBorder="1" applyAlignment="1">
      <alignment horizontal="center" vertical="center" shrinkToFit="1"/>
      <protection/>
    </xf>
    <xf numFmtId="0" fontId="61" fillId="0" borderId="266" xfId="75" applyFont="1" applyBorder="1" applyAlignment="1">
      <alignment horizontal="center" vertical="center" shrinkToFit="1"/>
      <protection/>
    </xf>
    <xf numFmtId="0" fontId="55" fillId="0" borderId="267" xfId="68" applyFont="1" applyFill="1" applyBorder="1" applyAlignment="1">
      <alignment horizontal="distributed" vertical="center"/>
      <protection/>
    </xf>
    <xf numFmtId="0" fontId="55" fillId="0" borderId="178" xfId="68" applyFont="1" applyFill="1" applyBorder="1" applyAlignment="1">
      <alignment horizontal="distributed" vertical="center"/>
      <protection/>
    </xf>
    <xf numFmtId="0" fontId="60" fillId="0" borderId="67" xfId="62" applyFont="1" applyBorder="1" applyAlignment="1">
      <alignment horizontal="distributed" vertical="center"/>
      <protection/>
    </xf>
    <xf numFmtId="0" fontId="62" fillId="0" borderId="178" xfId="68" applyFont="1" applyFill="1" applyBorder="1" applyAlignment="1">
      <alignment horizontal="center" vertical="center" shrinkToFit="1"/>
      <protection/>
    </xf>
    <xf numFmtId="0" fontId="62" fillId="0" borderId="268" xfId="68" applyFont="1" applyFill="1" applyBorder="1" applyAlignment="1">
      <alignment horizontal="center" vertical="center" shrinkToFit="1"/>
      <protection/>
    </xf>
    <xf numFmtId="0" fontId="55" fillId="0" borderId="269" xfId="68" applyFont="1" applyFill="1" applyBorder="1" applyAlignment="1">
      <alignment horizontal="distributed" vertical="center"/>
      <protection/>
    </xf>
    <xf numFmtId="0" fontId="55" fillId="0" borderId="98" xfId="68" applyFont="1" applyFill="1" applyBorder="1" applyAlignment="1">
      <alignment horizontal="distributed" vertical="center"/>
      <protection/>
    </xf>
    <xf numFmtId="0" fontId="60" fillId="0" borderId="79" xfId="62" applyFont="1" applyBorder="1" applyAlignment="1">
      <alignment horizontal="distributed" vertical="center"/>
      <protection/>
    </xf>
    <xf numFmtId="0" fontId="62" fillId="0" borderId="98" xfId="68" applyFont="1" applyFill="1" applyBorder="1" applyAlignment="1">
      <alignment horizontal="center" vertical="center" shrinkToFit="1"/>
      <protection/>
    </xf>
    <xf numFmtId="0" fontId="62" fillId="0" borderId="270" xfId="68" applyFont="1" applyFill="1" applyBorder="1" applyAlignment="1">
      <alignment horizontal="center" vertical="center" shrinkToFit="1"/>
      <protection/>
    </xf>
    <xf numFmtId="0" fontId="60" fillId="0" borderId="128" xfId="75" applyFont="1" applyBorder="1" applyAlignment="1">
      <alignment horizontal="center" vertical="center" wrapText="1"/>
      <protection/>
    </xf>
    <xf numFmtId="0" fontId="60" fillId="0" borderId="160" xfId="75" applyFont="1" applyBorder="1" applyAlignment="1">
      <alignment horizontal="center" vertical="center" wrapText="1"/>
      <protection/>
    </xf>
    <xf numFmtId="0" fontId="60" fillId="0" borderId="95" xfId="75" applyFont="1" applyBorder="1" applyAlignment="1">
      <alignment horizontal="center" vertical="center" wrapText="1"/>
      <protection/>
    </xf>
    <xf numFmtId="0" fontId="61" fillId="0" borderId="55" xfId="75" applyFont="1" applyBorder="1" applyAlignment="1">
      <alignment vertical="center" shrinkToFit="1"/>
      <protection/>
    </xf>
    <xf numFmtId="0" fontId="61" fillId="0" borderId="66" xfId="75" applyFont="1" applyBorder="1" applyAlignment="1">
      <alignment vertical="center" shrinkToFit="1"/>
      <protection/>
    </xf>
    <xf numFmtId="0" fontId="61" fillId="0" borderId="60" xfId="75" applyFont="1" applyBorder="1" applyAlignment="1">
      <alignment vertical="center" wrapText="1"/>
      <protection/>
    </xf>
    <xf numFmtId="0" fontId="61" fillId="0" borderId="78" xfId="75" applyFont="1" applyBorder="1" applyAlignment="1">
      <alignment vertical="center" wrapText="1"/>
      <protection/>
    </xf>
    <xf numFmtId="0" fontId="61" fillId="0" borderId="91" xfId="75" applyFont="1" applyBorder="1" applyAlignment="1">
      <alignment horizontal="center" vertical="center" wrapText="1"/>
      <protection/>
    </xf>
    <xf numFmtId="0" fontId="61" fillId="0" borderId="133" xfId="75" applyFont="1" applyBorder="1" applyAlignment="1">
      <alignment horizontal="center" vertical="center" wrapText="1"/>
      <protection/>
    </xf>
    <xf numFmtId="0" fontId="61" fillId="0" borderId="180" xfId="75" applyFont="1" applyBorder="1" applyAlignment="1">
      <alignment horizontal="center" vertical="center" wrapText="1"/>
      <protection/>
    </xf>
    <xf numFmtId="0" fontId="60" fillId="0" borderId="0" xfId="75" applyFont="1" applyAlignment="1">
      <alignment vertical="center" wrapText="1"/>
      <protection/>
    </xf>
    <xf numFmtId="0" fontId="63" fillId="0" borderId="127" xfId="75" applyFont="1" applyBorder="1" applyAlignment="1">
      <alignment horizontal="left" vertical="center" wrapText="1"/>
      <protection/>
    </xf>
    <xf numFmtId="0" fontId="63" fillId="0" borderId="75" xfId="75" applyFont="1" applyBorder="1" applyAlignment="1">
      <alignment horizontal="left" vertical="center" wrapText="1"/>
      <protection/>
    </xf>
    <xf numFmtId="0" fontId="61" fillId="0" borderId="166" xfId="75" applyFont="1" applyBorder="1" applyAlignment="1">
      <alignment horizontal="center" vertical="center" shrinkToFit="1"/>
      <protection/>
    </xf>
    <xf numFmtId="0" fontId="61" fillId="0" borderId="108" xfId="75" applyFont="1" applyBorder="1" applyAlignment="1">
      <alignment horizontal="center" vertical="center" shrinkToFit="1"/>
      <protection/>
    </xf>
    <xf numFmtId="0" fontId="60" fillId="0" borderId="45" xfId="75" applyFont="1" applyBorder="1" applyAlignment="1">
      <alignment horizontal="center" vertical="center" wrapText="1"/>
      <protection/>
    </xf>
    <xf numFmtId="0" fontId="61" fillId="0" borderId="179" xfId="75" applyFont="1" applyBorder="1" applyAlignment="1">
      <alignment horizontal="center" vertical="center" shrinkToFit="1"/>
      <protection/>
    </xf>
    <xf numFmtId="0" fontId="61" fillId="0" borderId="0" xfId="75" applyFont="1" applyBorder="1" applyAlignment="1">
      <alignment horizontal="center" vertical="center" shrinkToFit="1"/>
      <protection/>
    </xf>
    <xf numFmtId="0" fontId="61" fillId="0" borderId="166" xfId="75" applyFont="1" applyBorder="1" applyAlignment="1">
      <alignment horizontal="center" vertical="center" shrinkToFit="1"/>
      <protection/>
    </xf>
    <xf numFmtId="0" fontId="55" fillId="0" borderId="73" xfId="68" applyFont="1" applyFill="1" applyBorder="1" applyAlignment="1">
      <alignment horizontal="center" vertical="center"/>
      <protection/>
    </xf>
    <xf numFmtId="0" fontId="55" fillId="0" borderId="206" xfId="68" applyFont="1" applyFill="1" applyBorder="1" applyAlignment="1">
      <alignment horizontal="center" vertical="center"/>
      <protection/>
    </xf>
    <xf numFmtId="0" fontId="62" fillId="0" borderId="179" xfId="68" applyFont="1" applyFill="1" applyBorder="1" applyAlignment="1">
      <alignment horizontal="center" vertical="center" shrinkToFit="1"/>
      <protection/>
    </xf>
    <xf numFmtId="0" fontId="62" fillId="0" borderId="221" xfId="68" applyFont="1" applyFill="1" applyBorder="1" applyAlignment="1">
      <alignment horizontal="center" vertical="center" shrinkToFit="1"/>
      <protection/>
    </xf>
    <xf numFmtId="0" fontId="60" fillId="0" borderId="223" xfId="75" applyFont="1" applyBorder="1" applyAlignment="1">
      <alignment horizontal="center" vertical="center" wrapText="1"/>
      <protection/>
    </xf>
    <xf numFmtId="0" fontId="60" fillId="0" borderId="271" xfId="75" applyFont="1" applyBorder="1" applyAlignment="1">
      <alignment horizontal="center" vertical="center" wrapText="1"/>
      <protection/>
    </xf>
    <xf numFmtId="0" fontId="48" fillId="0" borderId="0" xfId="75" applyFont="1" applyBorder="1" applyAlignment="1">
      <alignment horizontal="center" vertical="center"/>
      <protection/>
    </xf>
    <xf numFmtId="0" fontId="60" fillId="0" borderId="62" xfId="75" applyFont="1" applyBorder="1" applyAlignment="1">
      <alignment horizontal="distributed" vertical="center"/>
      <protection/>
    </xf>
    <xf numFmtId="0" fontId="60" fillId="0" borderId="63" xfId="75" applyFont="1" applyBorder="1" applyAlignment="1">
      <alignment horizontal="distributed" vertical="center"/>
      <protection/>
    </xf>
    <xf numFmtId="0" fontId="60" fillId="0" borderId="63" xfId="62" applyFont="1" applyBorder="1" applyAlignment="1">
      <alignment horizontal="distributed" vertical="center"/>
      <protection/>
    </xf>
    <xf numFmtId="0" fontId="61" fillId="0" borderId="59" xfId="75" applyFont="1" applyBorder="1" applyAlignment="1">
      <alignment horizontal="center" vertical="center" shrinkToFit="1"/>
      <protection/>
    </xf>
    <xf numFmtId="0" fontId="61" fillId="0" borderId="69" xfId="75" applyFont="1" applyBorder="1" applyAlignment="1">
      <alignment horizontal="center" vertical="center" shrinkToFit="1"/>
      <protection/>
    </xf>
    <xf numFmtId="0" fontId="55" fillId="0" borderId="64" xfId="68" applyFont="1" applyFill="1" applyBorder="1" applyAlignment="1">
      <alignment horizontal="distributed" vertical="center"/>
      <protection/>
    </xf>
    <xf numFmtId="0" fontId="62" fillId="0" borderId="159" xfId="68" applyFont="1" applyFill="1" applyBorder="1" applyAlignment="1">
      <alignment horizontal="center" vertical="center" shrinkToFit="1"/>
      <protection/>
    </xf>
    <xf numFmtId="0" fontId="55" fillId="0" borderId="76" xfId="68" applyFont="1" applyFill="1" applyBorder="1" applyAlignment="1">
      <alignment horizontal="distributed" vertical="center"/>
      <protection/>
    </xf>
    <xf numFmtId="0" fontId="62" fillId="0" borderId="107" xfId="68" applyFont="1" applyFill="1" applyBorder="1" applyAlignment="1">
      <alignment horizontal="center" vertical="center" shrinkToFit="1"/>
      <protection/>
    </xf>
    <xf numFmtId="0" fontId="48" fillId="0" borderId="98" xfId="63" applyFont="1" applyBorder="1" applyAlignment="1">
      <alignment horizontal="center" vertical="center"/>
      <protection/>
    </xf>
    <xf numFmtId="0" fontId="48" fillId="0" borderId="68" xfId="63" applyFont="1" applyBorder="1" applyAlignment="1">
      <alignment horizontal="center" vertical="center"/>
      <protection/>
    </xf>
    <xf numFmtId="0" fontId="48" fillId="0" borderId="103" xfId="63" applyFont="1" applyBorder="1" applyAlignment="1">
      <alignment horizontal="center" vertical="center"/>
      <protection/>
    </xf>
    <xf numFmtId="0" fontId="48" fillId="0" borderId="163" xfId="63" applyFont="1" applyBorder="1" applyAlignment="1">
      <alignment horizontal="center" vertical="center"/>
      <protection/>
    </xf>
    <xf numFmtId="0" fontId="48" fillId="0" borderId="105" xfId="63" applyFont="1" applyBorder="1" applyAlignment="1">
      <alignment horizontal="center" vertical="center"/>
      <protection/>
    </xf>
    <xf numFmtId="0" fontId="24" fillId="0" borderId="133" xfId="63" applyFont="1" applyBorder="1" applyAlignment="1">
      <alignment horizontal="center" vertical="center"/>
      <protection/>
    </xf>
    <xf numFmtId="0" fontId="24" fillId="0" borderId="137" xfId="63" applyFont="1" applyBorder="1" applyAlignment="1">
      <alignment horizontal="center" vertical="center"/>
      <protection/>
    </xf>
    <xf numFmtId="0" fontId="24" fillId="0" borderId="73" xfId="63" applyFont="1" applyBorder="1" applyAlignment="1">
      <alignment horizontal="center" vertical="center"/>
      <protection/>
    </xf>
    <xf numFmtId="0" fontId="24" fillId="0" borderId="72" xfId="63" applyFont="1" applyBorder="1" applyAlignment="1">
      <alignment horizontal="center" vertical="center"/>
      <protection/>
    </xf>
    <xf numFmtId="0" fontId="0" fillId="0" borderId="45" xfId="64" applyBorder="1" applyAlignment="1">
      <alignment horizontal="left" vertical="center" wrapText="1"/>
      <protection/>
    </xf>
    <xf numFmtId="0" fontId="0" fillId="0" borderId="46" xfId="64" applyBorder="1" applyAlignment="1">
      <alignment horizontal="left" vertical="center" wrapText="1"/>
      <protection/>
    </xf>
    <xf numFmtId="0" fontId="0" fillId="0" borderId="98" xfId="64" applyBorder="1" applyAlignment="1">
      <alignment horizontal="left" vertical="center" wrapText="1"/>
      <protection/>
    </xf>
    <xf numFmtId="0" fontId="0" fillId="0" borderId="79" xfId="64" applyBorder="1" applyAlignment="1">
      <alignment horizontal="left" vertical="center" wrapText="1"/>
      <protection/>
    </xf>
    <xf numFmtId="0" fontId="0" fillId="0" borderId="0" xfId="64" applyAlignment="1">
      <alignment horizontal="right" vertical="center"/>
      <protection/>
    </xf>
    <xf numFmtId="0" fontId="20" fillId="0" borderId="0" xfId="64" applyFont="1" applyBorder="1" applyAlignment="1">
      <alignment horizontal="center" vertical="center"/>
      <protection/>
    </xf>
    <xf numFmtId="0" fontId="20" fillId="0" borderId="57" xfId="64" applyFont="1" applyBorder="1" applyAlignment="1">
      <alignment horizontal="center" vertical="center"/>
      <protection/>
    </xf>
    <xf numFmtId="0" fontId="20" fillId="0" borderId="98" xfId="64" applyFont="1" applyBorder="1" applyAlignment="1">
      <alignment horizontal="center" vertical="center"/>
      <protection/>
    </xf>
    <xf numFmtId="0" fontId="20" fillId="0" borderId="79" xfId="64" applyFont="1" applyBorder="1" applyAlignment="1">
      <alignment horizontal="center" vertical="center"/>
      <protection/>
    </xf>
    <xf numFmtId="0" fontId="0" fillId="0" borderId="103" xfId="64" applyBorder="1" applyAlignment="1">
      <alignment horizontal="center" vertical="center"/>
      <protection/>
    </xf>
    <xf numFmtId="0" fontId="0" fillId="0" borderId="53" xfId="64" applyBorder="1" applyAlignment="1">
      <alignment horizontal="center" vertical="center"/>
      <protection/>
    </xf>
    <xf numFmtId="0" fontId="0" fillId="0" borderId="44" xfId="64" applyBorder="1" applyAlignment="1">
      <alignment horizontal="left" vertical="center" wrapText="1" indent="1"/>
      <protection/>
    </xf>
    <xf numFmtId="0" fontId="0" fillId="0" borderId="46" xfId="64" applyBorder="1" applyAlignment="1">
      <alignment horizontal="left" vertical="center" indent="1"/>
      <protection/>
    </xf>
    <xf numFmtId="0" fontId="24" fillId="0" borderId="98" xfId="64" applyFont="1" applyBorder="1" applyAlignment="1">
      <alignment horizontal="left" vertical="center" wrapText="1"/>
      <protection/>
    </xf>
    <xf numFmtId="0" fontId="96" fillId="0" borderId="98" xfId="64" applyFont="1" applyBorder="1" applyAlignment="1">
      <alignment horizontal="left" vertical="center" wrapText="1"/>
      <protection/>
    </xf>
    <xf numFmtId="0" fontId="96" fillId="0" borderId="79" xfId="64" applyFont="1" applyBorder="1" applyAlignment="1">
      <alignment horizontal="left" vertical="center" wrapText="1"/>
      <protection/>
    </xf>
    <xf numFmtId="0" fontId="69" fillId="24" borderId="88" xfId="65" applyFont="1" applyFill="1" applyBorder="1" applyAlignment="1">
      <alignment horizontal="center" vertical="center"/>
      <protection/>
    </xf>
    <xf numFmtId="58" fontId="69" fillId="24" borderId="91" xfId="65" applyNumberFormat="1" applyFont="1" applyFill="1" applyBorder="1" applyAlignment="1">
      <alignment horizontal="center" vertical="center"/>
      <protection/>
    </xf>
    <xf numFmtId="0" fontId="69" fillId="24" borderId="90" xfId="65" applyFont="1" applyFill="1" applyBorder="1" applyAlignment="1">
      <alignment horizontal="center" vertical="center"/>
      <protection/>
    </xf>
    <xf numFmtId="0" fontId="69" fillId="24" borderId="60" xfId="65" applyFont="1" applyFill="1" applyBorder="1" applyAlignment="1">
      <alignment horizontal="center" vertical="center"/>
      <protection/>
    </xf>
    <xf numFmtId="58" fontId="69" fillId="24" borderId="58" xfId="65" applyNumberFormat="1" applyFont="1" applyFill="1" applyBorder="1" applyAlignment="1">
      <alignment horizontal="center" vertical="center"/>
      <protection/>
    </xf>
    <xf numFmtId="0" fontId="69" fillId="24" borderId="53" xfId="65" applyFont="1" applyFill="1" applyBorder="1" applyAlignment="1">
      <alignment horizontal="center" vertical="center"/>
      <protection/>
    </xf>
    <xf numFmtId="58" fontId="69" fillId="24" borderId="57" xfId="65" applyNumberFormat="1" applyFont="1" applyFill="1" applyBorder="1" applyAlignment="1">
      <alignment horizontal="center" vertical="center"/>
      <protection/>
    </xf>
    <xf numFmtId="58" fontId="69" fillId="24" borderId="79" xfId="65" applyNumberFormat="1" applyFont="1" applyFill="1" applyBorder="1" applyAlignment="1">
      <alignment horizontal="center" vertical="center"/>
      <protection/>
    </xf>
    <xf numFmtId="0" fontId="72" fillId="24" borderId="73" xfId="65" applyFont="1" applyFill="1" applyBorder="1" applyAlignment="1">
      <alignment horizontal="left" vertical="center"/>
      <protection/>
    </xf>
    <xf numFmtId="0" fontId="72" fillId="24" borderId="0" xfId="65" applyFont="1" applyFill="1" applyBorder="1" applyAlignment="1">
      <alignment horizontal="left" vertical="center"/>
      <protection/>
    </xf>
    <xf numFmtId="0" fontId="69" fillId="24" borderId="57" xfId="65" applyFont="1" applyFill="1" applyBorder="1" applyAlignment="1">
      <alignment horizontal="center" vertical="center"/>
      <protection/>
    </xf>
    <xf numFmtId="0" fontId="69" fillId="24" borderId="79" xfId="65" applyFont="1" applyFill="1" applyBorder="1" applyAlignment="1">
      <alignment horizontal="center" vertical="center"/>
      <protection/>
    </xf>
    <xf numFmtId="0" fontId="69" fillId="24" borderId="57" xfId="65" applyFont="1" applyFill="1" applyBorder="1" applyAlignment="1">
      <alignment horizontal="right" vertical="center"/>
      <protection/>
    </xf>
    <xf numFmtId="0" fontId="69" fillId="24" borderId="79" xfId="65" applyFont="1" applyFill="1" applyBorder="1" applyAlignment="1">
      <alignment horizontal="right" vertical="center"/>
      <protection/>
    </xf>
    <xf numFmtId="0" fontId="72" fillId="24" borderId="73" xfId="65" applyFont="1" applyFill="1" applyBorder="1" applyAlignment="1">
      <alignment horizontal="left" vertical="center" wrapText="1"/>
      <protection/>
    </xf>
    <xf numFmtId="0" fontId="72" fillId="24" borderId="0" xfId="65" applyFont="1" applyFill="1" applyBorder="1" applyAlignment="1">
      <alignment horizontal="left" vertical="center" wrapText="1"/>
      <protection/>
    </xf>
    <xf numFmtId="58" fontId="69" fillId="24" borderId="76" xfId="65" applyNumberFormat="1" applyFont="1" applyFill="1" applyBorder="1" applyAlignment="1">
      <alignment horizontal="center" vertical="center"/>
      <protection/>
    </xf>
    <xf numFmtId="0" fontId="69" fillId="24" borderId="107" xfId="65" applyFont="1" applyFill="1" applyBorder="1" applyAlignment="1">
      <alignment horizontal="center" vertical="center"/>
      <protection/>
    </xf>
    <xf numFmtId="58" fontId="69" fillId="24" borderId="86" xfId="65" applyNumberFormat="1" applyFont="1" applyFill="1" applyBorder="1" applyAlignment="1">
      <alignment horizontal="center" vertical="center"/>
      <protection/>
    </xf>
    <xf numFmtId="0" fontId="69" fillId="24" borderId="180" xfId="65" applyFont="1" applyFill="1" applyBorder="1" applyAlignment="1">
      <alignment horizontal="center" vertical="center"/>
      <protection/>
    </xf>
    <xf numFmtId="58" fontId="69" fillId="24" borderId="60" xfId="65" applyNumberFormat="1" applyFont="1" applyFill="1" applyBorder="1" applyAlignment="1">
      <alignment horizontal="left" vertical="center"/>
      <protection/>
    </xf>
    <xf numFmtId="0" fontId="69" fillId="24" borderId="60" xfId="65" applyFont="1" applyFill="1" applyBorder="1" applyAlignment="1">
      <alignment horizontal="left" vertical="center"/>
      <protection/>
    </xf>
    <xf numFmtId="0" fontId="70" fillId="24" borderId="60" xfId="65" applyFont="1" applyFill="1" applyBorder="1" applyAlignment="1">
      <alignment horizontal="center" vertical="center"/>
      <protection/>
    </xf>
    <xf numFmtId="9" fontId="67" fillId="24" borderId="60" xfId="65" applyNumberFormat="1" applyFont="1" applyFill="1" applyBorder="1" applyAlignment="1">
      <alignment horizontal="center" vertical="center"/>
      <protection/>
    </xf>
    <xf numFmtId="0" fontId="67" fillId="24" borderId="60" xfId="65" applyFont="1" applyFill="1" applyBorder="1" applyAlignment="1">
      <alignment horizontal="center" vertical="center"/>
      <protection/>
    </xf>
    <xf numFmtId="0" fontId="67" fillId="24" borderId="44" xfId="65" applyFont="1" applyFill="1" applyBorder="1" applyAlignment="1">
      <alignment horizontal="center" vertical="center"/>
      <protection/>
    </xf>
    <xf numFmtId="0" fontId="69" fillId="24" borderId="46" xfId="65" applyFont="1" applyFill="1" applyBorder="1" applyAlignment="1">
      <alignment horizontal="center" vertical="center"/>
      <protection/>
    </xf>
    <xf numFmtId="0" fontId="69" fillId="24" borderId="56" xfId="65" applyFont="1" applyFill="1" applyBorder="1" applyAlignment="1">
      <alignment horizontal="center" vertical="center"/>
      <protection/>
    </xf>
    <xf numFmtId="0" fontId="69" fillId="24" borderId="64" xfId="65" applyFont="1" applyFill="1" applyBorder="1" applyAlignment="1">
      <alignment horizontal="center" vertical="center"/>
      <protection/>
    </xf>
    <xf numFmtId="0" fontId="69" fillId="24" borderId="159" xfId="65" applyFont="1" applyFill="1" applyBorder="1" applyAlignment="1">
      <alignment horizontal="center" vertical="center"/>
      <protection/>
    </xf>
    <xf numFmtId="0" fontId="69" fillId="24" borderId="79" xfId="65" applyNumberFormat="1" applyFont="1" applyFill="1" applyBorder="1" applyAlignment="1">
      <alignment horizontal="center" vertical="center"/>
      <protection/>
    </xf>
    <xf numFmtId="58" fontId="69" fillId="24" borderId="60" xfId="65" applyNumberFormat="1" applyFont="1" applyFill="1" applyBorder="1" applyAlignment="1">
      <alignment horizontal="center" vertical="center"/>
      <protection/>
    </xf>
    <xf numFmtId="58" fontId="69" fillId="24" borderId="107" xfId="65" applyNumberFormat="1" applyFont="1" applyFill="1" applyBorder="1" applyAlignment="1">
      <alignment horizontal="center" vertical="center"/>
      <protection/>
    </xf>
    <xf numFmtId="0" fontId="69" fillId="24" borderId="76" xfId="65" applyFont="1" applyFill="1" applyBorder="1" applyAlignment="1">
      <alignment horizontal="center" vertical="center"/>
      <protection/>
    </xf>
    <xf numFmtId="0" fontId="69" fillId="24" borderId="86" xfId="65" applyFont="1" applyFill="1" applyBorder="1" applyAlignment="1">
      <alignment horizontal="center" vertical="center"/>
      <protection/>
    </xf>
    <xf numFmtId="0" fontId="88" fillId="24" borderId="60" xfId="65" applyFont="1" applyFill="1" applyBorder="1" applyAlignment="1">
      <alignment horizontal="center" vertical="center"/>
      <protection/>
    </xf>
    <xf numFmtId="0" fontId="88" fillId="24" borderId="57" xfId="65" applyFont="1" applyFill="1" applyBorder="1" applyAlignment="1">
      <alignment horizontal="center" vertical="center"/>
      <protection/>
    </xf>
    <xf numFmtId="0" fontId="88" fillId="24" borderId="77" xfId="65" applyFont="1" applyFill="1" applyBorder="1" applyAlignment="1">
      <alignment horizontal="center" vertical="center"/>
      <protection/>
    </xf>
    <xf numFmtId="0" fontId="88" fillId="24" borderId="78" xfId="65" applyFont="1" applyFill="1" applyBorder="1" applyAlignment="1">
      <alignment horizontal="center" vertical="center"/>
      <protection/>
    </xf>
    <xf numFmtId="0" fontId="69" fillId="24" borderId="98" xfId="65" applyFont="1" applyFill="1" applyBorder="1" applyAlignment="1">
      <alignment horizontal="center" vertical="center"/>
      <protection/>
    </xf>
    <xf numFmtId="0" fontId="69" fillId="24" borderId="77" xfId="65" applyFont="1" applyFill="1" applyBorder="1" applyAlignment="1">
      <alignment horizontal="left" vertical="center" wrapText="1"/>
      <protection/>
    </xf>
    <xf numFmtId="0" fontId="69" fillId="24" borderId="60" xfId="65" applyFont="1" applyFill="1" applyBorder="1" applyAlignment="1">
      <alignment horizontal="left" vertical="center" wrapText="1"/>
      <protection/>
    </xf>
    <xf numFmtId="9" fontId="88" fillId="24" borderId="60" xfId="65" applyNumberFormat="1" applyFont="1" applyFill="1" applyBorder="1" applyAlignment="1">
      <alignment horizontal="center" vertical="center"/>
      <protection/>
    </xf>
    <xf numFmtId="0" fontId="70" fillId="24" borderId="60" xfId="65" applyFont="1" applyFill="1" applyBorder="1" applyAlignment="1">
      <alignment horizontal="center" vertical="center" wrapText="1"/>
      <protection/>
    </xf>
    <xf numFmtId="0" fontId="70" fillId="24" borderId="79" xfId="65" applyFont="1" applyFill="1" applyBorder="1" applyAlignment="1">
      <alignment horizontal="center" vertical="center" wrapText="1"/>
      <protection/>
    </xf>
    <xf numFmtId="0" fontId="71" fillId="24" borderId="60" xfId="65" applyFont="1" applyFill="1" applyBorder="1" applyAlignment="1">
      <alignment horizontal="center" vertical="center"/>
      <protection/>
    </xf>
    <xf numFmtId="0" fontId="69" fillId="24" borderId="76" xfId="65" applyFont="1" applyFill="1" applyBorder="1" applyAlignment="1">
      <alignment horizontal="left" vertical="center" wrapText="1"/>
      <protection/>
    </xf>
    <xf numFmtId="0" fontId="69" fillId="24" borderId="98" xfId="65" applyFont="1" applyFill="1" applyBorder="1" applyAlignment="1">
      <alignment horizontal="left" vertical="center" wrapText="1"/>
      <protection/>
    </xf>
    <xf numFmtId="0" fontId="69" fillId="24" borderId="79" xfId="65" applyFont="1" applyFill="1" applyBorder="1" applyAlignment="1">
      <alignment horizontal="left" vertical="center" wrapText="1"/>
      <protection/>
    </xf>
    <xf numFmtId="9" fontId="88" fillId="24" borderId="57" xfId="65" applyNumberFormat="1" applyFont="1" applyFill="1" applyBorder="1" applyAlignment="1">
      <alignment horizontal="center" vertical="center"/>
      <protection/>
    </xf>
    <xf numFmtId="0" fontId="69" fillId="24" borderId="60" xfId="65" applyNumberFormat="1" applyFont="1" applyFill="1" applyBorder="1" applyAlignment="1">
      <alignment horizontal="left" vertical="center"/>
      <protection/>
    </xf>
    <xf numFmtId="0" fontId="12" fillId="24" borderId="60" xfId="0" applyNumberFormat="1" applyFont="1" applyFill="1" applyBorder="1" applyAlignment="1">
      <alignment horizontal="left" vertical="center"/>
    </xf>
    <xf numFmtId="0" fontId="69" fillId="0" borderId="60" xfId="65" applyFont="1" applyBorder="1" applyAlignment="1">
      <alignment horizontal="center" vertical="center"/>
      <protection/>
    </xf>
    <xf numFmtId="0" fontId="69" fillId="0" borderId="57" xfId="65" applyFont="1" applyBorder="1" applyAlignment="1">
      <alignment horizontal="right" vertical="center"/>
      <protection/>
    </xf>
    <xf numFmtId="0" fontId="69" fillId="0" borderId="79" xfId="65" applyFont="1" applyBorder="1" applyAlignment="1">
      <alignment horizontal="right" vertical="center"/>
      <protection/>
    </xf>
    <xf numFmtId="0" fontId="89" fillId="24" borderId="0" xfId="65" applyFont="1" applyFill="1" applyBorder="1" applyAlignment="1">
      <alignment horizontal="right" vertical="center"/>
      <protection/>
    </xf>
    <xf numFmtId="0" fontId="68" fillId="24" borderId="73" xfId="65" applyFont="1" applyFill="1" applyBorder="1" applyAlignment="1">
      <alignment horizontal="center" vertical="center"/>
      <protection/>
    </xf>
    <xf numFmtId="0" fontId="68" fillId="24" borderId="0" xfId="65" applyFont="1" applyFill="1" applyBorder="1" applyAlignment="1">
      <alignment horizontal="center" vertical="center"/>
      <protection/>
    </xf>
    <xf numFmtId="0" fontId="72" fillId="0" borderId="0" xfId="65" applyFont="1" applyAlignment="1">
      <alignment horizontal="left" vertical="center"/>
      <protection/>
    </xf>
    <xf numFmtId="0" fontId="72" fillId="0" borderId="0" xfId="65" applyFont="1" applyFill="1" applyAlignment="1">
      <alignment horizontal="left" vertical="center" wrapText="1"/>
      <protection/>
    </xf>
    <xf numFmtId="0" fontId="72" fillId="0" borderId="0" xfId="65" applyFont="1" applyAlignment="1">
      <alignment horizontal="left" vertical="center" wrapText="1"/>
      <protection/>
    </xf>
    <xf numFmtId="0" fontId="69" fillId="0" borderId="60" xfId="65" applyFont="1" applyFill="1" applyBorder="1" applyAlignment="1">
      <alignment horizontal="center" vertical="center"/>
      <protection/>
    </xf>
    <xf numFmtId="0" fontId="69" fillId="0" borderId="57" xfId="65" applyFont="1" applyFill="1" applyBorder="1" applyAlignment="1">
      <alignment horizontal="center" vertical="center"/>
      <protection/>
    </xf>
    <xf numFmtId="58" fontId="69" fillId="0" borderId="76" xfId="65" applyNumberFormat="1" applyFont="1" applyFill="1" applyBorder="1" applyAlignment="1">
      <alignment horizontal="center" vertical="center"/>
      <protection/>
    </xf>
    <xf numFmtId="0" fontId="69" fillId="0" borderId="107" xfId="65" applyFont="1" applyFill="1" applyBorder="1" applyAlignment="1">
      <alignment horizontal="center" vertical="center"/>
      <protection/>
    </xf>
    <xf numFmtId="58" fontId="69" fillId="0" borderId="86" xfId="65" applyNumberFormat="1" applyFont="1" applyFill="1" applyBorder="1" applyAlignment="1">
      <alignment horizontal="center" vertical="center"/>
      <protection/>
    </xf>
    <xf numFmtId="0" fontId="69" fillId="0" borderId="180" xfId="65" applyFont="1" applyFill="1" applyBorder="1" applyAlignment="1">
      <alignment horizontal="center" vertical="center"/>
      <protection/>
    </xf>
    <xf numFmtId="58" fontId="69" fillId="0" borderId="60" xfId="65" applyNumberFormat="1" applyFont="1" applyFill="1" applyBorder="1" applyAlignment="1">
      <alignment horizontal="left" vertical="center"/>
      <protection/>
    </xf>
    <xf numFmtId="0" fontId="69" fillId="0" borderId="60" xfId="65" applyFont="1" applyFill="1" applyBorder="1" applyAlignment="1">
      <alignment horizontal="left" vertical="center"/>
      <protection/>
    </xf>
    <xf numFmtId="0" fontId="70" fillId="0" borderId="60" xfId="65" applyFont="1" applyBorder="1" applyAlignment="1">
      <alignment horizontal="center" vertical="center"/>
      <protection/>
    </xf>
    <xf numFmtId="9" fontId="70" fillId="0" borderId="60" xfId="65" applyNumberFormat="1" applyFont="1" applyBorder="1" applyAlignment="1">
      <alignment horizontal="center" vertical="center"/>
      <protection/>
    </xf>
    <xf numFmtId="0" fontId="70" fillId="0" borderId="44" xfId="65" applyFont="1" applyBorder="1" applyAlignment="1">
      <alignment horizontal="center" vertical="center"/>
      <protection/>
    </xf>
    <xf numFmtId="0" fontId="69" fillId="0" borderId="57" xfId="65" applyFont="1" applyBorder="1" applyAlignment="1">
      <alignment horizontal="center" vertical="center"/>
      <protection/>
    </xf>
    <xf numFmtId="0" fontId="69" fillId="0" borderId="64" xfId="65" applyFont="1" applyBorder="1" applyAlignment="1">
      <alignment horizontal="center" vertical="center"/>
      <protection/>
    </xf>
    <xf numFmtId="0" fontId="69" fillId="0" borderId="159" xfId="65" applyFont="1" applyBorder="1" applyAlignment="1">
      <alignment horizontal="center" vertical="center"/>
      <protection/>
    </xf>
    <xf numFmtId="58" fontId="69" fillId="0" borderId="57" xfId="65" applyNumberFormat="1" applyFont="1" applyFill="1" applyBorder="1" applyAlignment="1">
      <alignment horizontal="center" vertical="center"/>
      <protection/>
    </xf>
    <xf numFmtId="0" fontId="69" fillId="0" borderId="79" xfId="65" applyNumberFormat="1" applyFont="1" applyFill="1" applyBorder="1" applyAlignment="1">
      <alignment horizontal="center" vertical="center"/>
      <protection/>
    </xf>
    <xf numFmtId="58" fontId="69" fillId="0" borderId="60" xfId="65" applyNumberFormat="1" applyFont="1" applyFill="1" applyBorder="1" applyAlignment="1">
      <alignment horizontal="center" vertical="center"/>
      <protection/>
    </xf>
    <xf numFmtId="0" fontId="69" fillId="0" borderId="79" xfId="65" applyFont="1" applyFill="1" applyBorder="1" applyAlignment="1">
      <alignment horizontal="center" vertical="center"/>
      <protection/>
    </xf>
    <xf numFmtId="58" fontId="69" fillId="0" borderId="79" xfId="65" applyNumberFormat="1" applyFont="1" applyFill="1" applyBorder="1" applyAlignment="1">
      <alignment horizontal="center" vertical="center"/>
      <protection/>
    </xf>
    <xf numFmtId="58" fontId="69" fillId="0" borderId="107" xfId="65" applyNumberFormat="1" applyFont="1" applyFill="1" applyBorder="1" applyAlignment="1">
      <alignment horizontal="center" vertical="center"/>
      <protection/>
    </xf>
    <xf numFmtId="58" fontId="69" fillId="0" borderId="58" xfId="65" applyNumberFormat="1" applyFont="1" applyFill="1" applyBorder="1" applyAlignment="1">
      <alignment horizontal="center" vertical="center"/>
      <protection/>
    </xf>
    <xf numFmtId="0" fontId="69" fillId="0" borderId="53" xfId="65" applyFont="1" applyFill="1" applyBorder="1" applyAlignment="1">
      <alignment horizontal="center" vertical="center"/>
      <protection/>
    </xf>
    <xf numFmtId="0" fontId="69" fillId="0" borderId="76" xfId="65" applyFont="1" applyFill="1" applyBorder="1" applyAlignment="1">
      <alignment horizontal="center" vertical="center"/>
      <protection/>
    </xf>
    <xf numFmtId="0" fontId="69" fillId="0" borderId="86" xfId="65" applyFont="1" applyFill="1" applyBorder="1" applyAlignment="1">
      <alignment horizontal="center" vertical="center"/>
      <protection/>
    </xf>
    <xf numFmtId="0" fontId="88" fillId="0" borderId="60" xfId="65" applyFont="1" applyFill="1" applyBorder="1" applyAlignment="1">
      <alignment horizontal="center" vertical="center"/>
      <protection/>
    </xf>
    <xf numFmtId="0" fontId="88" fillId="0" borderId="57" xfId="65" applyFont="1" applyFill="1" applyBorder="1" applyAlignment="1">
      <alignment horizontal="center" vertical="center"/>
      <protection/>
    </xf>
    <xf numFmtId="0" fontId="88" fillId="0" borderId="77" xfId="65" applyFont="1" applyFill="1" applyBorder="1" applyAlignment="1">
      <alignment horizontal="center" vertical="center"/>
      <protection/>
    </xf>
    <xf numFmtId="0" fontId="88" fillId="0" borderId="78" xfId="65" applyFont="1" applyFill="1" applyBorder="1" applyAlignment="1">
      <alignment horizontal="center" vertical="center"/>
      <protection/>
    </xf>
    <xf numFmtId="0" fontId="69" fillId="0" borderId="98" xfId="65" applyFont="1" applyFill="1" applyBorder="1" applyAlignment="1">
      <alignment horizontal="center" vertical="center"/>
      <protection/>
    </xf>
    <xf numFmtId="0" fontId="69" fillId="0" borderId="57" xfId="65" applyFont="1" applyBorder="1" applyAlignment="1">
      <alignment horizontal="left" vertical="center" wrapText="1"/>
      <protection/>
    </xf>
    <xf numFmtId="0" fontId="69" fillId="0" borderId="98" xfId="65" applyFont="1" applyBorder="1" applyAlignment="1">
      <alignment horizontal="left" vertical="center" wrapText="1"/>
      <protection/>
    </xf>
    <xf numFmtId="0" fontId="69" fillId="0" borderId="79" xfId="65" applyFont="1" applyBorder="1" applyAlignment="1">
      <alignment horizontal="left" vertical="center" wrapText="1"/>
      <protection/>
    </xf>
    <xf numFmtId="9" fontId="70" fillId="0" borderId="57" xfId="65" applyNumberFormat="1" applyFont="1" applyBorder="1" applyAlignment="1">
      <alignment horizontal="center" vertical="center"/>
      <protection/>
    </xf>
    <xf numFmtId="9" fontId="70" fillId="0" borderId="60" xfId="65" applyNumberFormat="1" applyFont="1" applyFill="1" applyBorder="1" applyAlignment="1">
      <alignment horizontal="center" vertical="center"/>
      <protection/>
    </xf>
    <xf numFmtId="0" fontId="70" fillId="0" borderId="60" xfId="65" applyFont="1" applyFill="1" applyBorder="1" applyAlignment="1">
      <alignment horizontal="center" vertical="center"/>
      <protection/>
    </xf>
    <xf numFmtId="0" fontId="70" fillId="0" borderId="44" xfId="65" applyFont="1" applyFill="1" applyBorder="1" applyAlignment="1">
      <alignment horizontal="center" vertical="center"/>
      <protection/>
    </xf>
    <xf numFmtId="0" fontId="68" fillId="0" borderId="0" xfId="65" applyFont="1" applyAlignment="1">
      <alignment horizontal="center" vertical="center"/>
      <protection/>
    </xf>
    <xf numFmtId="0" fontId="88" fillId="0" borderId="60" xfId="65" applyFont="1" applyBorder="1" applyAlignment="1">
      <alignment horizontal="center" vertical="center"/>
      <protection/>
    </xf>
    <xf numFmtId="0" fontId="69" fillId="0" borderId="60" xfId="65" applyFont="1" applyBorder="1" applyAlignment="1">
      <alignment horizontal="left" vertical="center" wrapText="1"/>
      <protection/>
    </xf>
    <xf numFmtId="0" fontId="70" fillId="0" borderId="60" xfId="65" applyFont="1" applyBorder="1" applyAlignment="1">
      <alignment horizontal="center" vertical="center" wrapText="1"/>
      <protection/>
    </xf>
    <xf numFmtId="0" fontId="70" fillId="0" borderId="79" xfId="65" applyFont="1" applyBorder="1" applyAlignment="1">
      <alignment horizontal="center" vertical="center" wrapText="1"/>
      <protection/>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0" xfId="74" applyFont="1" applyAlignment="1">
      <alignment horizontal="right" wrapText="1"/>
      <protection/>
    </xf>
    <xf numFmtId="0" fontId="14" fillId="0" borderId="0" xfId="74" applyFont="1" applyAlignment="1">
      <alignment horizontal="center" wrapText="1"/>
      <protection/>
    </xf>
    <xf numFmtId="0" fontId="6" fillId="0" borderId="60" xfId="74" applyFont="1" applyBorder="1" applyAlignment="1">
      <alignment horizontal="center" wrapText="1"/>
      <protection/>
    </xf>
    <xf numFmtId="0" fontId="6" fillId="0" borderId="60" xfId="74" applyFont="1" applyBorder="1" applyAlignment="1">
      <alignment horizontal="center" vertical="center" wrapText="1"/>
      <protection/>
    </xf>
    <xf numFmtId="0" fontId="6" fillId="0" borderId="57" xfId="74" applyFont="1" applyBorder="1" applyAlignment="1">
      <alignment horizontal="center" vertical="center" wrapText="1"/>
      <protection/>
    </xf>
    <xf numFmtId="0" fontId="6" fillId="0" borderId="79" xfId="74" applyFont="1" applyBorder="1" applyAlignment="1">
      <alignment horizontal="center" vertical="center" wrapText="1"/>
      <protection/>
    </xf>
    <xf numFmtId="0" fontId="6" fillId="0" borderId="57" xfId="74" applyFont="1" applyBorder="1" applyAlignment="1">
      <alignment horizontal="left" vertical="center" wrapText="1"/>
      <protection/>
    </xf>
    <xf numFmtId="0" fontId="6" fillId="0" borderId="79" xfId="74" applyFont="1" applyBorder="1" applyAlignment="1">
      <alignment horizontal="left" vertical="center" wrapText="1"/>
      <protection/>
    </xf>
    <xf numFmtId="0" fontId="6" fillId="0" borderId="103" xfId="74" applyFont="1" applyBorder="1" applyAlignment="1">
      <alignment horizontal="left" wrapText="1"/>
      <protection/>
    </xf>
    <xf numFmtId="0" fontId="6" fillId="0" borderId="0" xfId="74" applyFont="1" applyBorder="1" applyAlignment="1">
      <alignment horizontal="left"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4 2" xfId="66"/>
    <cellStyle name="標準 5" xfId="67"/>
    <cellStyle name="標準_③-２加算様式（就労）" xfId="68"/>
    <cellStyle name="標準_③-２加算様式（就労）_くりた作成分(１０月提示）指定申請関係様式（案）改訂版" xfId="69"/>
    <cellStyle name="標準_かさんくん1" xfId="70"/>
    <cellStyle name="標準_コピー32596_121383_misc" xfId="71"/>
    <cellStyle name="標準_リハ加算届出書" xfId="72"/>
    <cellStyle name="標準_総括表を変更しました（６／２３） 2" xfId="73"/>
    <cellStyle name="標準_特定事業所加算届出様式" xfId="74"/>
    <cellStyle name="標準_報酬コード表 2"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2</xdr:col>
      <xdr:colOff>0</xdr:colOff>
      <xdr:row>3</xdr:row>
      <xdr:rowOff>142875</xdr:rowOff>
    </xdr:to>
    <xdr:sp>
      <xdr:nvSpPr>
        <xdr:cNvPr id="1" name="Line 1"/>
        <xdr:cNvSpPr>
          <a:spLocks/>
        </xdr:cNvSpPr>
      </xdr:nvSpPr>
      <xdr:spPr>
        <a:xfrm>
          <a:off x="447675" y="276225"/>
          <a:ext cx="249555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1143000</xdr:rowOff>
    </xdr:from>
    <xdr:to>
      <xdr:col>1</xdr:col>
      <xdr:colOff>1181100</xdr:colOff>
      <xdr:row>2</xdr:row>
      <xdr:rowOff>1143000</xdr:rowOff>
    </xdr:to>
    <xdr:sp>
      <xdr:nvSpPr>
        <xdr:cNvPr id="2" name="Text Box 2"/>
        <xdr:cNvSpPr txBox="1">
          <a:spLocks noChangeArrowheads="1"/>
        </xdr:cNvSpPr>
      </xdr:nvSpPr>
      <xdr:spPr>
        <a:xfrm>
          <a:off x="457200" y="1581150"/>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2047875</xdr:colOff>
      <xdr:row>1</xdr:row>
      <xdr:rowOff>57150</xdr:rowOff>
    </xdr:from>
    <xdr:to>
      <xdr:col>1</xdr:col>
      <xdr:colOff>2305050</xdr:colOff>
      <xdr:row>2</xdr:row>
      <xdr:rowOff>990600</xdr:rowOff>
    </xdr:to>
    <xdr:sp>
      <xdr:nvSpPr>
        <xdr:cNvPr id="3" name="Text Box 3"/>
        <xdr:cNvSpPr txBox="1">
          <a:spLocks noChangeArrowheads="1"/>
        </xdr:cNvSpPr>
      </xdr:nvSpPr>
      <xdr:spPr>
        <a:xfrm>
          <a:off x="2495550" y="323850"/>
          <a:ext cx="257175" cy="1104900"/>
        </a:xfrm>
        <a:prstGeom prst="rect">
          <a:avLst/>
        </a:prstGeom>
        <a:noFill/>
        <a:ln w="9525" cmpd="sng">
          <a:noFill/>
        </a:ln>
      </xdr:spPr>
      <xdr:txBody>
        <a:bodyPr vertOverflow="clip" wrap="square" lIns="0" tIns="0" rIns="36576" bIns="0" vert="wordArtVertRtl"/>
        <a:p>
          <a:pPr algn="r">
            <a:defRPr/>
          </a:pPr>
          <a:r>
            <a:rPr lang="en-US" cap="none" sz="1100" b="0" i="0" u="none" baseline="0">
              <a:solidFill>
                <a:srgbClr val="000000"/>
              </a:solidFill>
            </a:rPr>
            <a:t>サービス種別</a:t>
          </a:r>
        </a:p>
      </xdr:txBody>
    </xdr:sp>
    <xdr:clientData/>
  </xdr:twoCellAnchor>
  <xdr:twoCellAnchor>
    <xdr:from>
      <xdr:col>1</xdr:col>
      <xdr:colOff>0</xdr:colOff>
      <xdr:row>57</xdr:row>
      <xdr:rowOff>9525</xdr:rowOff>
    </xdr:from>
    <xdr:to>
      <xdr:col>2</xdr:col>
      <xdr:colOff>0</xdr:colOff>
      <xdr:row>59</xdr:row>
      <xdr:rowOff>142875</xdr:rowOff>
    </xdr:to>
    <xdr:sp>
      <xdr:nvSpPr>
        <xdr:cNvPr id="4" name="Line 4"/>
        <xdr:cNvSpPr>
          <a:spLocks/>
        </xdr:cNvSpPr>
      </xdr:nvSpPr>
      <xdr:spPr>
        <a:xfrm>
          <a:off x="447675" y="11953875"/>
          <a:ext cx="249555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58</xdr:row>
      <xdr:rowOff>1143000</xdr:rowOff>
    </xdr:from>
    <xdr:to>
      <xdr:col>1</xdr:col>
      <xdr:colOff>1181100</xdr:colOff>
      <xdr:row>58</xdr:row>
      <xdr:rowOff>1143000</xdr:rowOff>
    </xdr:to>
    <xdr:sp>
      <xdr:nvSpPr>
        <xdr:cNvPr id="5" name="Text Box 5"/>
        <xdr:cNvSpPr txBox="1">
          <a:spLocks noChangeArrowheads="1"/>
        </xdr:cNvSpPr>
      </xdr:nvSpPr>
      <xdr:spPr>
        <a:xfrm>
          <a:off x="457200" y="13258800"/>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2047875</xdr:colOff>
      <xdr:row>57</xdr:row>
      <xdr:rowOff>76200</xdr:rowOff>
    </xdr:from>
    <xdr:to>
      <xdr:col>1</xdr:col>
      <xdr:colOff>2305050</xdr:colOff>
      <xdr:row>58</xdr:row>
      <xdr:rowOff>1009650</xdr:rowOff>
    </xdr:to>
    <xdr:sp>
      <xdr:nvSpPr>
        <xdr:cNvPr id="6" name="Text Box 6"/>
        <xdr:cNvSpPr txBox="1">
          <a:spLocks noChangeArrowheads="1"/>
        </xdr:cNvSpPr>
      </xdr:nvSpPr>
      <xdr:spPr>
        <a:xfrm>
          <a:off x="2495550" y="12020550"/>
          <a:ext cx="257175" cy="1104900"/>
        </a:xfrm>
        <a:prstGeom prst="rect">
          <a:avLst/>
        </a:prstGeom>
        <a:noFill/>
        <a:ln w="9525" cmpd="sng">
          <a:noFill/>
        </a:ln>
      </xdr:spPr>
      <xdr:txBody>
        <a:bodyPr vertOverflow="clip" wrap="square" lIns="0" tIns="0" rIns="36576" bIns="0" vert="wordArtVertRtl"/>
        <a:p>
          <a:pPr algn="r">
            <a:defRPr/>
          </a:pPr>
          <a:r>
            <a:rPr lang="en-US" cap="none" sz="1100" b="0" i="0" u="none" baseline="0">
              <a:solidFill>
                <a:srgbClr val="000000"/>
              </a:solidFill>
            </a:rPr>
            <a:t>サービス種別</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39</xdr:row>
      <xdr:rowOff>266700</xdr:rowOff>
    </xdr:from>
    <xdr:to>
      <xdr:col>8</xdr:col>
      <xdr:colOff>895350</xdr:colOff>
      <xdr:row>41</xdr:row>
      <xdr:rowOff>257175</xdr:rowOff>
    </xdr:to>
    <xdr:sp>
      <xdr:nvSpPr>
        <xdr:cNvPr id="1" name="正方形/長方形 1"/>
        <xdr:cNvSpPr>
          <a:spLocks/>
        </xdr:cNvSpPr>
      </xdr:nvSpPr>
      <xdr:spPr>
        <a:xfrm>
          <a:off x="5686425" y="15830550"/>
          <a:ext cx="1676400" cy="752475"/>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各従事者がどういう勤務形態かではなく、事業所がどういう勤務形態かを記載。</a:t>
          </a:r>
        </a:p>
      </xdr:txBody>
    </xdr:sp>
    <xdr:clientData/>
  </xdr:twoCellAnchor>
  <xdr:twoCellAnchor>
    <xdr:from>
      <xdr:col>8</xdr:col>
      <xdr:colOff>104775</xdr:colOff>
      <xdr:row>38</xdr:row>
      <xdr:rowOff>114300</xdr:rowOff>
    </xdr:from>
    <xdr:to>
      <xdr:col>8</xdr:col>
      <xdr:colOff>933450</xdr:colOff>
      <xdr:row>38</xdr:row>
      <xdr:rowOff>552450</xdr:rowOff>
    </xdr:to>
    <xdr:sp>
      <xdr:nvSpPr>
        <xdr:cNvPr id="2" name="円/楕円 2"/>
        <xdr:cNvSpPr>
          <a:spLocks/>
        </xdr:cNvSpPr>
      </xdr:nvSpPr>
      <xdr:spPr>
        <a:xfrm>
          <a:off x="6572250" y="15049500"/>
          <a:ext cx="828675" cy="4381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38</xdr:row>
      <xdr:rowOff>552450</xdr:rowOff>
    </xdr:from>
    <xdr:to>
      <xdr:col>8</xdr:col>
      <xdr:colOff>523875</xdr:colOff>
      <xdr:row>39</xdr:row>
      <xdr:rowOff>266700</xdr:rowOff>
    </xdr:to>
    <xdr:sp>
      <xdr:nvSpPr>
        <xdr:cNvPr id="3" name="直線矢印コネクタ 3"/>
        <xdr:cNvSpPr>
          <a:spLocks/>
        </xdr:cNvSpPr>
      </xdr:nvSpPr>
      <xdr:spPr>
        <a:xfrm flipV="1">
          <a:off x="6524625" y="15487650"/>
          <a:ext cx="466725" cy="3429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33</xdr:row>
      <xdr:rowOff>114300</xdr:rowOff>
    </xdr:from>
    <xdr:to>
      <xdr:col>7</xdr:col>
      <xdr:colOff>885825</xdr:colOff>
      <xdr:row>35</xdr:row>
      <xdr:rowOff>142875</xdr:rowOff>
    </xdr:to>
    <xdr:sp>
      <xdr:nvSpPr>
        <xdr:cNvPr id="4" name="正方形/長方形 4"/>
        <xdr:cNvSpPr>
          <a:spLocks/>
        </xdr:cNvSpPr>
      </xdr:nvSpPr>
      <xdr:spPr>
        <a:xfrm>
          <a:off x="3886200" y="13144500"/>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885825</xdr:colOff>
      <xdr:row>36</xdr:row>
      <xdr:rowOff>266700</xdr:rowOff>
    </xdr:from>
    <xdr:to>
      <xdr:col>8</xdr:col>
      <xdr:colOff>28575</xdr:colOff>
      <xdr:row>38</xdr:row>
      <xdr:rowOff>19050</xdr:rowOff>
    </xdr:to>
    <xdr:sp>
      <xdr:nvSpPr>
        <xdr:cNvPr id="5" name="円/楕円 5"/>
        <xdr:cNvSpPr>
          <a:spLocks/>
        </xdr:cNvSpPr>
      </xdr:nvSpPr>
      <xdr:spPr>
        <a:xfrm>
          <a:off x="3505200" y="14439900"/>
          <a:ext cx="2990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35</xdr:row>
      <xdr:rowOff>142875</xdr:rowOff>
    </xdr:from>
    <xdr:to>
      <xdr:col>6</xdr:col>
      <xdr:colOff>590550</xdr:colOff>
      <xdr:row>36</xdr:row>
      <xdr:rowOff>266700</xdr:rowOff>
    </xdr:to>
    <xdr:sp>
      <xdr:nvSpPr>
        <xdr:cNvPr id="6" name="直線矢印コネクタ 6"/>
        <xdr:cNvSpPr>
          <a:spLocks/>
        </xdr:cNvSpPr>
      </xdr:nvSpPr>
      <xdr:spPr>
        <a:xfrm flipH="1">
          <a:off x="5000625" y="13935075"/>
          <a:ext cx="13335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31</xdr:row>
      <xdr:rowOff>152400</xdr:rowOff>
    </xdr:from>
    <xdr:to>
      <xdr:col>4</xdr:col>
      <xdr:colOff>600075</xdr:colOff>
      <xdr:row>36</xdr:row>
      <xdr:rowOff>95250</xdr:rowOff>
    </xdr:to>
    <xdr:sp>
      <xdr:nvSpPr>
        <xdr:cNvPr id="7" name="正方形/長方形 7"/>
        <xdr:cNvSpPr>
          <a:spLocks/>
        </xdr:cNvSpPr>
      </xdr:nvSpPr>
      <xdr:spPr>
        <a:xfrm>
          <a:off x="1428750" y="12420600"/>
          <a:ext cx="17907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133350</xdr:colOff>
      <xdr:row>38</xdr:row>
      <xdr:rowOff>66675</xdr:rowOff>
    </xdr:from>
    <xdr:to>
      <xdr:col>4</xdr:col>
      <xdr:colOff>876300</xdr:colOff>
      <xdr:row>38</xdr:row>
      <xdr:rowOff>571500</xdr:rowOff>
    </xdr:to>
    <xdr:sp>
      <xdr:nvSpPr>
        <xdr:cNvPr id="8" name="円/楕円 8"/>
        <xdr:cNvSpPr>
          <a:spLocks/>
        </xdr:cNvSpPr>
      </xdr:nvSpPr>
      <xdr:spPr>
        <a:xfrm>
          <a:off x="2752725" y="15001875"/>
          <a:ext cx="742950"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36</xdr:row>
      <xdr:rowOff>95250</xdr:rowOff>
    </xdr:from>
    <xdr:to>
      <xdr:col>4</xdr:col>
      <xdr:colOff>504825</xdr:colOff>
      <xdr:row>38</xdr:row>
      <xdr:rowOff>66675</xdr:rowOff>
    </xdr:to>
    <xdr:sp>
      <xdr:nvSpPr>
        <xdr:cNvPr id="9" name="直線矢印コネクタ 9"/>
        <xdr:cNvSpPr>
          <a:spLocks/>
        </xdr:cNvSpPr>
      </xdr:nvSpPr>
      <xdr:spPr>
        <a:xfrm>
          <a:off x="2324100" y="14268450"/>
          <a:ext cx="800100"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38</xdr:row>
      <xdr:rowOff>85725</xdr:rowOff>
    </xdr:from>
    <xdr:to>
      <xdr:col>6</xdr:col>
      <xdr:colOff>781050</xdr:colOff>
      <xdr:row>38</xdr:row>
      <xdr:rowOff>533400</xdr:rowOff>
    </xdr:to>
    <xdr:sp>
      <xdr:nvSpPr>
        <xdr:cNvPr id="10" name="角丸四角形 10"/>
        <xdr:cNvSpPr>
          <a:spLocks/>
        </xdr:cNvSpPr>
      </xdr:nvSpPr>
      <xdr:spPr>
        <a:xfrm>
          <a:off x="2943225" y="15020925"/>
          <a:ext cx="2381250" cy="447675"/>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39</xdr:row>
      <xdr:rowOff>142875</xdr:rowOff>
    </xdr:from>
    <xdr:to>
      <xdr:col>6</xdr:col>
      <xdr:colOff>828675</xdr:colOff>
      <xdr:row>42</xdr:row>
      <xdr:rowOff>276225</xdr:rowOff>
    </xdr:to>
    <xdr:sp>
      <xdr:nvSpPr>
        <xdr:cNvPr id="11" name="正方形/長方形 11"/>
        <xdr:cNvSpPr>
          <a:spLocks/>
        </xdr:cNvSpPr>
      </xdr:nvSpPr>
      <xdr:spPr>
        <a:xfrm>
          <a:off x="2867025" y="15706725"/>
          <a:ext cx="250507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533400</xdr:colOff>
      <xdr:row>38</xdr:row>
      <xdr:rowOff>533400</xdr:rowOff>
    </xdr:from>
    <xdr:to>
      <xdr:col>5</xdr:col>
      <xdr:colOff>552450</xdr:colOff>
      <xdr:row>39</xdr:row>
      <xdr:rowOff>142875</xdr:rowOff>
    </xdr:to>
    <xdr:sp>
      <xdr:nvSpPr>
        <xdr:cNvPr id="12" name="直線矢印コネクタ 12"/>
        <xdr:cNvSpPr>
          <a:spLocks/>
        </xdr:cNvSpPr>
      </xdr:nvSpPr>
      <xdr:spPr>
        <a:xfrm flipV="1">
          <a:off x="4114800" y="15468600"/>
          <a:ext cx="19050" cy="23812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95</xdr:row>
      <xdr:rowOff>38100</xdr:rowOff>
    </xdr:from>
    <xdr:to>
      <xdr:col>12</xdr:col>
      <xdr:colOff>352425</xdr:colOff>
      <xdr:row>106</xdr:row>
      <xdr:rowOff>152400</xdr:rowOff>
    </xdr:to>
    <xdr:grpSp>
      <xdr:nvGrpSpPr>
        <xdr:cNvPr id="1" name="グループ化 1"/>
        <xdr:cNvGrpSpPr>
          <a:grpSpLocks/>
        </xdr:cNvGrpSpPr>
      </xdr:nvGrpSpPr>
      <xdr:grpSpPr>
        <a:xfrm>
          <a:off x="6924675" y="18716625"/>
          <a:ext cx="1047750" cy="2076450"/>
          <a:chOff x="6884100" y="4020229"/>
          <a:chExt cx="1313002" cy="2036692"/>
        </a:xfrm>
        <a:solidFill>
          <a:srgbClr val="FFFFFF"/>
        </a:solidFill>
      </xdr:grpSpPr>
      <xdr:sp>
        <xdr:nvSpPr>
          <xdr:cNvPr id="2" name="テキスト ボックス 8"/>
          <xdr:cNvSpPr txBox="1">
            <a:spLocks noChangeArrowheads="1"/>
          </xdr:cNvSpPr>
        </xdr:nvSpPr>
        <xdr:spPr>
          <a:xfrm>
            <a:off x="6884100" y="4020229"/>
            <a:ext cx="1313002" cy="915493"/>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9"/>
          <xdr:cNvSpPr>
            <a:spLocks/>
          </xdr:cNvSpPr>
        </xdr:nvSpPr>
        <xdr:spPr>
          <a:xfrm>
            <a:off x="6884100" y="3329282"/>
            <a:ext cx="1086181" cy="691457"/>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10"/>
          <xdr:cNvSpPr>
            <a:spLocks/>
          </xdr:cNvSpPr>
        </xdr:nvSpPr>
        <xdr:spPr>
          <a:xfrm flipV="1">
            <a:off x="6884100" y="4935722"/>
            <a:ext cx="1074364" cy="81264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11"/>
          <xdr:cNvSpPr>
            <a:spLocks/>
          </xdr:cNvSpPr>
        </xdr:nvSpPr>
        <xdr:spPr>
          <a:xfrm flipV="1">
            <a:off x="6884100" y="4935722"/>
            <a:ext cx="847543" cy="1121199"/>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12"/>
          <xdr:cNvSpPr>
            <a:spLocks/>
          </xdr:cNvSpPr>
        </xdr:nvSpPr>
        <xdr:spPr>
          <a:xfrm>
            <a:off x="6884100" y="3133251"/>
            <a:ext cx="1026439" cy="887489"/>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3</xdr:row>
      <xdr:rowOff>0</xdr:rowOff>
    </xdr:to>
    <xdr:sp>
      <xdr:nvSpPr>
        <xdr:cNvPr id="1" name="Line 1"/>
        <xdr:cNvSpPr>
          <a:spLocks/>
        </xdr:cNvSpPr>
      </xdr:nvSpPr>
      <xdr:spPr>
        <a:xfrm>
          <a:off x="323850" y="361950"/>
          <a:ext cx="234315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2</xdr:col>
      <xdr:colOff>0</xdr:colOff>
      <xdr:row>41</xdr:row>
      <xdr:rowOff>142875</xdr:rowOff>
    </xdr:to>
    <xdr:sp>
      <xdr:nvSpPr>
        <xdr:cNvPr id="2" name="Line 4"/>
        <xdr:cNvSpPr>
          <a:spLocks/>
        </xdr:cNvSpPr>
      </xdr:nvSpPr>
      <xdr:spPr>
        <a:xfrm>
          <a:off x="323850" y="8953500"/>
          <a:ext cx="2343150"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1524000</xdr:rowOff>
    </xdr:from>
    <xdr:to>
      <xdr:col>1</xdr:col>
      <xdr:colOff>1181100</xdr:colOff>
      <xdr:row>40</xdr:row>
      <xdr:rowOff>1524000</xdr:rowOff>
    </xdr:to>
    <xdr:sp>
      <xdr:nvSpPr>
        <xdr:cNvPr id="3" name="Text Box 5"/>
        <xdr:cNvSpPr txBox="1">
          <a:spLocks noChangeArrowheads="1"/>
        </xdr:cNvSpPr>
      </xdr:nvSpPr>
      <xdr:spPr>
        <a:xfrm>
          <a:off x="333375" y="10639425"/>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2047875</xdr:colOff>
      <xdr:row>39</xdr:row>
      <xdr:rowOff>85725</xdr:rowOff>
    </xdr:from>
    <xdr:to>
      <xdr:col>1</xdr:col>
      <xdr:colOff>2305050</xdr:colOff>
      <xdr:row>40</xdr:row>
      <xdr:rowOff>1009650</xdr:rowOff>
    </xdr:to>
    <xdr:sp>
      <xdr:nvSpPr>
        <xdr:cNvPr id="4" name="Text Box 6"/>
        <xdr:cNvSpPr txBox="1">
          <a:spLocks noChangeArrowheads="1"/>
        </xdr:cNvSpPr>
      </xdr:nvSpPr>
      <xdr:spPr>
        <a:xfrm>
          <a:off x="2371725" y="9029700"/>
          <a:ext cx="257175" cy="1095375"/>
        </a:xfrm>
        <a:prstGeom prst="rect">
          <a:avLst/>
        </a:prstGeom>
        <a:noFill/>
        <a:ln w="9525" cmpd="sng">
          <a:noFill/>
        </a:ln>
      </xdr:spPr>
      <xdr:txBody>
        <a:bodyPr vertOverflow="clip" wrap="square" lIns="0" tIns="0" rIns="36576" bIns="0" vert="wordArtVertRtl"/>
        <a:p>
          <a:pPr algn="r">
            <a:defRPr/>
          </a:pPr>
          <a:r>
            <a:rPr lang="en-US" cap="none" sz="1100" b="0" i="0" u="none" baseline="0">
              <a:solidFill>
                <a:srgbClr val="000000"/>
              </a:solidFill>
            </a:rPr>
            <a:t>サービス種別</a:t>
          </a:r>
        </a:p>
      </xdr:txBody>
    </xdr:sp>
    <xdr:clientData/>
  </xdr:twoCellAnchor>
  <xdr:twoCellAnchor>
    <xdr:from>
      <xdr:col>14</xdr:col>
      <xdr:colOff>57150</xdr:colOff>
      <xdr:row>9</xdr:row>
      <xdr:rowOff>9525</xdr:rowOff>
    </xdr:from>
    <xdr:to>
      <xdr:col>15</xdr:col>
      <xdr:colOff>228600</xdr:colOff>
      <xdr:row>10</xdr:row>
      <xdr:rowOff>38100</xdr:rowOff>
    </xdr:to>
    <xdr:sp>
      <xdr:nvSpPr>
        <xdr:cNvPr id="5" name="Text Box 7"/>
        <xdr:cNvSpPr txBox="1">
          <a:spLocks noChangeArrowheads="1"/>
        </xdr:cNvSpPr>
      </xdr:nvSpPr>
      <xdr:spPr>
        <a:xfrm>
          <a:off x="6496050" y="3162300"/>
          <a:ext cx="485775"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152400</xdr:colOff>
      <xdr:row>0</xdr:row>
      <xdr:rowOff>161925</xdr:rowOff>
    </xdr:from>
    <xdr:to>
      <xdr:col>66</xdr:col>
      <xdr:colOff>657225</xdr:colOff>
      <xdr:row>5</xdr:row>
      <xdr:rowOff>257175</xdr:rowOff>
    </xdr:to>
    <xdr:sp>
      <xdr:nvSpPr>
        <xdr:cNvPr id="1" name="正方形/長方形 1"/>
        <xdr:cNvSpPr>
          <a:spLocks/>
        </xdr:cNvSpPr>
      </xdr:nvSpPr>
      <xdr:spPr>
        <a:xfrm>
          <a:off x="17116425" y="161925"/>
          <a:ext cx="5705475" cy="1266825"/>
        </a:xfrm>
        <a:prstGeom prst="rect">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一覧表は該当するサービス部分のみを提出してください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123825</xdr:colOff>
      <xdr:row>10</xdr:row>
      <xdr:rowOff>304800</xdr:rowOff>
    </xdr:from>
    <xdr:ext cx="190500" cy="257175"/>
    <xdr:sp fLocksText="0">
      <xdr:nvSpPr>
        <xdr:cNvPr id="1" name="テキスト ボックス 1"/>
        <xdr:cNvSpPr txBox="1">
          <a:spLocks noChangeArrowheads="1"/>
        </xdr:cNvSpPr>
      </xdr:nvSpPr>
      <xdr:spPr>
        <a:xfrm>
          <a:off x="12992100" y="35052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17</xdr:row>
      <xdr:rowOff>342900</xdr:rowOff>
    </xdr:from>
    <xdr:to>
      <xdr:col>5</xdr:col>
      <xdr:colOff>495300</xdr:colOff>
      <xdr:row>17</xdr:row>
      <xdr:rowOff>342900</xdr:rowOff>
    </xdr:to>
    <xdr:sp>
      <xdr:nvSpPr>
        <xdr:cNvPr id="1" name="Line 1"/>
        <xdr:cNvSpPr>
          <a:spLocks/>
        </xdr:cNvSpPr>
      </xdr:nvSpPr>
      <xdr:spPr>
        <a:xfrm>
          <a:off x="5343525" y="70104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495300</xdr:colOff>
      <xdr:row>23</xdr:row>
      <xdr:rowOff>438150</xdr:rowOff>
    </xdr:to>
    <xdr:sp>
      <xdr:nvSpPr>
        <xdr:cNvPr id="2" name="Line 2"/>
        <xdr:cNvSpPr>
          <a:spLocks/>
        </xdr:cNvSpPr>
      </xdr:nvSpPr>
      <xdr:spPr>
        <a:xfrm>
          <a:off x="5343525" y="91630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485775</xdr:colOff>
      <xdr:row>11</xdr:row>
      <xdr:rowOff>314325</xdr:rowOff>
    </xdr:to>
    <xdr:sp>
      <xdr:nvSpPr>
        <xdr:cNvPr id="3" name="Line 1"/>
        <xdr:cNvSpPr>
          <a:spLocks/>
        </xdr:cNvSpPr>
      </xdr:nvSpPr>
      <xdr:spPr>
        <a:xfrm>
          <a:off x="5334000" y="49434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7</xdr:row>
      <xdr:rowOff>28575</xdr:rowOff>
    </xdr:from>
    <xdr:to>
      <xdr:col>5</xdr:col>
      <xdr:colOff>66675</xdr:colOff>
      <xdr:row>9</xdr:row>
      <xdr:rowOff>123825</xdr:rowOff>
    </xdr:to>
    <xdr:sp>
      <xdr:nvSpPr>
        <xdr:cNvPr id="1" name="AutoShape 1"/>
        <xdr:cNvSpPr>
          <a:spLocks/>
        </xdr:cNvSpPr>
      </xdr:nvSpPr>
      <xdr:spPr>
        <a:xfrm>
          <a:off x="5276850" y="2867025"/>
          <a:ext cx="1476375" cy="838200"/>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16</xdr:row>
      <xdr:rowOff>47625</xdr:rowOff>
    </xdr:from>
    <xdr:to>
      <xdr:col>4</xdr:col>
      <xdr:colOff>800100</xdr:colOff>
      <xdr:row>16</xdr:row>
      <xdr:rowOff>314325</xdr:rowOff>
    </xdr:to>
    <xdr:sp>
      <xdr:nvSpPr>
        <xdr:cNvPr id="1" name="Rectangle 1"/>
        <xdr:cNvSpPr>
          <a:spLocks/>
        </xdr:cNvSpPr>
      </xdr:nvSpPr>
      <xdr:spPr>
        <a:xfrm>
          <a:off x="1666875" y="6400800"/>
          <a:ext cx="4333875" cy="2762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研修実施主体名（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400050</xdr:rowOff>
    </xdr:from>
    <xdr:to>
      <xdr:col>1</xdr:col>
      <xdr:colOff>28575</xdr:colOff>
      <xdr:row>16</xdr:row>
      <xdr:rowOff>133350</xdr:rowOff>
    </xdr:to>
    <xdr:sp>
      <xdr:nvSpPr>
        <xdr:cNvPr id="1" name="Line 1"/>
        <xdr:cNvSpPr>
          <a:spLocks/>
        </xdr:cNvSpPr>
      </xdr:nvSpPr>
      <xdr:spPr>
        <a:xfrm flipH="1">
          <a:off x="819150" y="2371725"/>
          <a:ext cx="19050" cy="16764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10</xdr:row>
      <xdr:rowOff>104775</xdr:rowOff>
    </xdr:from>
    <xdr:to>
      <xdr:col>3</xdr:col>
      <xdr:colOff>9525</xdr:colOff>
      <xdr:row>10</xdr:row>
      <xdr:rowOff>104775</xdr:rowOff>
    </xdr:to>
    <xdr:sp>
      <xdr:nvSpPr>
        <xdr:cNvPr id="2" name="Line 2"/>
        <xdr:cNvSpPr>
          <a:spLocks/>
        </xdr:cNvSpPr>
      </xdr:nvSpPr>
      <xdr:spPr>
        <a:xfrm>
          <a:off x="838200" y="2876550"/>
          <a:ext cx="13906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13</xdr:row>
      <xdr:rowOff>104775</xdr:rowOff>
    </xdr:from>
    <xdr:to>
      <xdr:col>3</xdr:col>
      <xdr:colOff>9525</xdr:colOff>
      <xdr:row>13</xdr:row>
      <xdr:rowOff>114300</xdr:rowOff>
    </xdr:to>
    <xdr:sp>
      <xdr:nvSpPr>
        <xdr:cNvPr id="3" name="Line 3"/>
        <xdr:cNvSpPr>
          <a:spLocks/>
        </xdr:cNvSpPr>
      </xdr:nvSpPr>
      <xdr:spPr>
        <a:xfrm flipV="1">
          <a:off x="828675" y="3448050"/>
          <a:ext cx="1400175"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104775</xdr:rowOff>
    </xdr:from>
    <xdr:to>
      <xdr:col>2</xdr:col>
      <xdr:colOff>666750</xdr:colOff>
      <xdr:row>16</xdr:row>
      <xdr:rowOff>114300</xdr:rowOff>
    </xdr:to>
    <xdr:sp>
      <xdr:nvSpPr>
        <xdr:cNvPr id="4" name="Line 4"/>
        <xdr:cNvSpPr>
          <a:spLocks/>
        </xdr:cNvSpPr>
      </xdr:nvSpPr>
      <xdr:spPr>
        <a:xfrm flipV="1">
          <a:off x="809625" y="4019550"/>
          <a:ext cx="1381125"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352425</xdr:colOff>
      <xdr:row>7</xdr:row>
      <xdr:rowOff>161925</xdr:rowOff>
    </xdr:from>
    <xdr:to>
      <xdr:col>13</xdr:col>
      <xdr:colOff>371475</xdr:colOff>
      <xdr:row>16</xdr:row>
      <xdr:rowOff>85725</xdr:rowOff>
    </xdr:to>
    <xdr:sp>
      <xdr:nvSpPr>
        <xdr:cNvPr id="5" name="Line 6"/>
        <xdr:cNvSpPr>
          <a:spLocks/>
        </xdr:cNvSpPr>
      </xdr:nvSpPr>
      <xdr:spPr>
        <a:xfrm>
          <a:off x="9525000" y="2133600"/>
          <a:ext cx="19050" cy="18669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7</xdr:row>
      <xdr:rowOff>161925</xdr:rowOff>
    </xdr:from>
    <xdr:to>
      <xdr:col>13</xdr:col>
      <xdr:colOff>352425</xdr:colOff>
      <xdr:row>7</xdr:row>
      <xdr:rowOff>171450</xdr:rowOff>
    </xdr:to>
    <xdr:sp>
      <xdr:nvSpPr>
        <xdr:cNvPr id="6" name="Line 7"/>
        <xdr:cNvSpPr>
          <a:spLocks/>
        </xdr:cNvSpPr>
      </xdr:nvSpPr>
      <xdr:spPr>
        <a:xfrm>
          <a:off x="7810500" y="2133600"/>
          <a:ext cx="1714500" cy="952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104775</xdr:rowOff>
    </xdr:from>
    <xdr:to>
      <xdr:col>13</xdr:col>
      <xdr:colOff>381000</xdr:colOff>
      <xdr:row>13</xdr:row>
      <xdr:rowOff>104775</xdr:rowOff>
    </xdr:to>
    <xdr:sp>
      <xdr:nvSpPr>
        <xdr:cNvPr id="7" name="Line 9"/>
        <xdr:cNvSpPr>
          <a:spLocks/>
        </xdr:cNvSpPr>
      </xdr:nvSpPr>
      <xdr:spPr>
        <a:xfrm>
          <a:off x="9182100" y="3448050"/>
          <a:ext cx="3714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95250</xdr:rowOff>
    </xdr:from>
    <xdr:to>
      <xdr:col>13</xdr:col>
      <xdr:colOff>381000</xdr:colOff>
      <xdr:row>16</xdr:row>
      <xdr:rowOff>95250</xdr:rowOff>
    </xdr:to>
    <xdr:sp>
      <xdr:nvSpPr>
        <xdr:cNvPr id="8" name="Line 11"/>
        <xdr:cNvSpPr>
          <a:spLocks/>
        </xdr:cNvSpPr>
      </xdr:nvSpPr>
      <xdr:spPr>
        <a:xfrm>
          <a:off x="9182100" y="4010025"/>
          <a:ext cx="3714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104775</xdr:rowOff>
    </xdr:from>
    <xdr:to>
      <xdr:col>13</xdr:col>
      <xdr:colOff>381000</xdr:colOff>
      <xdr:row>10</xdr:row>
      <xdr:rowOff>104775</xdr:rowOff>
    </xdr:to>
    <xdr:sp>
      <xdr:nvSpPr>
        <xdr:cNvPr id="9" name="Line 12"/>
        <xdr:cNvSpPr>
          <a:spLocks/>
        </xdr:cNvSpPr>
      </xdr:nvSpPr>
      <xdr:spPr>
        <a:xfrm>
          <a:off x="9182100" y="2876550"/>
          <a:ext cx="3714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15</xdr:row>
      <xdr:rowOff>133350</xdr:rowOff>
    </xdr:from>
    <xdr:to>
      <xdr:col>10</xdr:col>
      <xdr:colOff>628650</xdr:colOff>
      <xdr:row>19</xdr:row>
      <xdr:rowOff>95250</xdr:rowOff>
    </xdr:to>
    <xdr:grpSp>
      <xdr:nvGrpSpPr>
        <xdr:cNvPr id="1" name="グループ化 2"/>
        <xdr:cNvGrpSpPr>
          <a:grpSpLocks/>
        </xdr:cNvGrpSpPr>
      </xdr:nvGrpSpPr>
      <xdr:grpSpPr>
        <a:xfrm>
          <a:off x="7591425" y="4467225"/>
          <a:ext cx="2457450" cy="914400"/>
          <a:chOff x="6701118" y="4421841"/>
          <a:chExt cx="2342029" cy="912160"/>
        </a:xfrm>
        <a:solidFill>
          <a:srgbClr val="FFFFFF"/>
        </a:solidFill>
      </xdr:grpSpPr>
      <xdr:sp>
        <xdr:nvSpPr>
          <xdr:cNvPr id="2" name="テキスト ボックス 3"/>
          <xdr:cNvSpPr txBox="1">
            <a:spLocks noChangeArrowheads="1"/>
          </xdr:cNvSpPr>
        </xdr:nvSpPr>
        <xdr:spPr>
          <a:xfrm>
            <a:off x="7445298" y="4421841"/>
            <a:ext cx="1597849"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3" name="直線コネクタ 4"/>
          <xdr:cNvSpPr>
            <a:spLocks/>
          </xdr:cNvSpPr>
        </xdr:nvSpPr>
        <xdr:spPr>
          <a:xfrm flipV="1">
            <a:off x="6701118" y="4735396"/>
            <a:ext cx="744180"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38100</xdr:colOff>
      <xdr:row>23</xdr:row>
      <xdr:rowOff>19050</xdr:rowOff>
    </xdr:from>
    <xdr:to>
      <xdr:col>10</xdr:col>
      <xdr:colOff>600075</xdr:colOff>
      <xdr:row>27</xdr:row>
      <xdr:rowOff>76200</xdr:rowOff>
    </xdr:to>
    <xdr:grpSp>
      <xdr:nvGrpSpPr>
        <xdr:cNvPr id="4" name="グループ化 5"/>
        <xdr:cNvGrpSpPr>
          <a:grpSpLocks/>
        </xdr:cNvGrpSpPr>
      </xdr:nvGrpSpPr>
      <xdr:grpSpPr>
        <a:xfrm>
          <a:off x="7477125" y="6286500"/>
          <a:ext cx="2543175" cy="1162050"/>
          <a:chOff x="6645088" y="6288740"/>
          <a:chExt cx="2427194" cy="1163172"/>
        </a:xfrm>
        <a:solidFill>
          <a:srgbClr val="FFFFFF"/>
        </a:solidFill>
      </xdr:grpSpPr>
      <xdr:sp>
        <xdr:nvSpPr>
          <xdr:cNvPr id="5" name="テキスト ボックス 6"/>
          <xdr:cNvSpPr txBox="1">
            <a:spLocks noChangeArrowheads="1"/>
          </xdr:cNvSpPr>
        </xdr:nvSpPr>
        <xdr:spPr>
          <a:xfrm>
            <a:off x="7472154" y="6288740"/>
            <a:ext cx="1600128"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目標工賃達成指導員の配置数が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6" name="直線コネクタ 7"/>
          <xdr:cNvSpPr>
            <a:spLocks/>
          </xdr:cNvSpPr>
        </xdr:nvSpPr>
        <xdr:spPr>
          <a:xfrm flipV="1">
            <a:off x="6645088" y="6593782"/>
            <a:ext cx="827066"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26</xdr:row>
      <xdr:rowOff>133350</xdr:rowOff>
    </xdr:from>
    <xdr:to>
      <xdr:col>10</xdr:col>
      <xdr:colOff>647700</xdr:colOff>
      <xdr:row>29</xdr:row>
      <xdr:rowOff>142875</xdr:rowOff>
    </xdr:to>
    <xdr:grpSp>
      <xdr:nvGrpSpPr>
        <xdr:cNvPr id="7" name="グループ化 8"/>
        <xdr:cNvGrpSpPr>
          <a:grpSpLocks/>
        </xdr:cNvGrpSpPr>
      </xdr:nvGrpSpPr>
      <xdr:grpSpPr>
        <a:xfrm>
          <a:off x="7496175" y="7229475"/>
          <a:ext cx="2571750" cy="752475"/>
          <a:chOff x="6645088" y="7174006"/>
          <a:chExt cx="2460812" cy="748553"/>
        </a:xfrm>
        <a:solidFill>
          <a:srgbClr val="FFFFFF"/>
        </a:solidFill>
      </xdr:grpSpPr>
      <xdr:sp>
        <xdr:nvSpPr>
          <xdr:cNvPr id="8" name="テキスト ボックス 9"/>
          <xdr:cNvSpPr txBox="1">
            <a:spLocks noChangeArrowheads="1"/>
          </xdr:cNvSpPr>
        </xdr:nvSpPr>
        <xdr:spPr>
          <a:xfrm>
            <a:off x="7510679" y="7174006"/>
            <a:ext cx="159522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9" name="直線コネクタ 10"/>
          <xdr:cNvSpPr>
            <a:spLocks/>
          </xdr:cNvSpPr>
        </xdr:nvSpPr>
        <xdr:spPr>
          <a:xfrm flipV="1">
            <a:off x="6645088" y="7477170"/>
            <a:ext cx="86559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7096;&#24335;&#12305;&#23455;&#32318;&#22577;&#21578;&#26360;&#65288;&#33258;&#31435;&#35347;&#32244;&#12539;&#23601;&#21172;&#31227;&#34892;&#25903;&#25588;&#12539;&#23601;&#21172;&#32153;&#32154;&#25903;&#25588;&#65288;&#65313;&#22411;&#12539;&#65314;&#22411;&#6528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職員配置"/>
      <sheetName val="勤務体制"/>
      <sheetName val="利用者状況"/>
      <sheetName val="移行実績・定着実績（就労移行支援）"/>
      <sheetName val="移行実績（就労継続支援A型・B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6.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8.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zoomScalePageLayoutView="0" workbookViewId="0" topLeftCell="A16">
      <selection activeCell="C71" sqref="C71"/>
    </sheetView>
  </sheetViews>
  <sheetFormatPr defaultColWidth="9.00390625" defaultRowHeight="13.5"/>
  <cols>
    <col min="1" max="1" width="5.875" style="1" customWidth="1"/>
    <col min="2" max="2" width="32.75390625" style="1" customWidth="1"/>
    <col min="3" max="13" width="7.25390625" style="1" customWidth="1"/>
    <col min="14" max="16384" width="9.00390625" style="1" customWidth="1"/>
  </cols>
  <sheetData>
    <row r="1" ht="21">
      <c r="A1" s="2" t="s">
        <v>17</v>
      </c>
    </row>
    <row r="2" spans="1:13" ht="13.5">
      <c r="A2" s="3"/>
      <c r="B2" s="4"/>
      <c r="C2" s="5"/>
      <c r="D2" s="6"/>
      <c r="E2" s="6"/>
      <c r="F2" s="6"/>
      <c r="G2" s="6"/>
      <c r="H2" s="6"/>
      <c r="I2" s="6"/>
      <c r="J2" s="6"/>
      <c r="K2" s="7"/>
      <c r="L2" s="8"/>
      <c r="M2" s="9"/>
    </row>
    <row r="3" spans="1:13" ht="90" customHeight="1">
      <c r="A3" s="10"/>
      <c r="B3" s="11"/>
      <c r="C3" s="12" t="s">
        <v>366</v>
      </c>
      <c r="D3" s="13" t="s">
        <v>727</v>
      </c>
      <c r="E3" s="13" t="s">
        <v>367</v>
      </c>
      <c r="F3" s="14" t="s">
        <v>369</v>
      </c>
      <c r="G3" s="15" t="s">
        <v>18</v>
      </c>
      <c r="H3" s="15" t="s">
        <v>19</v>
      </c>
      <c r="I3" s="13" t="s">
        <v>348</v>
      </c>
      <c r="J3" s="15" t="s">
        <v>20</v>
      </c>
      <c r="K3" s="16" t="s">
        <v>21</v>
      </c>
      <c r="L3" s="17" t="s">
        <v>22</v>
      </c>
      <c r="M3" s="18" t="s">
        <v>23</v>
      </c>
    </row>
    <row r="4" spans="1:13" ht="15" customHeight="1">
      <c r="A4" s="19"/>
      <c r="B4" s="20"/>
      <c r="C4" s="21"/>
      <c r="D4" s="22"/>
      <c r="E4" s="22"/>
      <c r="F4" s="22"/>
      <c r="G4" s="22"/>
      <c r="H4" s="22"/>
      <c r="I4" s="22"/>
      <c r="J4" s="22"/>
      <c r="K4" s="23"/>
      <c r="L4" s="24"/>
      <c r="M4" s="25"/>
    </row>
    <row r="5" spans="1:13" ht="15" customHeight="1">
      <c r="A5" s="26">
        <v>1</v>
      </c>
      <c r="B5" s="27" t="s">
        <v>24</v>
      </c>
      <c r="C5" s="28" t="s">
        <v>25</v>
      </c>
      <c r="D5" s="29" t="s">
        <v>25</v>
      </c>
      <c r="E5" s="29" t="s">
        <v>25</v>
      </c>
      <c r="F5" s="29" t="s">
        <v>25</v>
      </c>
      <c r="G5" s="29" t="s">
        <v>25</v>
      </c>
      <c r="H5" s="29" t="s">
        <v>25</v>
      </c>
      <c r="I5" s="29" t="s">
        <v>25</v>
      </c>
      <c r="J5" s="29" t="s">
        <v>25</v>
      </c>
      <c r="K5" s="30" t="s">
        <v>26</v>
      </c>
      <c r="L5" s="31" t="s">
        <v>25</v>
      </c>
      <c r="M5" s="32" t="s">
        <v>25</v>
      </c>
    </row>
    <row r="6" spans="1:13" ht="15" customHeight="1">
      <c r="A6" s="33">
        <v>2</v>
      </c>
      <c r="B6" s="34" t="s">
        <v>656</v>
      </c>
      <c r="C6" s="35"/>
      <c r="D6" s="36" t="s">
        <v>28</v>
      </c>
      <c r="E6" s="36"/>
      <c r="F6" s="36"/>
      <c r="G6" s="36"/>
      <c r="H6" s="36"/>
      <c r="I6" s="36"/>
      <c r="J6" s="36"/>
      <c r="K6" s="37"/>
      <c r="L6" s="38" t="s">
        <v>28</v>
      </c>
      <c r="M6" s="39"/>
    </row>
    <row r="7" spans="1:13" ht="15" customHeight="1">
      <c r="A7" s="33">
        <v>3</v>
      </c>
      <c r="B7" s="40" t="s">
        <v>29</v>
      </c>
      <c r="C7" s="35" t="s">
        <v>30</v>
      </c>
      <c r="D7" s="36"/>
      <c r="E7" s="36"/>
      <c r="F7" s="36" t="s">
        <v>30</v>
      </c>
      <c r="G7" s="36"/>
      <c r="H7" s="41" t="s">
        <v>31</v>
      </c>
      <c r="I7" s="36"/>
      <c r="J7" s="36"/>
      <c r="K7" s="37"/>
      <c r="L7" s="38"/>
      <c r="M7" s="39"/>
    </row>
    <row r="8" spans="1:13" ht="15" customHeight="1">
      <c r="A8" s="33">
        <v>4</v>
      </c>
      <c r="B8" s="34" t="s">
        <v>32</v>
      </c>
      <c r="C8" s="42" t="s">
        <v>33</v>
      </c>
      <c r="D8" s="41" t="s">
        <v>33</v>
      </c>
      <c r="E8" s="41"/>
      <c r="F8" s="41"/>
      <c r="G8" s="41" t="s">
        <v>33</v>
      </c>
      <c r="H8" s="41" t="s">
        <v>33</v>
      </c>
      <c r="I8" s="41" t="s">
        <v>33</v>
      </c>
      <c r="J8" s="41" t="s">
        <v>33</v>
      </c>
      <c r="K8" s="43" t="s">
        <v>26</v>
      </c>
      <c r="L8" s="44" t="s">
        <v>34</v>
      </c>
      <c r="M8" s="45"/>
    </row>
    <row r="9" spans="1:13" ht="15" customHeight="1">
      <c r="A9" s="33">
        <v>5</v>
      </c>
      <c r="B9" s="241" t="s">
        <v>80</v>
      </c>
      <c r="C9" s="35"/>
      <c r="D9" s="41" t="s">
        <v>31</v>
      </c>
      <c r="E9" s="36"/>
      <c r="F9" s="36" t="s">
        <v>25</v>
      </c>
      <c r="G9" s="41" t="s">
        <v>31</v>
      </c>
      <c r="H9" s="41" t="s">
        <v>31</v>
      </c>
      <c r="I9" s="41" t="s">
        <v>31</v>
      </c>
      <c r="J9" s="41" t="s">
        <v>31</v>
      </c>
      <c r="K9" s="43" t="s">
        <v>26</v>
      </c>
      <c r="L9" s="38" t="s">
        <v>30</v>
      </c>
      <c r="M9" s="39"/>
    </row>
    <row r="10" spans="1:13" ht="15" customHeight="1">
      <c r="A10" s="33">
        <v>6</v>
      </c>
      <c r="B10" s="34" t="s">
        <v>81</v>
      </c>
      <c r="C10" s="42"/>
      <c r="D10" s="41" t="s">
        <v>4</v>
      </c>
      <c r="E10" s="41"/>
      <c r="F10" s="41"/>
      <c r="G10" s="41" t="s">
        <v>4</v>
      </c>
      <c r="H10" s="41" t="s">
        <v>4</v>
      </c>
      <c r="I10" s="41" t="s">
        <v>4</v>
      </c>
      <c r="J10" s="41" t="s">
        <v>4</v>
      </c>
      <c r="K10" s="43" t="s">
        <v>26</v>
      </c>
      <c r="L10" s="44"/>
      <c r="M10" s="45"/>
    </row>
    <row r="11" spans="1:13" ht="15" customHeight="1">
      <c r="A11" s="33">
        <v>7</v>
      </c>
      <c r="B11" s="34" t="s">
        <v>82</v>
      </c>
      <c r="C11" s="42"/>
      <c r="D11" s="41" t="s">
        <v>33</v>
      </c>
      <c r="E11" s="41"/>
      <c r="F11" s="41"/>
      <c r="G11" s="41"/>
      <c r="H11" s="41"/>
      <c r="I11" s="41" t="s">
        <v>33</v>
      </c>
      <c r="J11" s="41" t="s">
        <v>33</v>
      </c>
      <c r="K11" s="43" t="s">
        <v>26</v>
      </c>
      <c r="L11" s="44"/>
      <c r="M11" s="45"/>
    </row>
    <row r="12" spans="1:13" ht="15" customHeight="1">
      <c r="A12" s="33">
        <v>8</v>
      </c>
      <c r="B12" s="34" t="s">
        <v>84</v>
      </c>
      <c r="C12" s="42"/>
      <c r="D12" s="41" t="s">
        <v>85</v>
      </c>
      <c r="E12" s="41"/>
      <c r="F12" s="41"/>
      <c r="G12" s="41" t="s">
        <v>85</v>
      </c>
      <c r="H12" s="41" t="s">
        <v>85</v>
      </c>
      <c r="I12" s="41" t="s">
        <v>85</v>
      </c>
      <c r="J12" s="41" t="s">
        <v>85</v>
      </c>
      <c r="K12" s="43" t="s">
        <v>26</v>
      </c>
      <c r="L12" s="44"/>
      <c r="M12" s="45"/>
    </row>
    <row r="13" spans="1:13" ht="15" customHeight="1">
      <c r="A13" s="33">
        <v>9</v>
      </c>
      <c r="B13" s="34" t="s">
        <v>86</v>
      </c>
      <c r="C13" s="42"/>
      <c r="D13" s="41" t="s">
        <v>85</v>
      </c>
      <c r="E13" s="41"/>
      <c r="F13" s="41"/>
      <c r="G13" s="41" t="s">
        <v>85</v>
      </c>
      <c r="H13" s="41"/>
      <c r="I13" s="41"/>
      <c r="J13" s="41"/>
      <c r="K13" s="43"/>
      <c r="L13" s="44" t="s">
        <v>87</v>
      </c>
      <c r="M13" s="45"/>
    </row>
    <row r="14" spans="1:13" ht="15" customHeight="1">
      <c r="A14" s="33">
        <v>10</v>
      </c>
      <c r="B14" s="34" t="s">
        <v>88</v>
      </c>
      <c r="C14" s="42"/>
      <c r="D14" s="41" t="s">
        <v>89</v>
      </c>
      <c r="E14" s="41" t="s">
        <v>89</v>
      </c>
      <c r="F14" s="41"/>
      <c r="G14" s="41" t="s">
        <v>89</v>
      </c>
      <c r="H14" s="41" t="s">
        <v>89</v>
      </c>
      <c r="I14" s="41" t="s">
        <v>89</v>
      </c>
      <c r="J14" s="41" t="s">
        <v>89</v>
      </c>
      <c r="K14" s="43" t="s">
        <v>26</v>
      </c>
      <c r="L14" s="44"/>
      <c r="M14" s="45" t="s">
        <v>90</v>
      </c>
    </row>
    <row r="15" spans="1:13" ht="15" customHeight="1">
      <c r="A15" s="33">
        <v>11</v>
      </c>
      <c r="B15" s="34" t="s">
        <v>91</v>
      </c>
      <c r="C15" s="42"/>
      <c r="D15" s="41" t="s">
        <v>92</v>
      </c>
      <c r="E15" s="41" t="s">
        <v>92</v>
      </c>
      <c r="F15" s="41"/>
      <c r="G15" s="41" t="s">
        <v>92</v>
      </c>
      <c r="H15" s="41" t="s">
        <v>92</v>
      </c>
      <c r="I15" s="41" t="s">
        <v>92</v>
      </c>
      <c r="J15" s="41" t="s">
        <v>92</v>
      </c>
      <c r="K15" s="43" t="s">
        <v>26</v>
      </c>
      <c r="L15" s="44" t="s">
        <v>93</v>
      </c>
      <c r="M15" s="45" t="s">
        <v>93</v>
      </c>
    </row>
    <row r="16" spans="1:13" ht="15" customHeight="1">
      <c r="A16" s="33">
        <v>12</v>
      </c>
      <c r="B16" s="34" t="s">
        <v>94</v>
      </c>
      <c r="C16" s="42"/>
      <c r="D16" s="41"/>
      <c r="E16" s="41" t="s">
        <v>30</v>
      </c>
      <c r="F16" s="41"/>
      <c r="G16" s="41"/>
      <c r="H16" s="41"/>
      <c r="I16" s="41"/>
      <c r="J16" s="41"/>
      <c r="K16" s="43"/>
      <c r="L16" s="44"/>
      <c r="M16" s="45"/>
    </row>
    <row r="17" spans="1:13" ht="15" customHeight="1">
      <c r="A17" s="33">
        <v>13</v>
      </c>
      <c r="B17" s="46" t="s">
        <v>95</v>
      </c>
      <c r="C17" s="47"/>
      <c r="D17" s="48"/>
      <c r="E17" s="48" t="s">
        <v>456</v>
      </c>
      <c r="F17" s="48" t="s">
        <v>96</v>
      </c>
      <c r="G17" s="48"/>
      <c r="H17" s="48"/>
      <c r="I17" s="48"/>
      <c r="J17" s="48"/>
      <c r="K17" s="49"/>
      <c r="L17" s="50" t="s">
        <v>457</v>
      </c>
      <c r="M17" s="45" t="s">
        <v>96</v>
      </c>
    </row>
    <row r="18" spans="1:13" ht="15" customHeight="1">
      <c r="A18" s="33">
        <v>14</v>
      </c>
      <c r="B18" s="34" t="s">
        <v>97</v>
      </c>
      <c r="C18" s="42"/>
      <c r="D18" s="41"/>
      <c r="E18" s="41" t="s">
        <v>34</v>
      </c>
      <c r="F18" s="41"/>
      <c r="G18" s="41"/>
      <c r="H18" s="41"/>
      <c r="I18" s="41"/>
      <c r="J18" s="41"/>
      <c r="K18" s="43"/>
      <c r="L18" s="44" t="s">
        <v>34</v>
      </c>
      <c r="M18" s="45"/>
    </row>
    <row r="19" spans="1:13" ht="15" customHeight="1">
      <c r="A19" s="33">
        <v>15</v>
      </c>
      <c r="B19" s="34" t="s">
        <v>98</v>
      </c>
      <c r="C19" s="42"/>
      <c r="D19" s="41"/>
      <c r="E19" s="41" t="s">
        <v>99</v>
      </c>
      <c r="F19" s="41"/>
      <c r="G19" s="41"/>
      <c r="H19" s="41" t="s">
        <v>2</v>
      </c>
      <c r="I19" s="41" t="s">
        <v>2</v>
      </c>
      <c r="J19" s="41" t="s">
        <v>2</v>
      </c>
      <c r="K19" s="43" t="s">
        <v>26</v>
      </c>
      <c r="L19" s="44"/>
      <c r="M19" s="45"/>
    </row>
    <row r="20" spans="1:13" ht="15" customHeight="1">
      <c r="A20" s="33">
        <v>16</v>
      </c>
      <c r="B20" s="34" t="s">
        <v>100</v>
      </c>
      <c r="C20" s="42"/>
      <c r="D20" s="41"/>
      <c r="E20" s="41" t="s">
        <v>85</v>
      </c>
      <c r="F20" s="41"/>
      <c r="G20" s="41"/>
      <c r="H20" s="41"/>
      <c r="I20" s="41"/>
      <c r="J20" s="41"/>
      <c r="K20" s="43"/>
      <c r="L20" s="44" t="s">
        <v>87</v>
      </c>
      <c r="M20" s="45"/>
    </row>
    <row r="21" spans="1:13" ht="15" customHeight="1">
      <c r="A21" s="33">
        <v>17</v>
      </c>
      <c r="B21" s="34" t="s">
        <v>102</v>
      </c>
      <c r="C21" s="42"/>
      <c r="D21" s="41"/>
      <c r="E21" s="41"/>
      <c r="F21" s="41" t="s">
        <v>85</v>
      </c>
      <c r="G21" s="41"/>
      <c r="H21" s="41"/>
      <c r="I21" s="41"/>
      <c r="J21" s="41"/>
      <c r="K21" s="43"/>
      <c r="L21" s="44" t="s">
        <v>87</v>
      </c>
      <c r="M21" s="45"/>
    </row>
    <row r="22" spans="1:13" ht="15" customHeight="1">
      <c r="A22" s="33">
        <v>18</v>
      </c>
      <c r="B22" s="34" t="s">
        <v>103</v>
      </c>
      <c r="C22" s="42"/>
      <c r="D22" s="41"/>
      <c r="E22" s="41"/>
      <c r="F22" s="41" t="s">
        <v>89</v>
      </c>
      <c r="G22" s="41"/>
      <c r="H22" s="41"/>
      <c r="I22" s="41"/>
      <c r="J22" s="41"/>
      <c r="K22" s="43"/>
      <c r="L22" s="44" t="s">
        <v>90</v>
      </c>
      <c r="M22" s="45"/>
    </row>
    <row r="23" spans="1:13" ht="15" customHeight="1">
      <c r="A23" s="33">
        <v>19</v>
      </c>
      <c r="B23" s="34" t="s">
        <v>104</v>
      </c>
      <c r="C23" s="42"/>
      <c r="D23" s="41"/>
      <c r="E23" s="41"/>
      <c r="F23" s="41" t="s">
        <v>105</v>
      </c>
      <c r="G23" s="41"/>
      <c r="H23" s="41"/>
      <c r="I23" s="41"/>
      <c r="J23" s="41"/>
      <c r="K23" s="43"/>
      <c r="L23" s="44"/>
      <c r="M23" s="45"/>
    </row>
    <row r="24" spans="1:13" ht="15" customHeight="1">
      <c r="A24" s="33">
        <v>20</v>
      </c>
      <c r="B24" s="34" t="s">
        <v>106</v>
      </c>
      <c r="C24" s="42"/>
      <c r="D24" s="41"/>
      <c r="E24" s="41"/>
      <c r="F24" s="41" t="s">
        <v>85</v>
      </c>
      <c r="G24" s="41"/>
      <c r="H24" s="41"/>
      <c r="I24" s="41"/>
      <c r="J24" s="41"/>
      <c r="K24" s="43"/>
      <c r="L24" s="44"/>
      <c r="M24" s="45"/>
    </row>
    <row r="25" spans="1:13" ht="15" customHeight="1">
      <c r="A25" s="33">
        <v>21</v>
      </c>
      <c r="B25" s="34" t="s">
        <v>107</v>
      </c>
      <c r="C25" s="42"/>
      <c r="D25" s="41"/>
      <c r="E25" s="41"/>
      <c r="F25" s="41"/>
      <c r="G25" s="41"/>
      <c r="H25" s="41" t="s">
        <v>96</v>
      </c>
      <c r="I25" s="41"/>
      <c r="J25" s="41"/>
      <c r="K25" s="43"/>
      <c r="L25" s="44"/>
      <c r="M25" s="45"/>
    </row>
    <row r="26" spans="1:13" ht="15" customHeight="1">
      <c r="A26" s="33">
        <v>22</v>
      </c>
      <c r="B26" s="34" t="s">
        <v>108</v>
      </c>
      <c r="C26" s="42"/>
      <c r="D26" s="41"/>
      <c r="E26" s="41"/>
      <c r="F26" s="41" t="s">
        <v>5</v>
      </c>
      <c r="G26" s="41"/>
      <c r="H26" s="41" t="s">
        <v>25</v>
      </c>
      <c r="I26" s="41"/>
      <c r="J26" s="41"/>
      <c r="K26" s="43"/>
      <c r="L26" s="44"/>
      <c r="M26" s="45"/>
    </row>
    <row r="27" spans="1:13" ht="15" customHeight="1">
      <c r="A27" s="33">
        <v>23</v>
      </c>
      <c r="B27" s="34" t="s">
        <v>109</v>
      </c>
      <c r="C27" s="42"/>
      <c r="D27" s="41"/>
      <c r="E27" s="41"/>
      <c r="F27" s="41" t="s">
        <v>110</v>
      </c>
      <c r="G27" s="41"/>
      <c r="H27" s="41" t="s">
        <v>111</v>
      </c>
      <c r="I27" s="41"/>
      <c r="J27" s="41"/>
      <c r="K27" s="43"/>
      <c r="L27" s="44" t="s">
        <v>111</v>
      </c>
      <c r="M27" s="45" t="s">
        <v>111</v>
      </c>
    </row>
    <row r="28" spans="1:13" ht="15" customHeight="1">
      <c r="A28" s="33">
        <v>24</v>
      </c>
      <c r="B28" s="34" t="s">
        <v>112</v>
      </c>
      <c r="C28" s="42"/>
      <c r="D28" s="41"/>
      <c r="E28" s="41"/>
      <c r="F28" s="41" t="s">
        <v>33</v>
      </c>
      <c r="G28" s="41"/>
      <c r="H28" s="41"/>
      <c r="I28" s="41"/>
      <c r="J28" s="41"/>
      <c r="K28" s="43"/>
      <c r="L28" s="44" t="s">
        <v>34</v>
      </c>
      <c r="M28" s="45"/>
    </row>
    <row r="29" spans="1:13" ht="15" customHeight="1">
      <c r="A29" s="33">
        <v>25</v>
      </c>
      <c r="B29" s="34" t="s">
        <v>113</v>
      </c>
      <c r="C29" s="42"/>
      <c r="D29" s="41"/>
      <c r="E29" s="41"/>
      <c r="F29" s="41" t="s">
        <v>3</v>
      </c>
      <c r="G29" s="41"/>
      <c r="H29" s="41"/>
      <c r="I29" s="41"/>
      <c r="J29" s="41"/>
      <c r="K29" s="43"/>
      <c r="L29" s="44"/>
      <c r="M29" s="45"/>
    </row>
    <row r="30" spans="1:13" ht="15" customHeight="1">
      <c r="A30" s="33">
        <v>26</v>
      </c>
      <c r="B30" s="34" t="s">
        <v>114</v>
      </c>
      <c r="C30" s="42"/>
      <c r="D30" s="41"/>
      <c r="E30" s="41"/>
      <c r="F30" s="41" t="s">
        <v>31</v>
      </c>
      <c r="G30" s="41"/>
      <c r="H30" s="41"/>
      <c r="I30" s="41"/>
      <c r="J30" s="41"/>
      <c r="K30" s="43"/>
      <c r="L30" s="44"/>
      <c r="M30" s="45"/>
    </row>
    <row r="31" spans="1:13" ht="15" customHeight="1">
      <c r="A31" s="33">
        <v>27</v>
      </c>
      <c r="B31" s="34" t="s">
        <v>115</v>
      </c>
      <c r="C31" s="42"/>
      <c r="D31" s="41"/>
      <c r="E31" s="41"/>
      <c r="F31" s="41" t="s">
        <v>116</v>
      </c>
      <c r="G31" s="41"/>
      <c r="H31" s="41"/>
      <c r="I31" s="41"/>
      <c r="J31" s="41"/>
      <c r="K31" s="43"/>
      <c r="L31" s="44"/>
      <c r="M31" s="45"/>
    </row>
    <row r="32" spans="1:13" ht="15" customHeight="1">
      <c r="A32" s="33">
        <v>28</v>
      </c>
      <c r="B32" s="34" t="s">
        <v>117</v>
      </c>
      <c r="C32" s="42"/>
      <c r="D32" s="41"/>
      <c r="E32" s="41"/>
      <c r="F32" s="41"/>
      <c r="G32" s="41"/>
      <c r="H32" s="41" t="s">
        <v>5</v>
      </c>
      <c r="I32" s="41"/>
      <c r="J32" s="41"/>
      <c r="K32" s="43"/>
      <c r="L32" s="44" t="s">
        <v>25</v>
      </c>
      <c r="M32" s="45"/>
    </row>
    <row r="33" spans="1:13" ht="15" customHeight="1">
      <c r="A33" s="33">
        <v>29</v>
      </c>
      <c r="B33" s="34" t="s">
        <v>118</v>
      </c>
      <c r="C33" s="42"/>
      <c r="D33" s="41"/>
      <c r="E33" s="41"/>
      <c r="F33" s="41"/>
      <c r="G33" s="41"/>
      <c r="H33" s="41" t="s">
        <v>25</v>
      </c>
      <c r="I33" s="41"/>
      <c r="J33" s="41"/>
      <c r="K33" s="43"/>
      <c r="L33" s="44" t="s">
        <v>25</v>
      </c>
      <c r="M33" s="45" t="s">
        <v>25</v>
      </c>
    </row>
    <row r="34" spans="1:13" ht="15" customHeight="1">
      <c r="A34" s="33">
        <v>30</v>
      </c>
      <c r="B34" s="34" t="s">
        <v>119</v>
      </c>
      <c r="C34" s="42"/>
      <c r="D34" s="41"/>
      <c r="E34" s="41"/>
      <c r="F34" s="41"/>
      <c r="G34" s="41"/>
      <c r="H34" s="41" t="s">
        <v>120</v>
      </c>
      <c r="I34" s="41"/>
      <c r="J34" s="41"/>
      <c r="K34" s="43"/>
      <c r="L34" s="44"/>
      <c r="M34" s="45"/>
    </row>
    <row r="35" spans="1:13" ht="15" customHeight="1">
      <c r="A35" s="33">
        <v>31</v>
      </c>
      <c r="B35" s="34" t="s">
        <v>121</v>
      </c>
      <c r="C35" s="42"/>
      <c r="D35" s="41"/>
      <c r="E35" s="41"/>
      <c r="F35" s="41"/>
      <c r="G35" s="41"/>
      <c r="H35" s="41" t="s">
        <v>122</v>
      </c>
      <c r="I35" s="41"/>
      <c r="J35" s="41"/>
      <c r="K35" s="43"/>
      <c r="L35" s="44" t="s">
        <v>123</v>
      </c>
      <c r="M35" s="45"/>
    </row>
    <row r="36" spans="1:13" ht="15" customHeight="1">
      <c r="A36" s="33">
        <v>32</v>
      </c>
      <c r="B36" s="34" t="s">
        <v>124</v>
      </c>
      <c r="C36" s="42"/>
      <c r="D36" s="41"/>
      <c r="E36" s="41"/>
      <c r="F36" s="41"/>
      <c r="G36" s="41"/>
      <c r="H36" s="41" t="s">
        <v>34</v>
      </c>
      <c r="I36" s="41"/>
      <c r="J36" s="41"/>
      <c r="K36" s="43"/>
      <c r="L36" s="44"/>
      <c r="M36" s="45"/>
    </row>
    <row r="37" spans="1:13" ht="15" customHeight="1">
      <c r="A37" s="33">
        <v>33</v>
      </c>
      <c r="B37" s="34" t="s">
        <v>125</v>
      </c>
      <c r="C37" s="42"/>
      <c r="D37" s="41"/>
      <c r="E37" s="41"/>
      <c r="F37" s="41"/>
      <c r="G37" s="41"/>
      <c r="H37" s="41" t="s">
        <v>126</v>
      </c>
      <c r="I37" s="41"/>
      <c r="J37" s="41"/>
      <c r="K37" s="43"/>
      <c r="L37" s="44"/>
      <c r="M37" s="45"/>
    </row>
    <row r="38" spans="1:13" ht="15" customHeight="1">
      <c r="A38" s="33">
        <v>34</v>
      </c>
      <c r="B38" s="34" t="s">
        <v>127</v>
      </c>
      <c r="C38" s="42"/>
      <c r="D38" s="41"/>
      <c r="E38" s="41"/>
      <c r="F38" s="41"/>
      <c r="G38" s="41"/>
      <c r="H38" s="41" t="s">
        <v>96</v>
      </c>
      <c r="I38" s="41" t="s">
        <v>96</v>
      </c>
      <c r="J38" s="41"/>
      <c r="K38" s="43"/>
      <c r="L38" s="44" t="s">
        <v>96</v>
      </c>
      <c r="M38" s="45" t="s">
        <v>96</v>
      </c>
    </row>
    <row r="39" spans="1:13" ht="15" customHeight="1">
      <c r="A39" s="33">
        <v>35</v>
      </c>
      <c r="B39" s="34" t="s">
        <v>914</v>
      </c>
      <c r="C39" s="42"/>
      <c r="D39" s="41"/>
      <c r="E39" s="41"/>
      <c r="F39" s="41"/>
      <c r="G39" s="41"/>
      <c r="H39" s="41"/>
      <c r="I39" s="41" t="s">
        <v>128</v>
      </c>
      <c r="J39" s="41"/>
      <c r="K39" s="43"/>
      <c r="L39" s="44" t="s">
        <v>129</v>
      </c>
      <c r="M39" s="45"/>
    </row>
    <row r="40" spans="1:13" ht="15" customHeight="1">
      <c r="A40" s="33">
        <v>36</v>
      </c>
      <c r="B40" s="34" t="s">
        <v>130</v>
      </c>
      <c r="C40" s="42"/>
      <c r="D40" s="41"/>
      <c r="E40" s="41"/>
      <c r="F40" s="41"/>
      <c r="G40" s="41"/>
      <c r="H40" s="41"/>
      <c r="I40" s="41" t="s">
        <v>101</v>
      </c>
      <c r="J40" s="41"/>
      <c r="K40" s="43"/>
      <c r="L40" s="44" t="s">
        <v>120</v>
      </c>
      <c r="M40" s="45"/>
    </row>
    <row r="41" spans="1:13" ht="15" customHeight="1">
      <c r="A41" s="33">
        <v>37</v>
      </c>
      <c r="B41" s="34" t="s">
        <v>915</v>
      </c>
      <c r="C41" s="42"/>
      <c r="D41" s="41"/>
      <c r="E41" s="41"/>
      <c r="F41" s="41"/>
      <c r="G41" s="41"/>
      <c r="H41" s="41"/>
      <c r="I41" s="41"/>
      <c r="J41" s="41" t="s">
        <v>2</v>
      </c>
      <c r="K41" s="43" t="s">
        <v>26</v>
      </c>
      <c r="L41" s="44" t="s">
        <v>25</v>
      </c>
      <c r="M41" s="45"/>
    </row>
    <row r="42" spans="1:13" ht="15" customHeight="1">
      <c r="A42" s="33">
        <v>38</v>
      </c>
      <c r="B42" s="34" t="s">
        <v>131</v>
      </c>
      <c r="C42" s="42"/>
      <c r="D42" s="41"/>
      <c r="E42" s="41"/>
      <c r="F42" s="41"/>
      <c r="G42" s="41"/>
      <c r="H42" s="41"/>
      <c r="I42" s="41"/>
      <c r="J42" s="41" t="s">
        <v>132</v>
      </c>
      <c r="K42" s="43" t="s">
        <v>26</v>
      </c>
      <c r="L42" s="44"/>
      <c r="M42" s="45"/>
    </row>
    <row r="43" spans="1:13" s="585" customFormat="1" ht="15" customHeight="1">
      <c r="A43" s="583">
        <v>39</v>
      </c>
      <c r="B43" s="46" t="s">
        <v>133</v>
      </c>
      <c r="C43" s="47"/>
      <c r="D43" s="48"/>
      <c r="E43" s="48"/>
      <c r="F43" s="48"/>
      <c r="G43" s="48"/>
      <c r="H43" s="48"/>
      <c r="I43" s="48"/>
      <c r="J43" s="48" t="s">
        <v>5</v>
      </c>
      <c r="K43" s="49" t="s">
        <v>26</v>
      </c>
      <c r="L43" s="586" t="s">
        <v>25</v>
      </c>
      <c r="M43" s="45" t="s">
        <v>25</v>
      </c>
    </row>
    <row r="44" spans="1:13" ht="15" customHeight="1">
      <c r="A44" s="33">
        <v>40</v>
      </c>
      <c r="B44" s="34" t="s">
        <v>134</v>
      </c>
      <c r="C44" s="42"/>
      <c r="D44" s="41"/>
      <c r="E44" s="41"/>
      <c r="F44" s="41"/>
      <c r="G44" s="41"/>
      <c r="H44" s="41"/>
      <c r="I44" s="41"/>
      <c r="J44" s="41"/>
      <c r="K44" s="43" t="s">
        <v>26</v>
      </c>
      <c r="L44" s="44" t="s">
        <v>96</v>
      </c>
      <c r="M44" s="45"/>
    </row>
    <row r="45" spans="1:13" ht="15" customHeight="1">
      <c r="A45" s="33">
        <v>41</v>
      </c>
      <c r="B45" s="34" t="s">
        <v>135</v>
      </c>
      <c r="C45" s="42"/>
      <c r="D45" s="41"/>
      <c r="E45" s="41"/>
      <c r="F45" s="41"/>
      <c r="G45" s="41"/>
      <c r="H45" s="41"/>
      <c r="I45" s="41"/>
      <c r="J45" s="41"/>
      <c r="K45" s="43" t="s">
        <v>26</v>
      </c>
      <c r="L45" s="44" t="s">
        <v>96</v>
      </c>
      <c r="M45" s="45"/>
    </row>
    <row r="46" spans="1:13" ht="15" customHeight="1">
      <c r="A46" s="33">
        <v>42</v>
      </c>
      <c r="B46" s="34" t="s">
        <v>657</v>
      </c>
      <c r="C46" s="448" t="s">
        <v>4</v>
      </c>
      <c r="D46" s="41"/>
      <c r="E46" s="41"/>
      <c r="F46" s="41"/>
      <c r="G46" s="41"/>
      <c r="H46" s="41"/>
      <c r="I46" s="41"/>
      <c r="J46" s="41"/>
      <c r="K46" s="43"/>
      <c r="L46" s="44" t="s">
        <v>96</v>
      </c>
      <c r="M46" s="45"/>
    </row>
    <row r="47" spans="1:13" ht="15" customHeight="1">
      <c r="A47" s="33">
        <v>43</v>
      </c>
      <c r="B47" s="34" t="s">
        <v>658</v>
      </c>
      <c r="C47" s="448"/>
      <c r="D47" s="41" t="s">
        <v>4</v>
      </c>
      <c r="E47" s="41"/>
      <c r="F47" s="41"/>
      <c r="G47" s="41"/>
      <c r="H47" s="41"/>
      <c r="I47" s="41"/>
      <c r="J47" s="41"/>
      <c r="K47" s="43"/>
      <c r="L47" s="44" t="s">
        <v>96</v>
      </c>
      <c r="M47" s="45"/>
    </row>
    <row r="48" spans="1:13" ht="15" customHeight="1">
      <c r="A48" s="33">
        <v>44</v>
      </c>
      <c r="B48" s="34" t="s">
        <v>659</v>
      </c>
      <c r="C48" s="448"/>
      <c r="D48" s="41"/>
      <c r="E48" s="41" t="s">
        <v>4</v>
      </c>
      <c r="F48" s="41"/>
      <c r="G48" s="41"/>
      <c r="H48" s="41"/>
      <c r="I48" s="41"/>
      <c r="J48" s="41"/>
      <c r="K48" s="43"/>
      <c r="L48" s="44" t="s">
        <v>96</v>
      </c>
      <c r="M48" s="45"/>
    </row>
    <row r="49" spans="1:13" ht="15" customHeight="1">
      <c r="A49" s="33">
        <v>45</v>
      </c>
      <c r="B49" s="34" t="s">
        <v>660</v>
      </c>
      <c r="C49" s="448"/>
      <c r="D49" s="41"/>
      <c r="E49" s="41"/>
      <c r="F49" s="41"/>
      <c r="G49" s="41"/>
      <c r="H49" s="41" t="s">
        <v>4</v>
      </c>
      <c r="I49" s="41"/>
      <c r="J49" s="41"/>
      <c r="K49" s="43"/>
      <c r="L49" s="44" t="s">
        <v>25</v>
      </c>
      <c r="M49" s="45"/>
    </row>
    <row r="50" spans="1:13" ht="15" customHeight="1">
      <c r="A50" s="33">
        <v>46</v>
      </c>
      <c r="B50" s="34" t="s">
        <v>961</v>
      </c>
      <c r="C50" s="448"/>
      <c r="D50" s="41" t="s">
        <v>2</v>
      </c>
      <c r="E50" s="41"/>
      <c r="F50" s="41"/>
      <c r="G50" s="41"/>
      <c r="H50" s="41"/>
      <c r="I50" s="41"/>
      <c r="J50" s="41"/>
      <c r="K50" s="43"/>
      <c r="L50" s="44" t="s">
        <v>2</v>
      </c>
      <c r="M50" s="45"/>
    </row>
    <row r="51" spans="1:13" ht="15" customHeight="1">
      <c r="A51" s="33">
        <v>47</v>
      </c>
      <c r="B51" s="34" t="s">
        <v>912</v>
      </c>
      <c r="C51" s="448"/>
      <c r="D51" s="41"/>
      <c r="E51" s="41"/>
      <c r="F51" s="41"/>
      <c r="G51" s="41"/>
      <c r="H51" s="41" t="s">
        <v>4</v>
      </c>
      <c r="I51" s="41"/>
      <c r="J51" s="41"/>
      <c r="K51" s="43"/>
      <c r="L51" s="44"/>
      <c r="M51" s="45"/>
    </row>
    <row r="52" spans="1:13" ht="15" customHeight="1">
      <c r="A52" s="33">
        <v>48</v>
      </c>
      <c r="B52" s="34" t="s">
        <v>661</v>
      </c>
      <c r="C52" s="448"/>
      <c r="D52" s="41"/>
      <c r="E52" s="41"/>
      <c r="F52" s="41"/>
      <c r="G52" s="41"/>
      <c r="H52" s="41"/>
      <c r="I52" s="41" t="s">
        <v>4</v>
      </c>
      <c r="J52" s="41"/>
      <c r="K52" s="43"/>
      <c r="L52" s="44" t="s">
        <v>4</v>
      </c>
      <c r="M52" s="45"/>
    </row>
    <row r="53" spans="1:13" ht="15" customHeight="1">
      <c r="A53" s="33">
        <v>49</v>
      </c>
      <c r="B53" s="34" t="s">
        <v>662</v>
      </c>
      <c r="C53" s="448"/>
      <c r="D53" s="41" t="s">
        <v>4</v>
      </c>
      <c r="E53" s="41" t="s">
        <v>4</v>
      </c>
      <c r="F53" s="41"/>
      <c r="G53" s="41" t="s">
        <v>4</v>
      </c>
      <c r="H53" s="41" t="s">
        <v>4</v>
      </c>
      <c r="I53" s="41" t="s">
        <v>4</v>
      </c>
      <c r="J53" s="41" t="s">
        <v>4</v>
      </c>
      <c r="K53" s="43" t="s">
        <v>4</v>
      </c>
      <c r="L53" s="44" t="s">
        <v>4</v>
      </c>
      <c r="M53" s="45"/>
    </row>
    <row r="54" spans="1:13" ht="15" customHeight="1">
      <c r="A54" s="33">
        <v>50</v>
      </c>
      <c r="B54" s="202" t="s">
        <v>913</v>
      </c>
      <c r="C54" s="68" t="s">
        <v>26</v>
      </c>
      <c r="D54" s="41" t="s">
        <v>4</v>
      </c>
      <c r="E54" s="41" t="s">
        <v>4</v>
      </c>
      <c r="F54" s="41" t="s">
        <v>4</v>
      </c>
      <c r="G54" s="41" t="s">
        <v>4</v>
      </c>
      <c r="H54" s="41" t="s">
        <v>4</v>
      </c>
      <c r="I54" s="41" t="s">
        <v>4</v>
      </c>
      <c r="J54" s="41" t="s">
        <v>4</v>
      </c>
      <c r="K54" s="52" t="s">
        <v>4</v>
      </c>
      <c r="L54" s="44" t="s">
        <v>4</v>
      </c>
      <c r="M54" s="52"/>
    </row>
    <row r="55" spans="1:13" ht="15" customHeight="1">
      <c r="A55" s="53">
        <v>51</v>
      </c>
      <c r="B55" s="467" t="s">
        <v>663</v>
      </c>
      <c r="C55" s="69" t="s">
        <v>4</v>
      </c>
      <c r="D55" s="55" t="s">
        <v>4</v>
      </c>
      <c r="E55" s="55" t="s">
        <v>4</v>
      </c>
      <c r="F55" s="55" t="s">
        <v>4</v>
      </c>
      <c r="G55" s="55" t="s">
        <v>4</v>
      </c>
      <c r="H55" s="55" t="s">
        <v>4</v>
      </c>
      <c r="I55" s="55" t="s">
        <v>4</v>
      </c>
      <c r="J55" s="55" t="s">
        <v>4</v>
      </c>
      <c r="K55" s="56" t="s">
        <v>4</v>
      </c>
      <c r="L55" s="449" t="s">
        <v>96</v>
      </c>
      <c r="M55" s="70"/>
    </row>
    <row r="56" spans="1:13" ht="15" customHeight="1">
      <c r="A56" s="252"/>
      <c r="B56" s="201"/>
      <c r="C56" s="447"/>
      <c r="D56" s="252"/>
      <c r="E56" s="252"/>
      <c r="F56" s="252"/>
      <c r="G56" s="252"/>
      <c r="H56" s="252"/>
      <c r="I56" s="252"/>
      <c r="J56" s="252"/>
      <c r="K56" s="252"/>
      <c r="L56" s="252"/>
      <c r="M56" s="252"/>
    </row>
    <row r="57" spans="1:12" ht="21">
      <c r="A57" s="2" t="s">
        <v>136</v>
      </c>
      <c r="C57" s="447"/>
      <c r="D57" s="252"/>
      <c r="E57" s="252"/>
      <c r="F57" s="252"/>
      <c r="G57" s="252"/>
      <c r="H57" s="252"/>
      <c r="I57" s="252"/>
      <c r="J57" s="252"/>
      <c r="K57" s="252"/>
      <c r="L57" s="252"/>
    </row>
    <row r="58" spans="1:12" ht="13.5">
      <c r="A58" s="3"/>
      <c r="B58" s="4"/>
      <c r="C58" s="5"/>
      <c r="D58" s="6"/>
      <c r="E58" s="6"/>
      <c r="F58" s="6"/>
      <c r="G58" s="6"/>
      <c r="H58" s="6"/>
      <c r="I58" s="6"/>
      <c r="J58" s="6"/>
      <c r="K58" s="7"/>
      <c r="L58" s="57"/>
    </row>
    <row r="59" spans="1:12" ht="90" customHeight="1">
      <c r="A59" s="10"/>
      <c r="B59" s="11"/>
      <c r="C59" s="12" t="s">
        <v>366</v>
      </c>
      <c r="D59" s="13" t="s">
        <v>727</v>
      </c>
      <c r="E59" s="13" t="s">
        <v>367</v>
      </c>
      <c r="F59" s="13" t="s">
        <v>369</v>
      </c>
      <c r="G59" s="15" t="s">
        <v>18</v>
      </c>
      <c r="H59" s="15" t="s">
        <v>19</v>
      </c>
      <c r="I59" s="13" t="s">
        <v>348</v>
      </c>
      <c r="J59" s="13" t="s">
        <v>137</v>
      </c>
      <c r="K59" s="58" t="s">
        <v>138</v>
      </c>
      <c r="L59" s="59" t="s">
        <v>22</v>
      </c>
    </row>
    <row r="60" spans="1:12" ht="15" customHeight="1">
      <c r="A60" s="19"/>
      <c r="B60" s="20"/>
      <c r="C60" s="64"/>
      <c r="D60" s="13"/>
      <c r="E60" s="13"/>
      <c r="F60" s="13"/>
      <c r="G60" s="13"/>
      <c r="H60" s="13"/>
      <c r="I60" s="13"/>
      <c r="J60" s="13"/>
      <c r="K60" s="466"/>
      <c r="L60" s="60"/>
    </row>
    <row r="61" spans="1:12" ht="15" customHeight="1">
      <c r="A61" s="26">
        <v>1</v>
      </c>
      <c r="B61" s="27" t="s">
        <v>276</v>
      </c>
      <c r="C61" s="28" t="s">
        <v>96</v>
      </c>
      <c r="D61" s="29" t="s">
        <v>96</v>
      </c>
      <c r="E61" s="29" t="s">
        <v>96</v>
      </c>
      <c r="F61" s="29" t="s">
        <v>96</v>
      </c>
      <c r="G61" s="29" t="s">
        <v>96</v>
      </c>
      <c r="H61" s="29" t="s">
        <v>96</v>
      </c>
      <c r="I61" s="29" t="s">
        <v>96</v>
      </c>
      <c r="J61" s="29" t="s">
        <v>96</v>
      </c>
      <c r="K61" s="30" t="s">
        <v>26</v>
      </c>
      <c r="L61" s="61" t="s">
        <v>96</v>
      </c>
    </row>
    <row r="62" spans="1:12" ht="15" customHeight="1">
      <c r="A62" s="33">
        <v>2</v>
      </c>
      <c r="B62" s="34" t="s">
        <v>389</v>
      </c>
      <c r="C62" s="42" t="s">
        <v>110</v>
      </c>
      <c r="D62" s="41" t="s">
        <v>110</v>
      </c>
      <c r="E62" s="41" t="s">
        <v>110</v>
      </c>
      <c r="F62" s="41" t="s">
        <v>110</v>
      </c>
      <c r="G62" s="41" t="s">
        <v>110</v>
      </c>
      <c r="H62" s="41" t="s">
        <v>110</v>
      </c>
      <c r="I62" s="41" t="s">
        <v>110</v>
      </c>
      <c r="J62" s="41" t="s">
        <v>110</v>
      </c>
      <c r="K62" s="43" t="s">
        <v>26</v>
      </c>
      <c r="L62" s="62" t="s">
        <v>111</v>
      </c>
    </row>
    <row r="63" spans="1:12" ht="15" customHeight="1">
      <c r="A63" s="51">
        <v>3</v>
      </c>
      <c r="B63" s="34" t="s">
        <v>139</v>
      </c>
      <c r="C63" s="42"/>
      <c r="D63" s="41"/>
      <c r="E63" s="41"/>
      <c r="F63" s="41"/>
      <c r="G63" s="41" t="s">
        <v>93</v>
      </c>
      <c r="H63" s="41" t="s">
        <v>92</v>
      </c>
      <c r="I63" s="41" t="s">
        <v>93</v>
      </c>
      <c r="J63" s="41"/>
      <c r="K63" s="43"/>
      <c r="L63" s="62" t="s">
        <v>93</v>
      </c>
    </row>
    <row r="64" spans="1:12" ht="15" customHeight="1">
      <c r="A64" s="51">
        <v>4</v>
      </c>
      <c r="B64" s="34" t="s">
        <v>140</v>
      </c>
      <c r="C64" s="42" t="s">
        <v>2</v>
      </c>
      <c r="D64" s="41" t="s">
        <v>2</v>
      </c>
      <c r="E64" s="41"/>
      <c r="F64" s="41" t="s">
        <v>2</v>
      </c>
      <c r="G64" s="41" t="s">
        <v>2</v>
      </c>
      <c r="H64" s="41" t="s">
        <v>2</v>
      </c>
      <c r="I64" s="41" t="s">
        <v>2</v>
      </c>
      <c r="J64" s="41" t="s">
        <v>2</v>
      </c>
      <c r="K64" s="43" t="s">
        <v>26</v>
      </c>
      <c r="L64" s="62"/>
    </row>
    <row r="65" spans="1:12" ht="15" customHeight="1">
      <c r="A65" s="51">
        <v>5</v>
      </c>
      <c r="B65" s="34" t="s">
        <v>287</v>
      </c>
      <c r="C65" s="42"/>
      <c r="D65" s="41"/>
      <c r="E65" s="41"/>
      <c r="F65" s="41" t="s">
        <v>2</v>
      </c>
      <c r="G65" s="41"/>
      <c r="H65" s="41"/>
      <c r="I65" s="41"/>
      <c r="J65" s="41"/>
      <c r="K65" s="43"/>
      <c r="L65" s="62"/>
    </row>
    <row r="66" spans="1:12" ht="15" customHeight="1">
      <c r="A66" s="33">
        <v>6</v>
      </c>
      <c r="B66" s="40" t="s">
        <v>970</v>
      </c>
      <c r="C66" s="35"/>
      <c r="D66" s="36" t="s">
        <v>968</v>
      </c>
      <c r="E66" s="36"/>
      <c r="F66" s="36"/>
      <c r="G66" s="36"/>
      <c r="H66" s="36"/>
      <c r="I66" s="36"/>
      <c r="J66" s="36"/>
      <c r="K66" s="37"/>
      <c r="L66" s="63" t="s">
        <v>968</v>
      </c>
    </row>
    <row r="67" spans="1:12" ht="15" customHeight="1">
      <c r="A67" s="690">
        <v>7</v>
      </c>
      <c r="B67" s="691" t="s">
        <v>969</v>
      </c>
      <c r="C67" s="692"/>
      <c r="D67" s="693" t="s">
        <v>2</v>
      </c>
      <c r="E67" s="693"/>
      <c r="F67" s="693"/>
      <c r="G67" s="693"/>
      <c r="H67" s="693"/>
      <c r="I67" s="693"/>
      <c r="J67" s="693"/>
      <c r="K67" s="694"/>
      <c r="L67" s="695" t="s">
        <v>2</v>
      </c>
    </row>
    <row r="68" ht="13.5">
      <c r="A68" s="1" t="s">
        <v>541</v>
      </c>
    </row>
    <row r="69" ht="13.5">
      <c r="A69" s="1" t="s">
        <v>542</v>
      </c>
    </row>
    <row r="70" ht="13.5">
      <c r="A70" s="1" t="s">
        <v>966</v>
      </c>
    </row>
    <row r="71" ht="13.5">
      <c r="A71" s="1" t="s">
        <v>967</v>
      </c>
    </row>
  </sheetData>
  <sheetProtection/>
  <printOptions/>
  <pageMargins left="0.34" right="0.23" top="0.34" bottom="0.21" header="0.27" footer="0.24"/>
  <pageSetup fitToHeight="1" fitToWidth="1" horizontalDpi="600" verticalDpi="600" orientation="portrait" paperSize="9" scale="73" r:id="rId2"/>
  <headerFooter alignWithMargins="0">
    <oddHeader>&amp;R&amp;"ＭＳ Ｐゴシック,太字"&amp;14加算様式</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H40"/>
  <sheetViews>
    <sheetView zoomScaleSheetLayoutView="85" zoomScalePageLayoutView="0" workbookViewId="0" topLeftCell="A16">
      <selection activeCell="K6" sqref="K6"/>
    </sheetView>
  </sheetViews>
  <sheetFormatPr defaultColWidth="9.00390625" defaultRowHeight="13.5"/>
  <cols>
    <col min="1" max="1" width="28.625" style="484" customWidth="1"/>
    <col min="2" max="3" width="3.125" style="484" customWidth="1"/>
    <col min="4" max="4" width="23.625" style="484" customWidth="1"/>
    <col min="5" max="5" width="10.375" style="484" customWidth="1"/>
    <col min="6" max="6" width="7.50390625" style="484" customWidth="1"/>
    <col min="7" max="7" width="23.875" style="484" customWidth="1"/>
    <col min="8" max="8" width="13.75390625" style="484" customWidth="1"/>
    <col min="9" max="16384" width="9.00390625" style="484" customWidth="1"/>
  </cols>
  <sheetData>
    <row r="1" spans="1:8" ht="18">
      <c r="A1" s="483"/>
      <c r="H1" s="484" t="s">
        <v>900</v>
      </c>
    </row>
    <row r="2" spans="1:8" ht="27.75" customHeight="1">
      <c r="A2" s="483"/>
      <c r="G2" s="1314" t="s">
        <v>445</v>
      </c>
      <c r="H2" s="1314"/>
    </row>
    <row r="3" spans="1:8" ht="36" customHeight="1">
      <c r="A3" s="1315" t="s">
        <v>780</v>
      </c>
      <c r="B3" s="1315"/>
      <c r="C3" s="1315"/>
      <c r="D3" s="1315"/>
      <c r="E3" s="1315"/>
      <c r="F3" s="1315"/>
      <c r="G3" s="1315"/>
      <c r="H3" s="1315"/>
    </row>
    <row r="4" spans="1:8" ht="12" customHeight="1">
      <c r="A4" s="485"/>
      <c r="B4" s="485"/>
      <c r="C4" s="485"/>
      <c r="D4" s="485"/>
      <c r="E4" s="485"/>
      <c r="F4" s="485"/>
      <c r="G4" s="485"/>
      <c r="H4" s="485"/>
    </row>
    <row r="5" spans="1:8" ht="36" customHeight="1">
      <c r="A5" s="486" t="s">
        <v>543</v>
      </c>
      <c r="B5" s="1316">
        <f>'様式第５号'!O25</f>
        <v>0</v>
      </c>
      <c r="C5" s="1317"/>
      <c r="D5" s="1317"/>
      <c r="E5" s="1317"/>
      <c r="F5" s="1317"/>
      <c r="G5" s="1317"/>
      <c r="H5" s="1318"/>
    </row>
    <row r="6" spans="1:8" ht="46.5" customHeight="1">
      <c r="A6" s="487" t="s">
        <v>544</v>
      </c>
      <c r="B6" s="1319" t="s">
        <v>545</v>
      </c>
      <c r="C6" s="1320"/>
      <c r="D6" s="1320"/>
      <c r="E6" s="1320"/>
      <c r="F6" s="1320"/>
      <c r="G6" s="1320"/>
      <c r="H6" s="1321"/>
    </row>
    <row r="7" spans="1:8" ht="84" customHeight="1">
      <c r="A7" s="488" t="s">
        <v>547</v>
      </c>
      <c r="B7" s="1322" t="s">
        <v>1019</v>
      </c>
      <c r="C7" s="1323"/>
      <c r="D7" s="1323"/>
      <c r="E7" s="1323"/>
      <c r="F7" s="1323"/>
      <c r="G7" s="1323"/>
      <c r="H7" s="1324"/>
    </row>
    <row r="8" spans="1:7" s="491" customFormat="1" ht="23.25" customHeight="1">
      <c r="A8" s="489"/>
      <c r="B8" s="490"/>
      <c r="C8" s="490"/>
      <c r="D8" s="490"/>
      <c r="E8" s="490"/>
      <c r="F8" s="490"/>
      <c r="G8" s="490"/>
    </row>
    <row r="9" spans="1:8" s="491" customFormat="1" ht="14.25">
      <c r="A9" s="1325" t="s">
        <v>549</v>
      </c>
      <c r="B9" s="492"/>
      <c r="C9" s="493"/>
      <c r="D9" s="493"/>
      <c r="E9" s="493"/>
      <c r="F9" s="493"/>
      <c r="G9" s="493"/>
      <c r="H9" s="1328" t="s">
        <v>550</v>
      </c>
    </row>
    <row r="10" spans="1:8" ht="14.25">
      <c r="A10" s="1326"/>
      <c r="B10" s="494"/>
      <c r="C10" s="491"/>
      <c r="D10" s="491"/>
      <c r="E10" s="491"/>
      <c r="F10" s="491"/>
      <c r="G10" s="491"/>
      <c r="H10" s="1329"/>
    </row>
    <row r="11" spans="1:8" ht="52.5" customHeight="1">
      <c r="A11" s="1326"/>
      <c r="B11" s="494"/>
      <c r="C11" s="495" t="s">
        <v>781</v>
      </c>
      <c r="D11" s="496" t="s">
        <v>782</v>
      </c>
      <c r="E11" s="577"/>
      <c r="F11" s="498"/>
      <c r="G11" s="491"/>
      <c r="H11" s="1329"/>
    </row>
    <row r="12" spans="1:8" ht="52.5" customHeight="1">
      <c r="A12" s="1326"/>
      <c r="B12" s="494"/>
      <c r="C12" s="495" t="s">
        <v>783</v>
      </c>
      <c r="D12" s="496" t="s">
        <v>552</v>
      </c>
      <c r="E12" s="577"/>
      <c r="F12" s="498"/>
      <c r="G12" s="767" t="s">
        <v>1020</v>
      </c>
      <c r="H12" s="1329"/>
    </row>
    <row r="13" spans="1:8" ht="13.5" customHeight="1">
      <c r="A13" s="1326"/>
      <c r="B13" s="494"/>
      <c r="C13" s="491"/>
      <c r="D13" s="491"/>
      <c r="E13" s="491"/>
      <c r="F13" s="491"/>
      <c r="G13" s="491"/>
      <c r="H13" s="1329"/>
    </row>
    <row r="14" spans="1:8" ht="13.5" customHeight="1">
      <c r="A14" s="1327"/>
      <c r="B14" s="500"/>
      <c r="C14" s="490"/>
      <c r="D14" s="490"/>
      <c r="E14" s="490"/>
      <c r="F14" s="490"/>
      <c r="G14" s="490"/>
      <c r="H14" s="1330"/>
    </row>
    <row r="15" spans="1:8" s="491" customFormat="1" ht="14.25">
      <c r="A15" s="1306" t="s">
        <v>553</v>
      </c>
      <c r="B15" s="492"/>
      <c r="C15" s="493"/>
      <c r="D15" s="493"/>
      <c r="E15" s="493"/>
      <c r="F15" s="493"/>
      <c r="G15" s="501"/>
      <c r="H15" s="1309" t="s">
        <v>550</v>
      </c>
    </row>
    <row r="16" spans="1:8" ht="14.25">
      <c r="A16" s="1307"/>
      <c r="B16" s="494"/>
      <c r="C16" s="491"/>
      <c r="D16" s="491"/>
      <c r="E16" s="491"/>
      <c r="F16" s="491"/>
      <c r="G16" s="502"/>
      <c r="H16" s="1310"/>
    </row>
    <row r="17" spans="1:8" ht="52.5" customHeight="1">
      <c r="A17" s="1307"/>
      <c r="B17" s="494"/>
      <c r="C17" s="495" t="s">
        <v>784</v>
      </c>
      <c r="D17" s="496" t="s">
        <v>554</v>
      </c>
      <c r="E17" s="497" t="s">
        <v>551</v>
      </c>
      <c r="F17" s="498"/>
      <c r="G17" s="502"/>
      <c r="H17" s="1310"/>
    </row>
    <row r="18" spans="1:8" ht="52.5" customHeight="1">
      <c r="A18" s="1307"/>
      <c r="B18" s="494"/>
      <c r="C18" s="495" t="s">
        <v>783</v>
      </c>
      <c r="D18" s="496" t="s">
        <v>939</v>
      </c>
      <c r="E18" s="497" t="s">
        <v>551</v>
      </c>
      <c r="F18" s="498"/>
      <c r="G18" s="503" t="s">
        <v>555</v>
      </c>
      <c r="H18" s="1310"/>
    </row>
    <row r="19" spans="1:8" ht="14.25">
      <c r="A19" s="1307"/>
      <c r="B19" s="494"/>
      <c r="C19" s="491"/>
      <c r="D19" s="491"/>
      <c r="E19" s="491"/>
      <c r="F19" s="491"/>
      <c r="G19" s="502"/>
      <c r="H19" s="1310"/>
    </row>
    <row r="20" spans="1:8" ht="14.25">
      <c r="A20" s="1308"/>
      <c r="B20" s="504"/>
      <c r="C20" s="505"/>
      <c r="D20" s="505"/>
      <c r="E20" s="505"/>
      <c r="F20" s="505"/>
      <c r="G20" s="506"/>
      <c r="H20" s="1310"/>
    </row>
    <row r="21" spans="1:8" s="491" customFormat="1" ht="14.25">
      <c r="A21" s="1312" t="s">
        <v>556</v>
      </c>
      <c r="B21" s="494"/>
      <c r="H21" s="1310"/>
    </row>
    <row r="22" spans="1:8" ht="14.25">
      <c r="A22" s="1307"/>
      <c r="B22" s="494"/>
      <c r="C22" s="491"/>
      <c r="D22" s="491"/>
      <c r="E22" s="491"/>
      <c r="F22" s="491"/>
      <c r="G22" s="491"/>
      <c r="H22" s="1310"/>
    </row>
    <row r="23" spans="1:8" ht="52.5" customHeight="1">
      <c r="A23" s="1307"/>
      <c r="B23" s="494"/>
      <c r="C23" s="495" t="s">
        <v>781</v>
      </c>
      <c r="D23" s="496" t="s">
        <v>782</v>
      </c>
      <c r="E23" s="577"/>
      <c r="F23" s="498"/>
      <c r="G23" s="491"/>
      <c r="H23" s="1310"/>
    </row>
    <row r="24" spans="1:8" ht="52.5" customHeight="1">
      <c r="A24" s="1307"/>
      <c r="B24" s="494"/>
      <c r="C24" s="495" t="s">
        <v>783</v>
      </c>
      <c r="D24" s="496" t="s">
        <v>557</v>
      </c>
      <c r="E24" s="577"/>
      <c r="F24" s="498"/>
      <c r="G24" s="499" t="s">
        <v>558</v>
      </c>
      <c r="H24" s="1310"/>
    </row>
    <row r="25" spans="1:8" ht="14.25">
      <c r="A25" s="1307"/>
      <c r="B25" s="494"/>
      <c r="C25" s="491"/>
      <c r="D25" s="491"/>
      <c r="E25" s="491"/>
      <c r="F25" s="491"/>
      <c r="G25" s="491"/>
      <c r="H25" s="1310"/>
    </row>
    <row r="26" spans="1:8" ht="13.5">
      <c r="A26" s="1313"/>
      <c r="B26" s="500"/>
      <c r="C26" s="490"/>
      <c r="D26" s="490"/>
      <c r="E26" s="490"/>
      <c r="F26" s="490"/>
      <c r="G26" s="490"/>
      <c r="H26" s="1311"/>
    </row>
    <row r="28" spans="1:8" ht="17.25" customHeight="1">
      <c r="A28" s="1303" t="s">
        <v>785</v>
      </c>
      <c r="B28" s="1303"/>
      <c r="C28" s="1303"/>
      <c r="D28" s="1303"/>
      <c r="E28" s="1303"/>
      <c r="F28" s="1303"/>
      <c r="G28" s="1303"/>
      <c r="H28" s="1303"/>
    </row>
    <row r="29" spans="1:8" ht="17.25" customHeight="1">
      <c r="A29" s="1303" t="s">
        <v>786</v>
      </c>
      <c r="B29" s="1303"/>
      <c r="C29" s="1303"/>
      <c r="D29" s="1303"/>
      <c r="E29" s="1303"/>
      <c r="F29" s="1303"/>
      <c r="G29" s="1303"/>
      <c r="H29" s="1303"/>
    </row>
    <row r="30" spans="1:8" ht="17.25" customHeight="1">
      <c r="A30" s="1303" t="s">
        <v>787</v>
      </c>
      <c r="B30" s="1303"/>
      <c r="C30" s="1303"/>
      <c r="D30" s="1303"/>
      <c r="E30" s="1303"/>
      <c r="F30" s="1303"/>
      <c r="G30" s="1303"/>
      <c r="H30" s="1303"/>
    </row>
    <row r="31" spans="1:8" ht="17.25" customHeight="1">
      <c r="A31" s="1303" t="s">
        <v>788</v>
      </c>
      <c r="B31" s="1303"/>
      <c r="C31" s="1303"/>
      <c r="D31" s="1303"/>
      <c r="E31" s="1303"/>
      <c r="F31" s="1303"/>
      <c r="G31" s="1303"/>
      <c r="H31" s="1303"/>
    </row>
    <row r="32" spans="1:8" ht="17.25" customHeight="1">
      <c r="A32" s="1303" t="s">
        <v>789</v>
      </c>
      <c r="B32" s="1303"/>
      <c r="C32" s="1303"/>
      <c r="D32" s="1303"/>
      <c r="E32" s="1303"/>
      <c r="F32" s="1303"/>
      <c r="G32" s="1303"/>
      <c r="H32" s="1303"/>
    </row>
    <row r="33" spans="1:8" ht="17.25" customHeight="1">
      <c r="A33" s="1303" t="s">
        <v>681</v>
      </c>
      <c r="B33" s="1303"/>
      <c r="C33" s="1303"/>
      <c r="D33" s="1303"/>
      <c r="E33" s="1303"/>
      <c r="F33" s="1303"/>
      <c r="G33" s="1303"/>
      <c r="H33" s="1303"/>
    </row>
    <row r="34" spans="1:8" ht="17.25" customHeight="1">
      <c r="A34" s="1303" t="s">
        <v>684</v>
      </c>
      <c r="B34" s="1303"/>
      <c r="C34" s="1303"/>
      <c r="D34" s="1303"/>
      <c r="E34" s="1303"/>
      <c r="F34" s="1303"/>
      <c r="G34" s="1303"/>
      <c r="H34" s="1303"/>
    </row>
    <row r="35" spans="1:8" ht="17.25" customHeight="1">
      <c r="A35" s="1303" t="s">
        <v>685</v>
      </c>
      <c r="B35" s="1303"/>
      <c r="C35" s="1303"/>
      <c r="D35" s="1303"/>
      <c r="E35" s="1303"/>
      <c r="F35" s="1303"/>
      <c r="G35" s="1303"/>
      <c r="H35" s="1303"/>
    </row>
    <row r="36" spans="1:8" ht="17.25" customHeight="1">
      <c r="A36" s="1303" t="s">
        <v>686</v>
      </c>
      <c r="B36" s="1303"/>
      <c r="C36" s="1303"/>
      <c r="D36" s="1303"/>
      <c r="E36" s="1303"/>
      <c r="F36" s="1303"/>
      <c r="G36" s="1303"/>
      <c r="H36" s="1303"/>
    </row>
    <row r="37" spans="1:8" ht="17.25" customHeight="1">
      <c r="A37" s="1303" t="s">
        <v>790</v>
      </c>
      <c r="B37" s="1303"/>
      <c r="C37" s="1303"/>
      <c r="D37" s="1303"/>
      <c r="E37" s="1303"/>
      <c r="F37" s="1303"/>
      <c r="G37" s="1303"/>
      <c r="H37" s="1303"/>
    </row>
    <row r="38" spans="1:8" ht="13.5">
      <c r="A38" s="1304" t="s">
        <v>945</v>
      </c>
      <c r="B38" s="1304"/>
      <c r="C38" s="1304"/>
      <c r="D38" s="1304"/>
      <c r="E38" s="1304"/>
      <c r="F38" s="1304"/>
      <c r="G38" s="1304"/>
      <c r="H38" s="1304"/>
    </row>
    <row r="39" spans="1:8" ht="13.5">
      <c r="A39" s="1303" t="s">
        <v>946</v>
      </c>
      <c r="B39" s="1303"/>
      <c r="C39" s="1303"/>
      <c r="D39" s="1303"/>
      <c r="E39" s="1303"/>
      <c r="F39" s="1303"/>
      <c r="G39" s="1303"/>
      <c r="H39" s="1303"/>
    </row>
    <row r="40" spans="1:8" ht="13.5">
      <c r="A40" s="1305" t="s">
        <v>1056</v>
      </c>
      <c r="B40" s="1305"/>
      <c r="C40" s="1305"/>
      <c r="D40" s="1305"/>
      <c r="E40" s="1305"/>
      <c r="F40" s="1305"/>
      <c r="G40" s="1305"/>
      <c r="H40" s="1305"/>
    </row>
  </sheetData>
  <sheetProtection/>
  <mergeCells count="23">
    <mergeCell ref="G2:H2"/>
    <mergeCell ref="A3:H3"/>
    <mergeCell ref="B5:H5"/>
    <mergeCell ref="B6:H6"/>
    <mergeCell ref="B7:H7"/>
    <mergeCell ref="A9:A14"/>
    <mergeCell ref="H9:H14"/>
    <mergeCell ref="A15:A20"/>
    <mergeCell ref="H15:H26"/>
    <mergeCell ref="A21:A26"/>
    <mergeCell ref="A28:H28"/>
    <mergeCell ref="A29:H29"/>
    <mergeCell ref="A30:H30"/>
    <mergeCell ref="A37:H37"/>
    <mergeCell ref="A38:H38"/>
    <mergeCell ref="A39:H39"/>
    <mergeCell ref="A40:H40"/>
    <mergeCell ref="A31:H31"/>
    <mergeCell ref="A32:H32"/>
    <mergeCell ref="A33:H33"/>
    <mergeCell ref="A34:H34"/>
    <mergeCell ref="A35:H35"/>
    <mergeCell ref="A36:H36"/>
  </mergeCells>
  <dataValidations count="1">
    <dataValidation type="list" allowBlank="1" showInputMessage="1" showErrorMessage="1" sqref="E11:E12 E23:E24">
      <formula1>"1,2,3,4,5,6,7,8,9,10,11,12,13,14,15,16,17,18,19,20,21,22,23,24,25,26,27,28,29,30,31,32,33,34,35,36,37,38,39,40,41,42,43,44,45,46,47,48,49,50,51,52,53,54,55,56,57,58,59,60"</formula1>
    </dataValidation>
  </dataValidations>
  <printOptions/>
  <pageMargins left="0.7" right="0.7" top="0.75" bottom="0.75" header="0.3" footer="0.3"/>
  <pageSetup fitToHeight="1" fitToWidth="1" horizontalDpi="600" verticalDpi="600" orientation="portrait" paperSize="9" scale="78" r:id="rId4"/>
  <drawing r:id="rId3"/>
  <legacyDrawing r:id="rId2"/>
</worksheet>
</file>

<file path=xl/worksheets/sheet11.xml><?xml version="1.0" encoding="utf-8"?>
<worksheet xmlns="http://schemas.openxmlformats.org/spreadsheetml/2006/main" xmlns:r="http://schemas.openxmlformats.org/officeDocument/2006/relationships">
  <dimension ref="A1:AK26"/>
  <sheetViews>
    <sheetView zoomScale="85" zoomScaleNormal="85" zoomScalePageLayoutView="0" workbookViewId="0" topLeftCell="A1">
      <selection activeCell="B20" sqref="A20:AI26"/>
    </sheetView>
  </sheetViews>
  <sheetFormatPr defaultColWidth="9.00390625" defaultRowHeight="21" customHeight="1"/>
  <cols>
    <col min="1" max="1" width="5.625" style="178" customWidth="1"/>
    <col min="2" max="39" width="2.625" style="178" customWidth="1"/>
    <col min="40" max="16384" width="9.00390625" style="178" customWidth="1"/>
  </cols>
  <sheetData>
    <row r="1" spans="26:35" ht="27" customHeight="1">
      <c r="Z1" s="1337" t="s">
        <v>258</v>
      </c>
      <c r="AA1" s="1337"/>
      <c r="AB1" s="1337"/>
      <c r="AC1" s="1337"/>
      <c r="AD1" s="1337"/>
      <c r="AE1" s="1337"/>
      <c r="AF1" s="1337"/>
      <c r="AG1" s="1337"/>
      <c r="AH1" s="1337"/>
      <c r="AI1" s="1337"/>
    </row>
    <row r="2" spans="1:35" ht="60" customHeight="1">
      <c r="A2" s="926" t="s">
        <v>689</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row>
    <row r="3" ht="21" customHeight="1" thickBot="1"/>
    <row r="4" spans="1:35" ht="30" customHeight="1">
      <c r="A4" s="1342" t="s">
        <v>690</v>
      </c>
      <c r="B4" s="1343"/>
      <c r="C4" s="1343"/>
      <c r="D4" s="1343"/>
      <c r="E4" s="1343"/>
      <c r="F4" s="1343"/>
      <c r="G4" s="1343"/>
      <c r="H4" s="1343"/>
      <c r="I4" s="1343"/>
      <c r="J4" s="1343"/>
      <c r="K4" s="1343"/>
      <c r="L4" s="1343"/>
      <c r="M4" s="1343"/>
      <c r="N4" s="1343"/>
      <c r="O4" s="1343"/>
      <c r="P4" s="1343"/>
      <c r="Q4" s="1343"/>
      <c r="R4" s="1347"/>
      <c r="S4" s="1340"/>
      <c r="T4" s="1340"/>
      <c r="U4" s="1340"/>
      <c r="V4" s="1340"/>
      <c r="W4" s="1340"/>
      <c r="X4" s="1340"/>
      <c r="Y4" s="1340"/>
      <c r="Z4" s="1340"/>
      <c r="AA4" s="1340"/>
      <c r="AB4" s="1340"/>
      <c r="AC4" s="1340"/>
      <c r="AD4" s="1340" t="s">
        <v>466</v>
      </c>
      <c r="AE4" s="1340"/>
      <c r="AF4" s="1340"/>
      <c r="AG4" s="1340"/>
      <c r="AH4" s="1340"/>
      <c r="AI4" s="1341"/>
    </row>
    <row r="5" spans="1:35" ht="30" customHeight="1" thickBot="1">
      <c r="A5" s="223"/>
      <c r="B5" s="1344" t="s">
        <v>691</v>
      </c>
      <c r="C5" s="1344"/>
      <c r="D5" s="1344"/>
      <c r="E5" s="1344"/>
      <c r="F5" s="1344"/>
      <c r="G5" s="1344"/>
      <c r="H5" s="1344"/>
      <c r="I5" s="1344"/>
      <c r="J5" s="1344"/>
      <c r="K5" s="1344"/>
      <c r="L5" s="1344"/>
      <c r="M5" s="1344"/>
      <c r="N5" s="1344"/>
      <c r="O5" s="1344"/>
      <c r="P5" s="1344"/>
      <c r="Q5" s="1344"/>
      <c r="R5" s="1345"/>
      <c r="S5" s="1346"/>
      <c r="T5" s="1346"/>
      <c r="U5" s="1346"/>
      <c r="V5" s="1346"/>
      <c r="W5" s="1346"/>
      <c r="X5" s="1346"/>
      <c r="Y5" s="1346"/>
      <c r="Z5" s="1346"/>
      <c r="AA5" s="1346"/>
      <c r="AB5" s="1346"/>
      <c r="AC5" s="1346"/>
      <c r="AD5" s="1338" t="s">
        <v>465</v>
      </c>
      <c r="AE5" s="1338"/>
      <c r="AF5" s="1338"/>
      <c r="AG5" s="1338"/>
      <c r="AH5" s="1338"/>
      <c r="AI5" s="1339"/>
    </row>
    <row r="6" spans="1:35" ht="30" customHeight="1" thickTop="1">
      <c r="A6" s="1348" t="s">
        <v>346</v>
      </c>
      <c r="B6" s="1349"/>
      <c r="C6" s="1349"/>
      <c r="D6" s="1349"/>
      <c r="E6" s="1349"/>
      <c r="F6" s="1349"/>
      <c r="G6" s="1349"/>
      <c r="H6" s="1349"/>
      <c r="I6" s="1349"/>
      <c r="J6" s="1349"/>
      <c r="K6" s="1349"/>
      <c r="L6" s="1349"/>
      <c r="M6" s="1349"/>
      <c r="N6" s="1349"/>
      <c r="O6" s="1349"/>
      <c r="P6" s="1349"/>
      <c r="Q6" s="1349"/>
      <c r="R6" s="1349" t="s">
        <v>692</v>
      </c>
      <c r="S6" s="1349"/>
      <c r="T6" s="1349"/>
      <c r="U6" s="1349"/>
      <c r="V6" s="1349"/>
      <c r="W6" s="1349"/>
      <c r="X6" s="1349"/>
      <c r="Y6" s="1349"/>
      <c r="Z6" s="1349"/>
      <c r="AA6" s="1349"/>
      <c r="AB6" s="1349"/>
      <c r="AC6" s="1349"/>
      <c r="AD6" s="1349" t="s">
        <v>693</v>
      </c>
      <c r="AE6" s="1349"/>
      <c r="AF6" s="1349"/>
      <c r="AG6" s="1349"/>
      <c r="AH6" s="1349"/>
      <c r="AI6" s="1350"/>
    </row>
    <row r="7" spans="1:35" ht="30" customHeight="1">
      <c r="A7" s="224">
        <v>1</v>
      </c>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4"/>
    </row>
    <row r="8" spans="1:35" ht="30" customHeight="1">
      <c r="A8" s="224">
        <v>2</v>
      </c>
      <c r="B8" s="1333"/>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4"/>
    </row>
    <row r="9" spans="1:35" ht="30" customHeight="1">
      <c r="A9" s="224">
        <v>3</v>
      </c>
      <c r="B9" s="1333"/>
      <c r="C9" s="1333"/>
      <c r="D9" s="1333"/>
      <c r="E9" s="1333"/>
      <c r="F9" s="1333"/>
      <c r="G9" s="1333"/>
      <c r="H9" s="1333"/>
      <c r="I9" s="1333"/>
      <c r="J9" s="1333"/>
      <c r="K9" s="1333"/>
      <c r="L9" s="1333"/>
      <c r="M9" s="1333"/>
      <c r="N9" s="1333"/>
      <c r="O9" s="1333"/>
      <c r="P9" s="1333"/>
      <c r="Q9" s="1333"/>
      <c r="R9" s="1333"/>
      <c r="S9" s="1333"/>
      <c r="T9" s="1333"/>
      <c r="U9" s="1333"/>
      <c r="V9" s="1333"/>
      <c r="W9" s="1333"/>
      <c r="X9" s="1333"/>
      <c r="Y9" s="1333"/>
      <c r="Z9" s="1333"/>
      <c r="AA9" s="1333"/>
      <c r="AB9" s="1333"/>
      <c r="AC9" s="1333"/>
      <c r="AD9" s="1333"/>
      <c r="AE9" s="1333"/>
      <c r="AF9" s="1333"/>
      <c r="AG9" s="1333"/>
      <c r="AH9" s="1333"/>
      <c r="AI9" s="1334"/>
    </row>
    <row r="10" spans="1:35" ht="30" customHeight="1">
      <c r="A10" s="224">
        <v>4</v>
      </c>
      <c r="B10" s="1333"/>
      <c r="C10" s="1333"/>
      <c r="D10" s="1333"/>
      <c r="E10" s="1333"/>
      <c r="F10" s="1333"/>
      <c r="G10" s="1333"/>
      <c r="H10" s="1333"/>
      <c r="I10" s="1333"/>
      <c r="J10" s="1333"/>
      <c r="K10" s="1333"/>
      <c r="L10" s="1333"/>
      <c r="M10" s="1333"/>
      <c r="N10" s="1333"/>
      <c r="O10" s="1333"/>
      <c r="P10" s="1333"/>
      <c r="Q10" s="1333"/>
      <c r="R10" s="1333"/>
      <c r="S10" s="1333"/>
      <c r="T10" s="1333"/>
      <c r="U10" s="1333"/>
      <c r="V10" s="1333"/>
      <c r="W10" s="1333"/>
      <c r="X10" s="1333"/>
      <c r="Y10" s="1333"/>
      <c r="Z10" s="1333"/>
      <c r="AA10" s="1333"/>
      <c r="AB10" s="1333"/>
      <c r="AC10" s="1333"/>
      <c r="AD10" s="1333"/>
      <c r="AE10" s="1333"/>
      <c r="AF10" s="1333"/>
      <c r="AG10" s="1333"/>
      <c r="AH10" s="1333"/>
      <c r="AI10" s="1334"/>
    </row>
    <row r="11" spans="1:35" ht="30" customHeight="1">
      <c r="A11" s="224">
        <v>5</v>
      </c>
      <c r="B11" s="1333"/>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4"/>
    </row>
    <row r="12" spans="1:35" ht="30" customHeight="1">
      <c r="A12" s="224">
        <v>6</v>
      </c>
      <c r="B12" s="1333"/>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4"/>
    </row>
    <row r="13" spans="1:35" ht="30" customHeight="1">
      <c r="A13" s="224">
        <v>7</v>
      </c>
      <c r="B13" s="1333"/>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4"/>
    </row>
    <row r="14" spans="1:35" ht="30" customHeight="1">
      <c r="A14" s="224">
        <v>8</v>
      </c>
      <c r="B14" s="1333"/>
      <c r="C14" s="1333"/>
      <c r="D14" s="1333"/>
      <c r="E14" s="1333"/>
      <c r="F14" s="1333"/>
      <c r="G14" s="1333"/>
      <c r="H14" s="1333"/>
      <c r="I14" s="1333"/>
      <c r="J14" s="1333"/>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4"/>
    </row>
    <row r="15" spans="1:35" ht="30" customHeight="1">
      <c r="A15" s="224">
        <v>9</v>
      </c>
      <c r="B15" s="1333"/>
      <c r="C15" s="1333"/>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4"/>
    </row>
    <row r="16" spans="1:35" ht="30" customHeight="1">
      <c r="A16" s="224">
        <v>10</v>
      </c>
      <c r="B16" s="1333"/>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4"/>
    </row>
    <row r="17" spans="1:35" ht="30" customHeight="1">
      <c r="A17" s="224">
        <v>11</v>
      </c>
      <c r="B17" s="1333"/>
      <c r="C17" s="1333"/>
      <c r="D17" s="1333"/>
      <c r="E17" s="1333"/>
      <c r="F17" s="1333"/>
      <c r="G17" s="1333"/>
      <c r="H17" s="1333"/>
      <c r="I17" s="1333"/>
      <c r="J17" s="1333"/>
      <c r="K17" s="1333"/>
      <c r="L17" s="1333"/>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4"/>
    </row>
    <row r="18" spans="1:35" ht="30" customHeight="1">
      <c r="A18" s="224">
        <v>12</v>
      </c>
      <c r="B18" s="1333"/>
      <c r="C18" s="1333"/>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4"/>
    </row>
    <row r="19" spans="1:35" ht="30" customHeight="1">
      <c r="A19" s="224">
        <v>13</v>
      </c>
      <c r="B19" s="1333"/>
      <c r="C19" s="1333"/>
      <c r="D19" s="1333"/>
      <c r="E19" s="1333"/>
      <c r="F19" s="1333"/>
      <c r="G19" s="1333"/>
      <c r="H19" s="1333"/>
      <c r="I19" s="1333"/>
      <c r="J19" s="1333"/>
      <c r="K19" s="1333"/>
      <c r="L19" s="1333"/>
      <c r="M19" s="1333"/>
      <c r="N19" s="1333"/>
      <c r="O19" s="1333"/>
      <c r="P19" s="1333"/>
      <c r="Q19" s="1333"/>
      <c r="R19" s="1333"/>
      <c r="S19" s="1333"/>
      <c r="T19" s="1333"/>
      <c r="U19" s="1333"/>
      <c r="V19" s="1333"/>
      <c r="W19" s="1333"/>
      <c r="X19" s="1333"/>
      <c r="Y19" s="1333"/>
      <c r="Z19" s="1333"/>
      <c r="AA19" s="1333"/>
      <c r="AB19" s="1333"/>
      <c r="AC19" s="1333"/>
      <c r="AD19" s="1333"/>
      <c r="AE19" s="1333"/>
      <c r="AF19" s="1333"/>
      <c r="AG19" s="1333"/>
      <c r="AH19" s="1333"/>
      <c r="AI19" s="1334"/>
    </row>
    <row r="20" spans="1:35" ht="30" customHeight="1">
      <c r="A20" s="224">
        <v>14</v>
      </c>
      <c r="B20" s="1333"/>
      <c r="C20" s="1333"/>
      <c r="D20" s="1333"/>
      <c r="E20" s="1333"/>
      <c r="F20" s="1333"/>
      <c r="G20" s="1333"/>
      <c r="H20" s="1333"/>
      <c r="I20" s="1333"/>
      <c r="J20" s="1333"/>
      <c r="K20" s="1333"/>
      <c r="L20" s="1333"/>
      <c r="M20" s="1333"/>
      <c r="N20" s="1333"/>
      <c r="O20" s="1333"/>
      <c r="P20" s="1333"/>
      <c r="Q20" s="1333"/>
      <c r="R20" s="1333"/>
      <c r="S20" s="1333"/>
      <c r="T20" s="1333"/>
      <c r="U20" s="1333"/>
      <c r="V20" s="1333"/>
      <c r="W20" s="1333"/>
      <c r="X20" s="1333"/>
      <c r="Y20" s="1333"/>
      <c r="Z20" s="1333"/>
      <c r="AA20" s="1333"/>
      <c r="AB20" s="1333"/>
      <c r="AC20" s="1333"/>
      <c r="AD20" s="1333"/>
      <c r="AE20" s="1333"/>
      <c r="AF20" s="1333"/>
      <c r="AG20" s="1333"/>
      <c r="AH20" s="1333"/>
      <c r="AI20" s="1334"/>
    </row>
    <row r="21" spans="1:35" ht="30" customHeight="1" thickBot="1">
      <c r="A21" s="225">
        <v>15</v>
      </c>
      <c r="B21" s="1335"/>
      <c r="C21" s="1335"/>
      <c r="D21" s="1335"/>
      <c r="E21" s="1335"/>
      <c r="F21" s="1335"/>
      <c r="G21" s="1335"/>
      <c r="H21" s="1335"/>
      <c r="I21" s="1335"/>
      <c r="J21" s="1335"/>
      <c r="K21" s="1335"/>
      <c r="L21" s="1335"/>
      <c r="M21" s="1335"/>
      <c r="N21" s="1335"/>
      <c r="O21" s="1335"/>
      <c r="P21" s="1335"/>
      <c r="Q21" s="1335"/>
      <c r="R21" s="1335"/>
      <c r="S21" s="1335"/>
      <c r="T21" s="1335"/>
      <c r="U21" s="1335"/>
      <c r="V21" s="1335"/>
      <c r="W21" s="1335"/>
      <c r="X21" s="1335"/>
      <c r="Y21" s="1335"/>
      <c r="Z21" s="1335"/>
      <c r="AA21" s="1335"/>
      <c r="AB21" s="1335"/>
      <c r="AC21" s="1335"/>
      <c r="AD21" s="1335"/>
      <c r="AE21" s="1335"/>
      <c r="AF21" s="1335"/>
      <c r="AG21" s="1335"/>
      <c r="AH21" s="1335"/>
      <c r="AI21" s="1336"/>
    </row>
    <row r="22" spans="1:37" ht="21" customHeight="1">
      <c r="A22" s="1331" t="s">
        <v>310</v>
      </c>
      <c r="B22" s="1331"/>
      <c r="C22" s="1331"/>
      <c r="D22" s="1331"/>
      <c r="E22" s="1331"/>
      <c r="F22" s="1331"/>
      <c r="G22" s="1331"/>
      <c r="H22" s="1331"/>
      <c r="I22" s="1331"/>
      <c r="J22" s="1331"/>
      <c r="K22" s="1331"/>
      <c r="L22" s="1331"/>
      <c r="M22" s="1331"/>
      <c r="N22" s="1331"/>
      <c r="O22" s="1331"/>
      <c r="P22" s="1331"/>
      <c r="Q22" s="1331"/>
      <c r="R22" s="1331"/>
      <c r="S22" s="1331"/>
      <c r="T22" s="1331"/>
      <c r="U22" s="1331"/>
      <c r="V22" s="1331"/>
      <c r="W22" s="1331"/>
      <c r="X22" s="1331"/>
      <c r="Y22" s="1331"/>
      <c r="Z22" s="1331"/>
      <c r="AA22" s="1331"/>
      <c r="AB22" s="1331"/>
      <c r="AC22" s="1331"/>
      <c r="AD22" s="1331"/>
      <c r="AE22" s="1331"/>
      <c r="AF22" s="1331"/>
      <c r="AG22" s="1331"/>
      <c r="AH22" s="1331"/>
      <c r="AI22" s="1331"/>
      <c r="AJ22" s="226"/>
      <c r="AK22" s="226"/>
    </row>
    <row r="23" spans="1:37" ht="21" customHeight="1">
      <c r="A23" s="1332"/>
      <c r="B23" s="1332"/>
      <c r="C23" s="1332"/>
      <c r="D23" s="1332"/>
      <c r="E23" s="1332"/>
      <c r="F23" s="1332"/>
      <c r="G23" s="1332"/>
      <c r="H23" s="1332"/>
      <c r="I23" s="1332"/>
      <c r="J23" s="1332"/>
      <c r="K23" s="1332"/>
      <c r="L23" s="1332"/>
      <c r="M23" s="1332"/>
      <c r="N23" s="1332"/>
      <c r="O23" s="1332"/>
      <c r="P23" s="1332"/>
      <c r="Q23" s="1332"/>
      <c r="R23" s="1332"/>
      <c r="S23" s="1332"/>
      <c r="T23" s="1332"/>
      <c r="U23" s="1332"/>
      <c r="V23" s="1332"/>
      <c r="W23" s="1332"/>
      <c r="X23" s="1332"/>
      <c r="Y23" s="1332"/>
      <c r="Z23" s="1332"/>
      <c r="AA23" s="1332"/>
      <c r="AB23" s="1332"/>
      <c r="AC23" s="1332"/>
      <c r="AD23" s="1332"/>
      <c r="AE23" s="1332"/>
      <c r="AF23" s="1332"/>
      <c r="AG23" s="1332"/>
      <c r="AH23" s="1332"/>
      <c r="AI23" s="1332"/>
      <c r="AJ23" s="226"/>
      <c r="AK23" s="226"/>
    </row>
    <row r="24" spans="1:37" ht="21" customHeight="1">
      <c r="A24" s="1332"/>
      <c r="B24" s="1332"/>
      <c r="C24" s="1332"/>
      <c r="D24" s="1332"/>
      <c r="E24" s="1332"/>
      <c r="F24" s="1332"/>
      <c r="G24" s="1332"/>
      <c r="H24" s="1332"/>
      <c r="I24" s="1332"/>
      <c r="J24" s="1332"/>
      <c r="K24" s="1332"/>
      <c r="L24" s="1332"/>
      <c r="M24" s="1332"/>
      <c r="N24" s="1332"/>
      <c r="O24" s="1332"/>
      <c r="P24" s="1332"/>
      <c r="Q24" s="1332"/>
      <c r="R24" s="1332"/>
      <c r="S24" s="1332"/>
      <c r="T24" s="1332"/>
      <c r="U24" s="1332"/>
      <c r="V24" s="1332"/>
      <c r="W24" s="1332"/>
      <c r="X24" s="1332"/>
      <c r="Y24" s="1332"/>
      <c r="Z24" s="1332"/>
      <c r="AA24" s="1332"/>
      <c r="AB24" s="1332"/>
      <c r="AC24" s="1332"/>
      <c r="AD24" s="1332"/>
      <c r="AE24" s="1332"/>
      <c r="AF24" s="1332"/>
      <c r="AG24" s="1332"/>
      <c r="AH24" s="1332"/>
      <c r="AI24" s="1332"/>
      <c r="AJ24" s="226"/>
      <c r="AK24" s="226"/>
    </row>
    <row r="25" spans="1:37" ht="21" customHeight="1">
      <c r="A25" s="1332"/>
      <c r="B25" s="1332"/>
      <c r="C25" s="1332"/>
      <c r="D25" s="1332"/>
      <c r="E25" s="1332"/>
      <c r="F25" s="1332"/>
      <c r="G25" s="1332"/>
      <c r="H25" s="1332"/>
      <c r="I25" s="1332"/>
      <c r="J25" s="1332"/>
      <c r="K25" s="1332"/>
      <c r="L25" s="1332"/>
      <c r="M25" s="1332"/>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226"/>
      <c r="AK25" s="226"/>
    </row>
    <row r="26" spans="1:35" ht="21" customHeight="1">
      <c r="A26" s="1332"/>
      <c r="B26" s="1332"/>
      <c r="C26" s="1332"/>
      <c r="D26" s="1332"/>
      <c r="E26" s="1332"/>
      <c r="F26" s="1332"/>
      <c r="G26" s="1332"/>
      <c r="H26" s="1332"/>
      <c r="I26" s="1332"/>
      <c r="J26" s="1332"/>
      <c r="K26" s="1332"/>
      <c r="L26" s="1332"/>
      <c r="M26" s="1332"/>
      <c r="N26" s="1332"/>
      <c r="O26" s="1332"/>
      <c r="P26" s="1332"/>
      <c r="Q26" s="1332"/>
      <c r="R26" s="1332"/>
      <c r="S26" s="1332"/>
      <c r="T26" s="1332"/>
      <c r="U26" s="1332"/>
      <c r="V26" s="1332"/>
      <c r="W26" s="1332"/>
      <c r="X26" s="1332"/>
      <c r="Y26" s="1332"/>
      <c r="Z26" s="1332"/>
      <c r="AA26" s="1332"/>
      <c r="AB26" s="1332"/>
      <c r="AC26" s="1332"/>
      <c r="AD26" s="1332"/>
      <c r="AE26" s="1332"/>
      <c r="AF26" s="1332"/>
      <c r="AG26" s="1332"/>
      <c r="AH26" s="1332"/>
      <c r="AI26" s="1332"/>
    </row>
  </sheetData>
  <sheetProtection/>
  <mergeCells count="57">
    <mergeCell ref="A2:AI2"/>
    <mergeCell ref="A4:Q4"/>
    <mergeCell ref="B5:Q5"/>
    <mergeCell ref="R5:AC5"/>
    <mergeCell ref="R4:AC4"/>
    <mergeCell ref="A6:Q6"/>
    <mergeCell ref="R6:AC6"/>
    <mergeCell ref="AD6:AI6"/>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R18:AC18"/>
    <mergeCell ref="AD18:AI18"/>
    <mergeCell ref="B15:Q15"/>
    <mergeCell ref="R15:AC15"/>
    <mergeCell ref="AD15:AI15"/>
    <mergeCell ref="B16:Q16"/>
    <mergeCell ref="R16:AC16"/>
    <mergeCell ref="AD16:AI16"/>
    <mergeCell ref="B19:Q19"/>
    <mergeCell ref="R19:AC19"/>
    <mergeCell ref="AD19:AI19"/>
    <mergeCell ref="Z1:AI1"/>
    <mergeCell ref="AD5:AI5"/>
    <mergeCell ref="AD4:AI4"/>
    <mergeCell ref="B17:Q17"/>
    <mergeCell ref="R17:AC17"/>
    <mergeCell ref="AD17:AI17"/>
    <mergeCell ref="B18:Q18"/>
    <mergeCell ref="A22:AI26"/>
    <mergeCell ref="B20:Q20"/>
    <mergeCell ref="R20:AC20"/>
    <mergeCell ref="AD20:AI20"/>
    <mergeCell ref="B21:Q21"/>
    <mergeCell ref="R21:AC21"/>
    <mergeCell ref="AD21:AI21"/>
  </mergeCells>
  <printOptions/>
  <pageMargins left="0.59" right="0.32" top="1" bottom="1" header="0.512" footer="0.512"/>
  <pageSetup horizontalDpi="600" verticalDpi="600" orientation="portrait" paperSize="9" r:id="rId1"/>
  <headerFooter alignWithMargins="0">
    <oddHeader>&amp;R別紙７</oddHeader>
  </headerFooter>
</worksheet>
</file>

<file path=xl/worksheets/sheet12.xml><?xml version="1.0" encoding="utf-8"?>
<worksheet xmlns="http://schemas.openxmlformats.org/spreadsheetml/2006/main" xmlns:r="http://schemas.openxmlformats.org/officeDocument/2006/relationships">
  <dimension ref="A1:AH47"/>
  <sheetViews>
    <sheetView zoomScale="85" zoomScaleNormal="85" zoomScaleSheetLayoutView="85" zoomScalePageLayoutView="0" workbookViewId="0" topLeftCell="A22">
      <selection activeCell="AK43" sqref="AK43"/>
    </sheetView>
  </sheetViews>
  <sheetFormatPr defaultColWidth="9.00390625" defaultRowHeight="13.5"/>
  <cols>
    <col min="1" max="34" width="2.50390625" style="334" customWidth="1"/>
    <col min="35" max="51" width="3.625" style="334" customWidth="1"/>
    <col min="52" max="16384" width="9.00390625" style="334" customWidth="1"/>
  </cols>
  <sheetData>
    <row r="1" spans="1:34" ht="17.25">
      <c r="A1" s="1369" t="s">
        <v>35</v>
      </c>
      <c r="B1" s="1369"/>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69"/>
      <c r="AC1" s="1369"/>
      <c r="AD1" s="1369"/>
      <c r="AE1" s="1369"/>
      <c r="AF1" s="1369"/>
      <c r="AG1" s="1369"/>
      <c r="AH1" s="1369"/>
    </row>
    <row r="2" spans="1:34" ht="13.5">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row>
    <row r="3" spans="1:34" ht="13.5">
      <c r="A3" s="335"/>
      <c r="B3" s="335"/>
      <c r="C3" s="335"/>
      <c r="D3" s="335"/>
      <c r="E3" s="335"/>
      <c r="F3" s="335"/>
      <c r="G3" s="335"/>
      <c r="H3" s="335"/>
      <c r="I3" s="335"/>
      <c r="J3" s="335"/>
      <c r="K3" s="335"/>
      <c r="L3" s="335"/>
      <c r="M3" s="335"/>
      <c r="N3" s="335"/>
      <c r="O3" s="335"/>
      <c r="P3" s="335"/>
      <c r="Q3" s="335"/>
      <c r="R3" s="335"/>
      <c r="S3" s="335"/>
      <c r="T3" s="335"/>
      <c r="U3" s="335"/>
      <c r="V3" s="335"/>
      <c r="W3" s="335"/>
      <c r="X3" s="335"/>
      <c r="Y3" s="336" t="s">
        <v>6</v>
      </c>
      <c r="Z3" s="1366"/>
      <c r="AA3" s="1366"/>
      <c r="AB3" s="335" t="s">
        <v>36</v>
      </c>
      <c r="AC3" s="1366"/>
      <c r="AD3" s="1366"/>
      <c r="AE3" s="335" t="s">
        <v>37</v>
      </c>
      <c r="AF3" s="1366"/>
      <c r="AG3" s="1366"/>
      <c r="AH3" s="336" t="s">
        <v>38</v>
      </c>
    </row>
    <row r="4" spans="1:34" ht="13.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row>
    <row r="5" spans="1:34" ht="13.5">
      <c r="A5" s="335"/>
      <c r="B5" s="335" t="s">
        <v>39</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row>
    <row r="6" spans="1:34" ht="13.5">
      <c r="A6" s="335"/>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row>
    <row r="7" spans="1:34" ht="13.5">
      <c r="A7" s="335"/>
      <c r="B7" s="335"/>
      <c r="C7" s="335"/>
      <c r="D7" s="335"/>
      <c r="E7" s="335"/>
      <c r="F7" s="335"/>
      <c r="G7" s="335"/>
      <c r="H7" s="335"/>
      <c r="I7" s="335"/>
      <c r="J7" s="335"/>
      <c r="K7" s="335"/>
      <c r="L7" s="335"/>
      <c r="M7" s="335" t="s">
        <v>40</v>
      </c>
      <c r="N7" s="335"/>
      <c r="O7" s="335"/>
      <c r="P7" s="335"/>
      <c r="Q7" s="335"/>
      <c r="R7" s="335"/>
      <c r="S7" s="335"/>
      <c r="T7" s="335"/>
      <c r="U7" s="335"/>
      <c r="V7" s="335"/>
      <c r="W7" s="335"/>
      <c r="X7" s="335"/>
      <c r="Y7" s="335"/>
      <c r="Z7" s="335"/>
      <c r="AA7" s="335"/>
      <c r="AB7" s="335"/>
      <c r="AC7" s="335"/>
      <c r="AD7" s="335"/>
      <c r="AE7" s="335"/>
      <c r="AF7" s="335"/>
      <c r="AG7" s="335"/>
      <c r="AH7" s="335"/>
    </row>
    <row r="8" spans="1:34" ht="13.5">
      <c r="A8" s="335"/>
      <c r="B8" s="335"/>
      <c r="C8" s="335"/>
      <c r="D8" s="335"/>
      <c r="E8" s="335"/>
      <c r="F8" s="335"/>
      <c r="G8" s="335"/>
      <c r="H8" s="335"/>
      <c r="I8" s="335"/>
      <c r="J8" s="335"/>
      <c r="K8" s="335"/>
      <c r="L8" s="335"/>
      <c r="M8" s="1365" t="s">
        <v>41</v>
      </c>
      <c r="N8" s="1366"/>
      <c r="O8" s="1366"/>
      <c r="P8" s="1366"/>
      <c r="Q8" s="1366"/>
      <c r="R8" s="1366"/>
      <c r="S8" s="337"/>
      <c r="T8" s="1366"/>
      <c r="U8" s="1366"/>
      <c r="V8" s="1366"/>
      <c r="W8" s="1366"/>
      <c r="X8" s="1366"/>
      <c r="Y8" s="1366"/>
      <c r="Z8" s="1366"/>
      <c r="AA8" s="1366"/>
      <c r="AB8" s="1366"/>
      <c r="AC8" s="1366"/>
      <c r="AD8" s="1366"/>
      <c r="AE8" s="1366"/>
      <c r="AF8" s="1366"/>
      <c r="AG8" s="1366"/>
      <c r="AH8" s="1366"/>
    </row>
    <row r="9" spans="1:34" ht="13.5">
      <c r="A9" s="335"/>
      <c r="B9" s="335"/>
      <c r="C9" s="335"/>
      <c r="D9" s="335"/>
      <c r="E9" s="335"/>
      <c r="F9" s="335"/>
      <c r="G9" s="335"/>
      <c r="H9" s="335"/>
      <c r="I9" s="335"/>
      <c r="J9" s="335"/>
      <c r="K9" s="335"/>
      <c r="L9" s="335"/>
      <c r="M9" s="1365" t="s">
        <v>42</v>
      </c>
      <c r="N9" s="1366"/>
      <c r="O9" s="1366"/>
      <c r="P9" s="1366"/>
      <c r="Q9" s="1366"/>
      <c r="R9" s="1366"/>
      <c r="S9" s="337"/>
      <c r="T9" s="1366"/>
      <c r="U9" s="1366"/>
      <c r="V9" s="1366"/>
      <c r="W9" s="1366"/>
      <c r="X9" s="1366"/>
      <c r="Y9" s="1366"/>
      <c r="Z9" s="1366"/>
      <c r="AA9" s="1366"/>
      <c r="AB9" s="1366"/>
      <c r="AC9" s="1366"/>
      <c r="AD9" s="1366"/>
      <c r="AE9" s="1366"/>
      <c r="AF9" s="1366"/>
      <c r="AG9" s="1366"/>
      <c r="AH9" s="1366"/>
    </row>
    <row r="10" spans="1:34" ht="13.5">
      <c r="A10" s="335"/>
      <c r="B10" s="335"/>
      <c r="C10" s="335"/>
      <c r="D10" s="335"/>
      <c r="E10" s="335"/>
      <c r="F10" s="335"/>
      <c r="G10" s="335"/>
      <c r="H10" s="335"/>
      <c r="I10" s="335"/>
      <c r="J10" s="335"/>
      <c r="K10" s="335"/>
      <c r="L10" s="335"/>
      <c r="M10" s="1365" t="s">
        <v>350</v>
      </c>
      <c r="N10" s="1366"/>
      <c r="O10" s="1366"/>
      <c r="P10" s="1366"/>
      <c r="Q10" s="1366"/>
      <c r="R10" s="1366"/>
      <c r="S10" s="337"/>
      <c r="T10" s="1366"/>
      <c r="U10" s="1366"/>
      <c r="V10" s="1366"/>
      <c r="W10" s="1366"/>
      <c r="X10" s="1366"/>
      <c r="Y10" s="1366"/>
      <c r="Z10" s="1366"/>
      <c r="AA10" s="1366"/>
      <c r="AB10" s="1366"/>
      <c r="AC10" s="1366"/>
      <c r="AD10" s="1366"/>
      <c r="AE10" s="1366"/>
      <c r="AF10" s="1366"/>
      <c r="AG10" s="337"/>
      <c r="AH10" s="337" t="s">
        <v>341</v>
      </c>
    </row>
    <row r="11" spans="1:34" ht="13.5">
      <c r="A11" s="335"/>
      <c r="B11" s="335"/>
      <c r="C11" s="335"/>
      <c r="D11" s="335"/>
      <c r="E11" s="335"/>
      <c r="F11" s="335"/>
      <c r="G11" s="335"/>
      <c r="H11" s="335"/>
      <c r="I11" s="335"/>
      <c r="J11" s="335"/>
      <c r="K11" s="335"/>
      <c r="L11" s="335"/>
      <c r="M11" s="335"/>
      <c r="N11" s="335"/>
      <c r="O11" s="335"/>
      <c r="P11" s="335"/>
      <c r="Q11" s="335"/>
      <c r="R11" s="335"/>
      <c r="S11" s="335"/>
      <c r="T11" s="337"/>
      <c r="U11" s="337"/>
      <c r="V11" s="337"/>
      <c r="W11" s="337"/>
      <c r="X11" s="337"/>
      <c r="Y11" s="337"/>
      <c r="Z11" s="337"/>
      <c r="AA11" s="337"/>
      <c r="AB11" s="337"/>
      <c r="AC11" s="337"/>
      <c r="AD11" s="337"/>
      <c r="AE11" s="337"/>
      <c r="AF11" s="335"/>
      <c r="AG11" s="335"/>
      <c r="AH11" s="335"/>
    </row>
    <row r="12" spans="1:34" ht="13.5">
      <c r="A12" s="335"/>
      <c r="B12" s="335"/>
      <c r="C12" s="335"/>
      <c r="D12" s="335"/>
      <c r="E12" s="335"/>
      <c r="F12" s="335"/>
      <c r="G12" s="335"/>
      <c r="H12" s="335"/>
      <c r="I12" s="335"/>
      <c r="J12" s="335"/>
      <c r="K12" s="335"/>
      <c r="L12" s="335"/>
      <c r="M12" s="335" t="s">
        <v>43</v>
      </c>
      <c r="N12" s="335"/>
      <c r="O12" s="335"/>
      <c r="P12" s="335"/>
      <c r="Q12" s="335"/>
      <c r="R12" s="335"/>
      <c r="S12" s="335"/>
      <c r="T12" s="335"/>
      <c r="U12" s="335"/>
      <c r="V12" s="335"/>
      <c r="W12" s="335"/>
      <c r="X12" s="335"/>
      <c r="Y12" s="335"/>
      <c r="Z12" s="335"/>
      <c r="AA12" s="335"/>
      <c r="AB12" s="335"/>
      <c r="AC12" s="335"/>
      <c r="AD12" s="335"/>
      <c r="AE12" s="335"/>
      <c r="AF12" s="335"/>
      <c r="AG12" s="335"/>
      <c r="AH12" s="335"/>
    </row>
    <row r="13" spans="1:34" ht="13.5">
      <c r="A13" s="335"/>
      <c r="B13" s="335"/>
      <c r="C13" s="335"/>
      <c r="D13" s="335"/>
      <c r="E13" s="335"/>
      <c r="F13" s="335"/>
      <c r="G13" s="335"/>
      <c r="H13" s="335"/>
      <c r="I13" s="335"/>
      <c r="J13" s="335"/>
      <c r="K13" s="335"/>
      <c r="L13" s="335"/>
      <c r="M13" s="1353" t="s">
        <v>44</v>
      </c>
      <c r="N13" s="1353"/>
      <c r="O13" s="1353"/>
      <c r="P13" s="1353"/>
      <c r="Q13" s="1353"/>
      <c r="R13" s="1353"/>
      <c r="S13" s="1353"/>
      <c r="T13" s="338"/>
      <c r="U13" s="339"/>
      <c r="V13" s="339"/>
      <c r="W13" s="339"/>
      <c r="X13" s="339"/>
      <c r="Y13" s="339"/>
      <c r="Z13" s="339"/>
      <c r="AA13" s="339"/>
      <c r="AB13" s="339"/>
      <c r="AC13" s="340"/>
      <c r="AD13" s="1367"/>
      <c r="AE13" s="1367"/>
      <c r="AF13" s="1367"/>
      <c r="AG13" s="1367"/>
      <c r="AH13" s="1367"/>
    </row>
    <row r="14" spans="1:34" ht="13.5">
      <c r="A14" s="335"/>
      <c r="B14" s="335"/>
      <c r="C14" s="335"/>
      <c r="D14" s="335"/>
      <c r="E14" s="335"/>
      <c r="F14" s="335"/>
      <c r="G14" s="335"/>
      <c r="H14" s="335"/>
      <c r="I14" s="335"/>
      <c r="J14" s="335"/>
      <c r="K14" s="335"/>
      <c r="L14" s="335"/>
      <c r="M14" s="1353" t="s">
        <v>334</v>
      </c>
      <c r="N14" s="1353"/>
      <c r="O14" s="1353"/>
      <c r="P14" s="1353"/>
      <c r="Q14" s="1353"/>
      <c r="R14" s="1353"/>
      <c r="S14" s="1353"/>
      <c r="T14" s="1352">
        <f>'様式第５号'!O25</f>
        <v>0</v>
      </c>
      <c r="U14" s="1352"/>
      <c r="V14" s="1352"/>
      <c r="W14" s="1352"/>
      <c r="X14" s="1352"/>
      <c r="Y14" s="1352"/>
      <c r="Z14" s="1352"/>
      <c r="AA14" s="1352"/>
      <c r="AB14" s="1352"/>
      <c r="AC14" s="1352"/>
      <c r="AD14" s="1352"/>
      <c r="AE14" s="1352"/>
      <c r="AF14" s="1352"/>
      <c r="AG14" s="1352"/>
      <c r="AH14" s="1352"/>
    </row>
    <row r="15" spans="1:34" ht="13.5">
      <c r="A15" s="335"/>
      <c r="B15" s="335"/>
      <c r="C15" s="335"/>
      <c r="D15" s="335"/>
      <c r="E15" s="335"/>
      <c r="F15" s="335"/>
      <c r="G15" s="335"/>
      <c r="H15" s="335"/>
      <c r="I15" s="335"/>
      <c r="J15" s="335"/>
      <c r="K15" s="335"/>
      <c r="L15" s="335"/>
      <c r="M15" s="1353" t="s">
        <v>41</v>
      </c>
      <c r="N15" s="1353"/>
      <c r="O15" s="1353"/>
      <c r="P15" s="1353"/>
      <c r="Q15" s="1353"/>
      <c r="R15" s="1353"/>
      <c r="S15" s="1353"/>
      <c r="T15" s="1354"/>
      <c r="U15" s="1354"/>
      <c r="V15" s="1354"/>
      <c r="W15" s="1354"/>
      <c r="X15" s="1354"/>
      <c r="Y15" s="1354"/>
      <c r="Z15" s="1354"/>
      <c r="AA15" s="1354"/>
      <c r="AB15" s="1354"/>
      <c r="AC15" s="1354"/>
      <c r="AD15" s="1354"/>
      <c r="AE15" s="1354"/>
      <c r="AF15" s="1354"/>
      <c r="AG15" s="1354"/>
      <c r="AH15" s="1354"/>
    </row>
    <row r="16" spans="1:34" ht="13.5">
      <c r="A16" s="335"/>
      <c r="B16" s="335"/>
      <c r="C16" s="335"/>
      <c r="D16" s="335"/>
      <c r="E16" s="335"/>
      <c r="F16" s="335"/>
      <c r="G16" s="335"/>
      <c r="H16" s="335"/>
      <c r="I16" s="335"/>
      <c r="J16" s="335"/>
      <c r="K16" s="335"/>
      <c r="L16" s="335"/>
      <c r="M16" s="1353" t="s">
        <v>45</v>
      </c>
      <c r="N16" s="1353"/>
      <c r="O16" s="1353"/>
      <c r="P16" s="1353"/>
      <c r="Q16" s="1353"/>
      <c r="R16" s="1353"/>
      <c r="S16" s="1353"/>
      <c r="T16" s="1354"/>
      <c r="U16" s="1354"/>
      <c r="V16" s="1354"/>
      <c r="W16" s="1354"/>
      <c r="X16" s="1354"/>
      <c r="Y16" s="1354"/>
      <c r="Z16" s="1354"/>
      <c r="AA16" s="1354"/>
      <c r="AB16" s="1354"/>
      <c r="AC16" s="1354"/>
      <c r="AD16" s="1354"/>
      <c r="AE16" s="1354"/>
      <c r="AF16" s="1354"/>
      <c r="AG16" s="1354"/>
      <c r="AH16" s="1354"/>
    </row>
    <row r="17" spans="1:34" ht="13.5">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row>
    <row r="18" spans="1:34" ht="13.5">
      <c r="A18" s="335"/>
      <c r="B18" s="335" t="s">
        <v>46</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row>
    <row r="19" spans="1:34" ht="13.5">
      <c r="A19" s="335"/>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row>
    <row r="20" spans="1:34" ht="27" customHeight="1">
      <c r="A20" s="1361" t="s">
        <v>579</v>
      </c>
      <c r="B20" s="1356"/>
      <c r="C20" s="1356"/>
      <c r="D20" s="1356"/>
      <c r="E20" s="1356"/>
      <c r="F20" s="1351"/>
      <c r="G20" s="1351"/>
      <c r="H20" s="341"/>
      <c r="I20" s="342" t="s">
        <v>47</v>
      </c>
      <c r="J20" s="342" t="s">
        <v>48</v>
      </c>
      <c r="K20" s="342"/>
      <c r="L20" s="342"/>
      <c r="M20" s="342"/>
      <c r="N20" s="342" t="s">
        <v>49</v>
      </c>
      <c r="O20" s="342" t="s">
        <v>50</v>
      </c>
      <c r="P20" s="342"/>
      <c r="Q20" s="342"/>
      <c r="R20" s="342"/>
      <c r="S20" s="342" t="s">
        <v>51</v>
      </c>
      <c r="T20" s="342" t="s">
        <v>52</v>
      </c>
      <c r="U20" s="342"/>
      <c r="V20" s="342"/>
      <c r="W20" s="342"/>
      <c r="X20" s="342"/>
      <c r="Y20" s="342"/>
      <c r="Z20" s="342"/>
      <c r="AA20" s="342"/>
      <c r="AB20" s="342"/>
      <c r="AC20" s="342"/>
      <c r="AD20" s="342"/>
      <c r="AE20" s="342"/>
      <c r="AF20" s="342"/>
      <c r="AG20" s="342"/>
      <c r="AH20" s="343"/>
    </row>
    <row r="21" spans="1:34" ht="27" customHeight="1">
      <c r="A21" s="1355" t="s">
        <v>546</v>
      </c>
      <c r="B21" s="1362"/>
      <c r="C21" s="1362"/>
      <c r="D21" s="1362"/>
      <c r="E21" s="1362"/>
      <c r="F21" s="1362"/>
      <c r="G21" s="1363"/>
      <c r="H21" s="341"/>
      <c r="I21" s="1351"/>
      <c r="J21" s="1351"/>
      <c r="K21" s="1351"/>
      <c r="L21" s="1351"/>
      <c r="M21" s="342" t="s">
        <v>551</v>
      </c>
      <c r="N21" s="342"/>
      <c r="O21" s="342" t="s">
        <v>53</v>
      </c>
      <c r="P21" s="342"/>
      <c r="Q21" s="342"/>
      <c r="R21" s="1355" t="s">
        <v>54</v>
      </c>
      <c r="S21" s="1356"/>
      <c r="T21" s="1356"/>
      <c r="U21" s="1356"/>
      <c r="V21" s="1356"/>
      <c r="W21" s="1356"/>
      <c r="X21" s="1357"/>
      <c r="Y21" s="342"/>
      <c r="Z21" s="1351"/>
      <c r="AA21" s="1351"/>
      <c r="AB21" s="1351"/>
      <c r="AC21" s="1351"/>
      <c r="AD21" s="342" t="s">
        <v>551</v>
      </c>
      <c r="AE21" s="342"/>
      <c r="AF21" s="342" t="s">
        <v>55</v>
      </c>
      <c r="AG21" s="342"/>
      <c r="AH21" s="343"/>
    </row>
    <row r="22" spans="1:34" ht="27" customHeight="1">
      <c r="A22" s="1361" t="s">
        <v>56</v>
      </c>
      <c r="B22" s="1356"/>
      <c r="C22" s="1356"/>
      <c r="D22" s="1356"/>
      <c r="E22" s="1356"/>
      <c r="F22" s="1356"/>
      <c r="G22" s="1357"/>
      <c r="H22" s="344"/>
      <c r="I22" s="1351"/>
      <c r="J22" s="1351"/>
      <c r="K22" s="1351"/>
      <c r="L22" s="1351"/>
      <c r="M22" s="342" t="s">
        <v>551</v>
      </c>
      <c r="N22" s="342"/>
      <c r="O22" s="342" t="s">
        <v>57</v>
      </c>
      <c r="P22" s="342"/>
      <c r="Q22" s="342"/>
      <c r="R22" s="1364" t="s">
        <v>58</v>
      </c>
      <c r="S22" s="1359"/>
      <c r="T22" s="1359"/>
      <c r="U22" s="1359"/>
      <c r="V22" s="1359"/>
      <c r="W22" s="1359"/>
      <c r="X22" s="1360"/>
      <c r="Y22" s="345"/>
      <c r="Z22" s="1351"/>
      <c r="AA22" s="1351"/>
      <c r="AB22" s="1351"/>
      <c r="AC22" s="1351"/>
      <c r="AD22" s="1359" t="s">
        <v>59</v>
      </c>
      <c r="AE22" s="1359"/>
      <c r="AF22" s="1359"/>
      <c r="AG22" s="1359"/>
      <c r="AH22" s="343"/>
    </row>
    <row r="23" spans="1:34" ht="27" customHeight="1">
      <c r="A23" s="1358" t="s">
        <v>60</v>
      </c>
      <c r="B23" s="1359"/>
      <c r="C23" s="1359"/>
      <c r="D23" s="1359"/>
      <c r="E23" s="1359"/>
      <c r="F23" s="1359"/>
      <c r="G23" s="1360"/>
      <c r="H23" s="344"/>
      <c r="I23" s="1351"/>
      <c r="J23" s="1351"/>
      <c r="K23" s="1351"/>
      <c r="L23" s="1351"/>
      <c r="M23" s="342" t="s">
        <v>551</v>
      </c>
      <c r="N23" s="342"/>
      <c r="O23" s="342" t="s">
        <v>61</v>
      </c>
      <c r="P23" s="342"/>
      <c r="Q23" s="342"/>
      <c r="R23" s="1364" t="s">
        <v>62</v>
      </c>
      <c r="S23" s="1359"/>
      <c r="T23" s="1359"/>
      <c r="U23" s="1359"/>
      <c r="V23" s="1359"/>
      <c r="W23" s="1359"/>
      <c r="X23" s="1360"/>
      <c r="Y23" s="345"/>
      <c r="Z23" s="1351"/>
      <c r="AA23" s="1351"/>
      <c r="AB23" s="1351"/>
      <c r="AC23" s="1351"/>
      <c r="AD23" s="342" t="s">
        <v>551</v>
      </c>
      <c r="AE23" s="345"/>
      <c r="AF23" s="345"/>
      <c r="AG23" s="345"/>
      <c r="AH23" s="346"/>
    </row>
    <row r="24" spans="1:34" ht="22.5" customHeight="1">
      <c r="A24" s="1371" t="s">
        <v>63</v>
      </c>
      <c r="B24" s="1372"/>
      <c r="C24" s="1372"/>
      <c r="D24" s="1372"/>
      <c r="E24" s="1372"/>
      <c r="F24" s="1372"/>
      <c r="G24" s="1373"/>
      <c r="H24" s="347"/>
      <c r="I24" s="348" t="s">
        <v>64</v>
      </c>
      <c r="J24" s="348" t="s">
        <v>65</v>
      </c>
      <c r="K24" s="348"/>
      <c r="L24" s="348"/>
      <c r="M24" s="344"/>
      <c r="N24" s="344"/>
      <c r="O24" s="344"/>
      <c r="P24" s="344"/>
      <c r="Q24" s="344"/>
      <c r="R24" s="349"/>
      <c r="S24" s="349"/>
      <c r="T24" s="349"/>
      <c r="U24" s="349"/>
      <c r="V24" s="349"/>
      <c r="W24" s="349"/>
      <c r="X24" s="349"/>
      <c r="Y24" s="349"/>
      <c r="Z24" s="348"/>
      <c r="AA24" s="348"/>
      <c r="AB24" s="348"/>
      <c r="AC24" s="348"/>
      <c r="AD24" s="344"/>
      <c r="AE24" s="349"/>
      <c r="AF24" s="349"/>
      <c r="AG24" s="349"/>
      <c r="AH24" s="350"/>
    </row>
    <row r="25" spans="1:34" ht="22.5" customHeight="1">
      <c r="A25" s="1374"/>
      <c r="B25" s="1375"/>
      <c r="C25" s="1375"/>
      <c r="D25" s="1375"/>
      <c r="E25" s="1375"/>
      <c r="F25" s="1375"/>
      <c r="G25" s="1376"/>
      <c r="H25" s="351"/>
      <c r="I25" s="352" t="s">
        <v>377</v>
      </c>
      <c r="J25" s="352" t="s">
        <v>66</v>
      </c>
      <c r="K25" s="352"/>
      <c r="L25" s="352"/>
      <c r="M25" s="353"/>
      <c r="N25" s="353"/>
      <c r="O25" s="353"/>
      <c r="P25" s="353"/>
      <c r="Q25" s="353"/>
      <c r="R25" s="354"/>
      <c r="S25" s="354"/>
      <c r="T25" s="354"/>
      <c r="U25" s="354"/>
      <c r="V25" s="354"/>
      <c r="W25" s="354"/>
      <c r="X25" s="354"/>
      <c r="Y25" s="354"/>
      <c r="Z25" s="352"/>
      <c r="AA25" s="352"/>
      <c r="AB25" s="352"/>
      <c r="AC25" s="352"/>
      <c r="AD25" s="353"/>
      <c r="AE25" s="354"/>
      <c r="AF25" s="354"/>
      <c r="AG25" s="354"/>
      <c r="AH25" s="355"/>
    </row>
    <row r="26" spans="1:34" ht="22.5" customHeight="1">
      <c r="A26" s="1377"/>
      <c r="B26" s="1378"/>
      <c r="C26" s="1378"/>
      <c r="D26" s="1378"/>
      <c r="E26" s="1378"/>
      <c r="F26" s="1378"/>
      <c r="G26" s="1379"/>
      <c r="H26" s="356"/>
      <c r="I26" s="357" t="s">
        <v>377</v>
      </c>
      <c r="J26" s="357" t="s">
        <v>257</v>
      </c>
      <c r="K26" s="357"/>
      <c r="L26" s="357"/>
      <c r="M26" s="358"/>
      <c r="N26" s="358"/>
      <c r="O26" s="358"/>
      <c r="P26" s="358"/>
      <c r="Q26" s="358"/>
      <c r="R26" s="359"/>
      <c r="S26" s="359"/>
      <c r="T26" s="359"/>
      <c r="U26" s="359"/>
      <c r="V26" s="359"/>
      <c r="W26" s="359"/>
      <c r="X26" s="359"/>
      <c r="Y26" s="359"/>
      <c r="Z26" s="357"/>
      <c r="AA26" s="357"/>
      <c r="AB26" s="357"/>
      <c r="AC26" s="357"/>
      <c r="AD26" s="358"/>
      <c r="AE26" s="359"/>
      <c r="AF26" s="359"/>
      <c r="AG26" s="359"/>
      <c r="AH26" s="360"/>
    </row>
    <row r="27" spans="1:34" ht="27" customHeight="1">
      <c r="A27" s="1370" t="s">
        <v>67</v>
      </c>
      <c r="B27" s="1353"/>
      <c r="C27" s="1353"/>
      <c r="D27" s="1353"/>
      <c r="E27" s="1353"/>
      <c r="F27" s="1353"/>
      <c r="G27" s="1353"/>
      <c r="H27" s="1368" t="s">
        <v>723</v>
      </c>
      <c r="I27" s="1368"/>
      <c r="J27" s="1368"/>
      <c r="K27" s="1354"/>
      <c r="L27" s="1354"/>
      <c r="M27" s="1354"/>
      <c r="N27" s="1354"/>
      <c r="O27" s="1354"/>
      <c r="P27" s="1354"/>
      <c r="Q27" s="1368" t="s">
        <v>346</v>
      </c>
      <c r="R27" s="1368"/>
      <c r="S27" s="1368"/>
      <c r="T27" s="1354"/>
      <c r="U27" s="1354"/>
      <c r="V27" s="1354"/>
      <c r="W27" s="1354"/>
      <c r="X27" s="1354"/>
      <c r="Y27" s="1354"/>
      <c r="Z27" s="1354"/>
      <c r="AA27" s="1354"/>
      <c r="AB27" s="1354"/>
      <c r="AC27" s="1354"/>
      <c r="AD27" s="1354"/>
      <c r="AE27" s="1354"/>
      <c r="AF27" s="1354"/>
      <c r="AG27" s="1354"/>
      <c r="AH27" s="1354"/>
    </row>
    <row r="28" spans="1:34" ht="13.5">
      <c r="A28" s="1381" t="s">
        <v>68</v>
      </c>
      <c r="B28" s="1372"/>
      <c r="C28" s="1372"/>
      <c r="D28" s="1372"/>
      <c r="E28" s="1372"/>
      <c r="F28" s="1372"/>
      <c r="G28" s="1372"/>
      <c r="H28" s="344"/>
      <c r="I28" s="344"/>
      <c r="J28" s="344"/>
      <c r="K28" s="1368"/>
      <c r="L28" s="1368"/>
      <c r="M28" s="1368"/>
      <c r="N28" s="1368"/>
      <c r="O28" s="1368"/>
      <c r="P28" s="1368"/>
      <c r="Q28" s="1368"/>
      <c r="R28" s="1368"/>
      <c r="S28" s="1368"/>
      <c r="T28" s="1368"/>
      <c r="U28" s="1368"/>
      <c r="V28" s="1368"/>
      <c r="W28" s="1368"/>
      <c r="X28" s="1368"/>
      <c r="Y28" s="1368"/>
      <c r="Z28" s="1368"/>
      <c r="AA28" s="1368"/>
      <c r="AB28" s="1368"/>
      <c r="AC28" s="1368"/>
      <c r="AD28" s="1368"/>
      <c r="AE28" s="1368"/>
      <c r="AF28" s="1368"/>
      <c r="AG28" s="1368"/>
      <c r="AH28" s="1368"/>
    </row>
    <row r="29" spans="1:34" ht="13.5">
      <c r="A29" s="1382"/>
      <c r="B29" s="1375"/>
      <c r="C29" s="1375"/>
      <c r="D29" s="1375"/>
      <c r="E29" s="1375"/>
      <c r="F29" s="1375"/>
      <c r="G29" s="1375"/>
      <c r="H29" s="353"/>
      <c r="I29" s="353"/>
      <c r="J29" s="353"/>
      <c r="K29" s="1368" t="s">
        <v>69</v>
      </c>
      <c r="L29" s="1368"/>
      <c r="M29" s="1368"/>
      <c r="N29" s="1368"/>
      <c r="O29" s="1368" t="s">
        <v>70</v>
      </c>
      <c r="P29" s="1368"/>
      <c r="Q29" s="1368"/>
      <c r="R29" s="1368"/>
      <c r="S29" s="1368" t="s">
        <v>69</v>
      </c>
      <c r="T29" s="1368"/>
      <c r="U29" s="1368"/>
      <c r="V29" s="1368"/>
      <c r="W29" s="1368" t="s">
        <v>70</v>
      </c>
      <c r="X29" s="1368"/>
      <c r="Y29" s="1368"/>
      <c r="Z29" s="1368"/>
      <c r="AA29" s="1368" t="s">
        <v>69</v>
      </c>
      <c r="AB29" s="1368"/>
      <c r="AC29" s="1368"/>
      <c r="AD29" s="1368"/>
      <c r="AE29" s="1368" t="s">
        <v>70</v>
      </c>
      <c r="AF29" s="1368"/>
      <c r="AG29" s="1368"/>
      <c r="AH29" s="1368"/>
    </row>
    <row r="30" spans="1:34" ht="13.5">
      <c r="A30" s="351"/>
      <c r="B30" s="1368" t="s">
        <v>71</v>
      </c>
      <c r="C30" s="1368"/>
      <c r="D30" s="1368"/>
      <c r="E30" s="1368"/>
      <c r="F30" s="1368" t="s">
        <v>72</v>
      </c>
      <c r="G30" s="1368"/>
      <c r="H30" s="1368"/>
      <c r="I30" s="1368"/>
      <c r="J30" s="1368"/>
      <c r="K30" s="1354"/>
      <c r="L30" s="1354"/>
      <c r="M30" s="1354"/>
      <c r="N30" s="1354"/>
      <c r="O30" s="1354"/>
      <c r="P30" s="1354"/>
      <c r="Q30" s="1354"/>
      <c r="R30" s="1354"/>
      <c r="S30" s="1354"/>
      <c r="T30" s="1354"/>
      <c r="U30" s="1354"/>
      <c r="V30" s="1354"/>
      <c r="W30" s="1354"/>
      <c r="X30" s="1354"/>
      <c r="Y30" s="1354"/>
      <c r="Z30" s="1354"/>
      <c r="AA30" s="1354"/>
      <c r="AB30" s="1354"/>
      <c r="AC30" s="1354"/>
      <c r="AD30" s="1354"/>
      <c r="AE30" s="1354"/>
      <c r="AF30" s="1354"/>
      <c r="AG30" s="1354"/>
      <c r="AH30" s="1354"/>
    </row>
    <row r="31" spans="1:34" ht="13.5">
      <c r="A31" s="351"/>
      <c r="B31" s="1368"/>
      <c r="C31" s="1368"/>
      <c r="D31" s="1368"/>
      <c r="E31" s="1368"/>
      <c r="F31" s="1368" t="s">
        <v>73</v>
      </c>
      <c r="G31" s="1368"/>
      <c r="H31" s="1368"/>
      <c r="I31" s="1368"/>
      <c r="J31" s="1368"/>
      <c r="K31" s="1354"/>
      <c r="L31" s="1354"/>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row>
    <row r="32" spans="1:34" ht="13.5">
      <c r="A32" s="351"/>
      <c r="B32" s="1368" t="s">
        <v>74</v>
      </c>
      <c r="C32" s="1368"/>
      <c r="D32" s="1368"/>
      <c r="E32" s="1368"/>
      <c r="F32" s="1368"/>
      <c r="G32" s="1368"/>
      <c r="H32" s="1368"/>
      <c r="I32" s="1368"/>
      <c r="J32" s="1368"/>
      <c r="K32" s="1354"/>
      <c r="L32" s="1354"/>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row>
    <row r="33" spans="1:34" ht="13.5">
      <c r="A33" s="351"/>
      <c r="B33" s="353"/>
      <c r="C33" s="353"/>
      <c r="D33" s="353"/>
      <c r="E33" s="353"/>
      <c r="F33" s="353"/>
      <c r="G33" s="353"/>
      <c r="H33" s="353"/>
      <c r="I33" s="353"/>
      <c r="J33" s="353"/>
      <c r="K33" s="1368"/>
      <c r="L33" s="1368"/>
      <c r="M33" s="1368"/>
      <c r="N33" s="1368"/>
      <c r="O33" s="1368"/>
      <c r="P33" s="1368"/>
      <c r="Q33" s="1368"/>
      <c r="R33" s="1368"/>
      <c r="S33" s="1368"/>
      <c r="T33" s="1368"/>
      <c r="U33" s="1368"/>
      <c r="V33" s="1368"/>
      <c r="W33" s="1368"/>
      <c r="X33" s="1368"/>
      <c r="Y33" s="1368"/>
      <c r="Z33" s="1368"/>
      <c r="AA33" s="1368" t="s">
        <v>75</v>
      </c>
      <c r="AB33" s="1368"/>
      <c r="AC33" s="1368"/>
      <c r="AD33" s="1368"/>
      <c r="AE33" s="1368"/>
      <c r="AF33" s="1368"/>
      <c r="AG33" s="1368"/>
      <c r="AH33" s="1368"/>
    </row>
    <row r="34" spans="1:34" ht="13.5">
      <c r="A34" s="351"/>
      <c r="B34" s="353"/>
      <c r="C34" s="353"/>
      <c r="D34" s="353"/>
      <c r="E34" s="353"/>
      <c r="F34" s="353"/>
      <c r="G34" s="353"/>
      <c r="H34" s="353"/>
      <c r="I34" s="353"/>
      <c r="J34" s="353"/>
      <c r="K34" s="1368" t="s">
        <v>69</v>
      </c>
      <c r="L34" s="1368"/>
      <c r="M34" s="1368"/>
      <c r="N34" s="1368"/>
      <c r="O34" s="1368" t="s">
        <v>70</v>
      </c>
      <c r="P34" s="1368"/>
      <c r="Q34" s="1368"/>
      <c r="R34" s="1368"/>
      <c r="S34" s="1368" t="s">
        <v>69</v>
      </c>
      <c r="T34" s="1368"/>
      <c r="U34" s="1368"/>
      <c r="V34" s="1368"/>
      <c r="W34" s="1368" t="s">
        <v>70</v>
      </c>
      <c r="X34" s="1368"/>
      <c r="Y34" s="1368"/>
      <c r="Z34" s="1368"/>
      <c r="AA34" s="1368" t="s">
        <v>69</v>
      </c>
      <c r="AB34" s="1368"/>
      <c r="AC34" s="1368"/>
      <c r="AD34" s="1368"/>
      <c r="AE34" s="1368" t="s">
        <v>70</v>
      </c>
      <c r="AF34" s="1368"/>
      <c r="AG34" s="1368"/>
      <c r="AH34" s="1368"/>
    </row>
    <row r="35" spans="1:34" ht="13.5">
      <c r="A35" s="351"/>
      <c r="B35" s="1368" t="s">
        <v>71</v>
      </c>
      <c r="C35" s="1368"/>
      <c r="D35" s="1368"/>
      <c r="E35" s="1368"/>
      <c r="F35" s="1368" t="s">
        <v>72</v>
      </c>
      <c r="G35" s="1368"/>
      <c r="H35" s="1368"/>
      <c r="I35" s="1368"/>
      <c r="J35" s="1368"/>
      <c r="K35" s="1354"/>
      <c r="L35" s="1354"/>
      <c r="M35" s="1354"/>
      <c r="N35" s="1354"/>
      <c r="O35" s="1354"/>
      <c r="P35" s="1354"/>
      <c r="Q35" s="1354"/>
      <c r="R35" s="1354"/>
      <c r="S35" s="1354"/>
      <c r="T35" s="1354"/>
      <c r="U35" s="1354"/>
      <c r="V35" s="1354"/>
      <c r="W35" s="1354"/>
      <c r="X35" s="1354"/>
      <c r="Y35" s="1354"/>
      <c r="Z35" s="1354"/>
      <c r="AA35" s="1354"/>
      <c r="AB35" s="1354"/>
      <c r="AC35" s="1354"/>
      <c r="AD35" s="1354"/>
      <c r="AE35" s="1354"/>
      <c r="AF35" s="1354"/>
      <c r="AG35" s="1354"/>
      <c r="AH35" s="1354"/>
    </row>
    <row r="36" spans="1:34" ht="13.5">
      <c r="A36" s="351"/>
      <c r="B36" s="1368"/>
      <c r="C36" s="1368"/>
      <c r="D36" s="1368"/>
      <c r="E36" s="1368"/>
      <c r="F36" s="1368" t="s">
        <v>73</v>
      </c>
      <c r="G36" s="1368"/>
      <c r="H36" s="1368"/>
      <c r="I36" s="1368"/>
      <c r="J36" s="1368"/>
      <c r="K36" s="1354"/>
      <c r="L36" s="1354"/>
      <c r="M36" s="1354"/>
      <c r="N36" s="1354"/>
      <c r="O36" s="1354"/>
      <c r="P36" s="1354"/>
      <c r="Q36" s="1354"/>
      <c r="R36" s="1354"/>
      <c r="S36" s="1354"/>
      <c r="T36" s="1354"/>
      <c r="U36" s="1354"/>
      <c r="V36" s="1354"/>
      <c r="W36" s="1354"/>
      <c r="X36" s="1354"/>
      <c r="Y36" s="1354"/>
      <c r="Z36" s="1354"/>
      <c r="AA36" s="1354"/>
      <c r="AB36" s="1354"/>
      <c r="AC36" s="1354"/>
      <c r="AD36" s="1354"/>
      <c r="AE36" s="1354"/>
      <c r="AF36" s="1354"/>
      <c r="AG36" s="1354"/>
      <c r="AH36" s="1354"/>
    </row>
    <row r="37" spans="1:34" ht="13.5">
      <c r="A37" s="356"/>
      <c r="B37" s="1368" t="s">
        <v>74</v>
      </c>
      <c r="C37" s="1368"/>
      <c r="D37" s="1368"/>
      <c r="E37" s="1368"/>
      <c r="F37" s="1368"/>
      <c r="G37" s="1368"/>
      <c r="H37" s="1368"/>
      <c r="I37" s="1368"/>
      <c r="J37" s="1368"/>
      <c r="K37" s="1354"/>
      <c r="L37" s="1354"/>
      <c r="M37" s="1354"/>
      <c r="N37" s="1354"/>
      <c r="O37" s="1354"/>
      <c r="P37" s="1354"/>
      <c r="Q37" s="1354"/>
      <c r="R37" s="1354"/>
      <c r="S37" s="1354"/>
      <c r="T37" s="1354"/>
      <c r="U37" s="1354"/>
      <c r="V37" s="1354"/>
      <c r="W37" s="1354"/>
      <c r="X37" s="1354"/>
      <c r="Y37" s="1354"/>
      <c r="Z37" s="1354"/>
      <c r="AA37" s="1354"/>
      <c r="AB37" s="1354"/>
      <c r="AC37" s="1354"/>
      <c r="AD37" s="1354"/>
      <c r="AE37" s="1354"/>
      <c r="AF37" s="1354"/>
      <c r="AG37" s="1354"/>
      <c r="AH37" s="1354"/>
    </row>
    <row r="38" spans="1:34" ht="13.5">
      <c r="A38" s="335"/>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row>
    <row r="39" spans="1:34" ht="13.5">
      <c r="A39" s="335"/>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row>
    <row r="40" spans="1:34" ht="13.5">
      <c r="A40" s="335"/>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row>
    <row r="41" spans="1:34" ht="13.5">
      <c r="A41" s="335"/>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row>
    <row r="42" spans="1:34" ht="13.5">
      <c r="A42" s="335" t="s">
        <v>76</v>
      </c>
      <c r="B42" s="335">
        <v>1</v>
      </c>
      <c r="C42" s="1380" t="s">
        <v>77</v>
      </c>
      <c r="D42" s="1380"/>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c r="AF42" s="1380"/>
      <c r="AG42" s="1380"/>
      <c r="AH42" s="1380"/>
    </row>
    <row r="43" spans="1:34" ht="13.5">
      <c r="A43" s="335"/>
      <c r="B43" s="335"/>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0"/>
    </row>
    <row r="44" spans="1:34" ht="13.5" customHeight="1">
      <c r="A44" s="335"/>
      <c r="B44" s="335">
        <v>2</v>
      </c>
      <c r="C44" s="337" t="s">
        <v>78</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row>
    <row r="45" spans="1:34" ht="13.5">
      <c r="A45" s="335"/>
      <c r="B45" s="335">
        <v>3</v>
      </c>
      <c r="C45" s="1380" t="s">
        <v>79</v>
      </c>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1380"/>
      <c r="AB45" s="1380"/>
      <c r="AC45" s="1380"/>
      <c r="AD45" s="1380"/>
      <c r="AE45" s="1380"/>
      <c r="AF45" s="1380"/>
      <c r="AG45" s="1380"/>
      <c r="AH45" s="1380"/>
    </row>
    <row r="46" spans="1:34" ht="13.5">
      <c r="A46" s="335"/>
      <c r="B46" s="335"/>
      <c r="C46" s="1380"/>
      <c r="D46" s="1380"/>
      <c r="E46" s="1380"/>
      <c r="F46" s="1380"/>
      <c r="G46" s="1380"/>
      <c r="H46" s="1380"/>
      <c r="I46" s="1380"/>
      <c r="J46" s="1380"/>
      <c r="K46" s="1380"/>
      <c r="L46" s="1380"/>
      <c r="M46" s="1380"/>
      <c r="N46" s="1380"/>
      <c r="O46" s="1380"/>
      <c r="P46" s="1380"/>
      <c r="Q46" s="1380"/>
      <c r="R46" s="1380"/>
      <c r="S46" s="1380"/>
      <c r="T46" s="1380"/>
      <c r="U46" s="1380"/>
      <c r="V46" s="1380"/>
      <c r="W46" s="1380"/>
      <c r="X46" s="1380"/>
      <c r="Y46" s="1380"/>
      <c r="Z46" s="1380"/>
      <c r="AA46" s="1380"/>
      <c r="AB46" s="1380"/>
      <c r="AC46" s="1380"/>
      <c r="AD46" s="1380"/>
      <c r="AE46" s="1380"/>
      <c r="AF46" s="1380"/>
      <c r="AG46" s="1380"/>
      <c r="AH46" s="1380"/>
    </row>
    <row r="47" spans="1:34" ht="13.5">
      <c r="A47" s="335"/>
      <c r="B47" s="335"/>
      <c r="C47" s="1380"/>
      <c r="D47" s="1380"/>
      <c r="E47" s="1380"/>
      <c r="F47" s="1380"/>
      <c r="G47" s="1380"/>
      <c r="H47" s="1380"/>
      <c r="I47" s="1380"/>
      <c r="J47" s="1380"/>
      <c r="K47" s="1380"/>
      <c r="L47" s="1380"/>
      <c r="M47" s="1380"/>
      <c r="N47" s="1380"/>
      <c r="O47" s="1380"/>
      <c r="P47" s="1380"/>
      <c r="Q47" s="1380"/>
      <c r="R47" s="1380"/>
      <c r="S47" s="1380"/>
      <c r="T47" s="1380"/>
      <c r="U47" s="1380"/>
      <c r="V47" s="1380"/>
      <c r="W47" s="1380"/>
      <c r="X47" s="1380"/>
      <c r="Y47" s="1380"/>
      <c r="Z47" s="1380"/>
      <c r="AA47" s="1380"/>
      <c r="AB47" s="1380"/>
      <c r="AC47" s="1380"/>
      <c r="AD47" s="1380"/>
      <c r="AE47" s="1380"/>
      <c r="AF47" s="1380"/>
      <c r="AG47" s="1380"/>
      <c r="AH47" s="1380"/>
    </row>
  </sheetData>
  <sheetProtection/>
  <mergeCells count="97">
    <mergeCell ref="C45:AH47"/>
    <mergeCell ref="C42:AH43"/>
    <mergeCell ref="A22:G22"/>
    <mergeCell ref="B37:J37"/>
    <mergeCell ref="A28:G29"/>
    <mergeCell ref="AA36:AD36"/>
    <mergeCell ref="T27:AH27"/>
    <mergeCell ref="AE36:AH36"/>
    <mergeCell ref="K37:R37"/>
    <mergeCell ref="W34:Z34"/>
    <mergeCell ref="S37:Z37"/>
    <mergeCell ref="AA37:AH37"/>
    <mergeCell ref="K36:N36"/>
    <mergeCell ref="O36:R36"/>
    <mergeCell ref="S36:V36"/>
    <mergeCell ref="W36:Z36"/>
    <mergeCell ref="AA34:AD34"/>
    <mergeCell ref="AE34:AH34"/>
    <mergeCell ref="S32:Z32"/>
    <mergeCell ref="AA35:AD35"/>
    <mergeCell ref="AE35:AH35"/>
    <mergeCell ref="K34:N34"/>
    <mergeCell ref="O34:R34"/>
    <mergeCell ref="K35:N35"/>
    <mergeCell ref="O35:R35"/>
    <mergeCell ref="S35:V35"/>
    <mergeCell ref="W35:Z35"/>
    <mergeCell ref="S34:V34"/>
    <mergeCell ref="AE31:AH31"/>
    <mergeCell ref="AA32:AH32"/>
    <mergeCell ref="K33:R33"/>
    <mergeCell ref="S33:Z33"/>
    <mergeCell ref="AA33:AH33"/>
    <mergeCell ref="K32:R32"/>
    <mergeCell ref="S31:V31"/>
    <mergeCell ref="W31:Z31"/>
    <mergeCell ref="AA31:AD31"/>
    <mergeCell ref="K31:N31"/>
    <mergeCell ref="AA28:AH28"/>
    <mergeCell ref="AA29:AD29"/>
    <mergeCell ref="AE29:AH29"/>
    <mergeCell ref="AA30:AD30"/>
    <mergeCell ref="AE30:AH30"/>
    <mergeCell ref="O30:R30"/>
    <mergeCell ref="A24:G26"/>
    <mergeCell ref="O31:R31"/>
    <mergeCell ref="K27:P27"/>
    <mergeCell ref="Q27:S27"/>
    <mergeCell ref="S28:Z28"/>
    <mergeCell ref="S29:V29"/>
    <mergeCell ref="W29:Z29"/>
    <mergeCell ref="S30:V30"/>
    <mergeCell ref="W30:Z30"/>
    <mergeCell ref="O29:R29"/>
    <mergeCell ref="A27:G27"/>
    <mergeCell ref="H27:J27"/>
    <mergeCell ref="F31:J31"/>
    <mergeCell ref="K30:N30"/>
    <mergeCell ref="K29:N29"/>
    <mergeCell ref="F30:J30"/>
    <mergeCell ref="B30:E31"/>
    <mergeCell ref="K28:R28"/>
    <mergeCell ref="B32:J32"/>
    <mergeCell ref="B35:E36"/>
    <mergeCell ref="F35:J35"/>
    <mergeCell ref="F36:J36"/>
    <mergeCell ref="A1:AH1"/>
    <mergeCell ref="Z3:AA3"/>
    <mergeCell ref="AC3:AD3"/>
    <mergeCell ref="AF3:AG3"/>
    <mergeCell ref="M8:R8"/>
    <mergeCell ref="T8:AH8"/>
    <mergeCell ref="Z23:AC23"/>
    <mergeCell ref="M9:R9"/>
    <mergeCell ref="T9:AH9"/>
    <mergeCell ref="AD22:AG22"/>
    <mergeCell ref="R22:X22"/>
    <mergeCell ref="M10:R10"/>
    <mergeCell ref="T10:AF10"/>
    <mergeCell ref="M13:S13"/>
    <mergeCell ref="AD13:AH13"/>
    <mergeCell ref="M14:S14"/>
    <mergeCell ref="A23:G23"/>
    <mergeCell ref="I23:L23"/>
    <mergeCell ref="A20:G20"/>
    <mergeCell ref="A21:G21"/>
    <mergeCell ref="I21:L21"/>
    <mergeCell ref="R23:X23"/>
    <mergeCell ref="I22:L22"/>
    <mergeCell ref="Z22:AC22"/>
    <mergeCell ref="T14:AH14"/>
    <mergeCell ref="M15:S15"/>
    <mergeCell ref="T15:AH15"/>
    <mergeCell ref="T16:AH16"/>
    <mergeCell ref="R21:X21"/>
    <mergeCell ref="Z21:AC21"/>
    <mergeCell ref="M16:S16"/>
  </mergeCells>
  <printOptions horizontalCentered="1"/>
  <pageMargins left="0.7874015748031497" right="0.7874015748031497" top="0.7874015748031497" bottom="0.7874015748031497" header="0.3937007874015748" footer="0.3937007874015748"/>
  <pageSetup horizontalDpi="300" verticalDpi="300" orientation="portrait" paperSize="9" r:id="rId1"/>
  <headerFooter alignWithMargins="0">
    <oddHeader>&amp;R別紙７の２</oddHeader>
  </headerFooter>
</worksheet>
</file>

<file path=xl/worksheets/sheet13.xml><?xml version="1.0" encoding="utf-8"?>
<worksheet xmlns="http://schemas.openxmlformats.org/spreadsheetml/2006/main" xmlns:r="http://schemas.openxmlformats.org/officeDocument/2006/relationships">
  <dimension ref="A1:K29"/>
  <sheetViews>
    <sheetView zoomScalePageLayoutView="0" workbookViewId="0" topLeftCell="A1">
      <selection activeCell="M15" sqref="M15"/>
    </sheetView>
  </sheetViews>
  <sheetFormatPr defaultColWidth="9.00390625" defaultRowHeight="13.5"/>
  <cols>
    <col min="1" max="1" width="5.00390625" style="322" customWidth="1"/>
    <col min="2" max="2" width="9.00390625" style="322" customWidth="1"/>
    <col min="3" max="3" width="3.25390625" style="322" customWidth="1"/>
    <col min="4" max="7" width="9.00390625" style="322" customWidth="1"/>
    <col min="8" max="8" width="18.00390625" style="322" customWidth="1"/>
    <col min="9" max="9" width="10.00390625" style="322" customWidth="1"/>
    <col min="10" max="10" width="3.75390625" style="322" customWidth="1"/>
    <col min="11" max="11" width="4.25390625" style="332" customWidth="1"/>
    <col min="12" max="16384" width="9.00390625" style="322" customWidth="1"/>
  </cols>
  <sheetData>
    <row r="1" spans="2:11" ht="13.5">
      <c r="B1" s="323"/>
      <c r="C1" s="323"/>
      <c r="D1" s="323"/>
      <c r="E1" s="323"/>
      <c r="F1" s="323"/>
      <c r="G1" s="323"/>
      <c r="H1" s="323"/>
      <c r="I1" s="323"/>
      <c r="J1" s="323"/>
      <c r="K1" s="324"/>
    </row>
    <row r="2" spans="2:11" ht="17.25">
      <c r="B2" s="323"/>
      <c r="C2" s="323"/>
      <c r="D2" s="323"/>
      <c r="E2" s="323"/>
      <c r="F2" s="323"/>
      <c r="G2" s="323"/>
      <c r="H2" s="323"/>
      <c r="I2" s="323"/>
      <c r="J2" s="325"/>
      <c r="K2" s="324"/>
    </row>
    <row r="3" spans="2:11" ht="13.5">
      <c r="B3" s="323"/>
      <c r="C3" s="323"/>
      <c r="D3" s="323"/>
      <c r="E3" s="323"/>
      <c r="F3" s="323"/>
      <c r="G3" s="323"/>
      <c r="H3" s="323"/>
      <c r="I3" s="323"/>
      <c r="J3" s="323"/>
      <c r="K3" s="324"/>
    </row>
    <row r="4" spans="2:11" ht="13.5">
      <c r="B4" s="323"/>
      <c r="C4" s="323"/>
      <c r="D4" s="323"/>
      <c r="E4" s="323"/>
      <c r="F4" s="323"/>
      <c r="G4" s="323"/>
      <c r="H4" s="323"/>
      <c r="I4" s="1392" t="s">
        <v>394</v>
      </c>
      <c r="J4" s="1392"/>
      <c r="K4" s="1392"/>
    </row>
    <row r="5" spans="2:11" ht="13.5">
      <c r="B5" s="323"/>
      <c r="C5" s="323"/>
      <c r="D5" s="323"/>
      <c r="E5" s="323"/>
      <c r="F5" s="323"/>
      <c r="G5" s="323"/>
      <c r="H5" s="323"/>
      <c r="I5" s="323"/>
      <c r="J5" s="324"/>
      <c r="K5" s="324"/>
    </row>
    <row r="6" spans="2:11" ht="13.5">
      <c r="B6" s="323"/>
      <c r="C6" s="323"/>
      <c r="D6" s="323"/>
      <c r="E6" s="323"/>
      <c r="F6" s="323"/>
      <c r="G6" s="323"/>
      <c r="H6" s="323"/>
      <c r="I6" s="323"/>
      <c r="J6" s="323"/>
      <c r="K6" s="324"/>
    </row>
    <row r="7" spans="1:11" ht="21">
      <c r="A7" s="1391" t="s">
        <v>395</v>
      </c>
      <c r="B7" s="1391"/>
      <c r="C7" s="1391"/>
      <c r="D7" s="1391"/>
      <c r="E7" s="1391"/>
      <c r="F7" s="1391"/>
      <c r="G7" s="1391"/>
      <c r="H7" s="1391"/>
      <c r="I7" s="1391"/>
      <c r="J7" s="1391"/>
      <c r="K7" s="1391"/>
    </row>
    <row r="8" spans="2:11" ht="21">
      <c r="B8" s="323"/>
      <c r="C8" s="323"/>
      <c r="D8" s="323"/>
      <c r="E8" s="326"/>
      <c r="F8" s="323"/>
      <c r="G8" s="323"/>
      <c r="H8" s="323"/>
      <c r="I8" s="323"/>
      <c r="J8" s="323"/>
      <c r="K8" s="324"/>
    </row>
    <row r="9" spans="2:11" ht="21">
      <c r="B9" s="323"/>
      <c r="C9" s="323"/>
      <c r="D9" s="323"/>
      <c r="E9" s="326"/>
      <c r="F9" s="323"/>
      <c r="G9" s="323"/>
      <c r="H9" s="323"/>
      <c r="I9" s="323"/>
      <c r="J9" s="323"/>
      <c r="K9" s="324"/>
    </row>
    <row r="10" spans="2:11" ht="13.5">
      <c r="B10" s="323"/>
      <c r="C10" s="323"/>
      <c r="D10" s="323"/>
      <c r="E10" s="323"/>
      <c r="F10" s="323"/>
      <c r="G10" s="323"/>
      <c r="H10" s="323"/>
      <c r="I10" s="323"/>
      <c r="J10" s="323"/>
      <c r="K10" s="324"/>
    </row>
    <row r="11" spans="2:11" ht="13.5">
      <c r="B11" s="323"/>
      <c r="C11" s="323"/>
      <c r="D11" s="323"/>
      <c r="E11" s="323"/>
      <c r="F11" s="323"/>
      <c r="G11" s="323"/>
      <c r="H11" s="323"/>
      <c r="I11" s="323"/>
      <c r="J11" s="323"/>
      <c r="K11" s="324"/>
    </row>
    <row r="12" spans="2:11" ht="60" customHeight="1">
      <c r="B12" s="1383">
        <v>1</v>
      </c>
      <c r="C12" s="1384"/>
      <c r="D12" s="1387" t="s">
        <v>396</v>
      </c>
      <c r="E12" s="1387"/>
      <c r="F12" s="1387"/>
      <c r="G12" s="1387"/>
      <c r="H12" s="1387"/>
      <c r="I12" s="1387"/>
      <c r="J12" s="1389" t="s">
        <v>397</v>
      </c>
      <c r="K12" s="1389"/>
    </row>
    <row r="13" spans="2:11" ht="15" customHeight="1">
      <c r="B13" s="1385"/>
      <c r="C13" s="1386"/>
      <c r="D13" s="1387"/>
      <c r="E13" s="1387"/>
      <c r="F13" s="1387"/>
      <c r="G13" s="1387"/>
      <c r="H13" s="1387"/>
      <c r="I13" s="1387"/>
      <c r="J13" s="1389"/>
      <c r="K13" s="1389"/>
    </row>
    <row r="14" spans="2:11" ht="22.5" customHeight="1">
      <c r="B14" s="1393" t="s">
        <v>398</v>
      </c>
      <c r="C14" s="1394"/>
      <c r="D14" s="1388" t="s">
        <v>723</v>
      </c>
      <c r="E14" s="1388"/>
      <c r="F14" s="1388" t="s">
        <v>346</v>
      </c>
      <c r="G14" s="1388"/>
      <c r="H14" s="328" t="s">
        <v>723</v>
      </c>
      <c r="I14" s="1388" t="s">
        <v>346</v>
      </c>
      <c r="J14" s="1388"/>
      <c r="K14" s="1388"/>
    </row>
    <row r="15" spans="2:11" ht="26.25" customHeight="1">
      <c r="B15" s="1395"/>
      <c r="C15" s="1396"/>
      <c r="D15" s="1388"/>
      <c r="E15" s="1388"/>
      <c r="F15" s="1388"/>
      <c r="G15" s="1388"/>
      <c r="H15" s="327"/>
      <c r="I15" s="1388"/>
      <c r="J15" s="1388"/>
      <c r="K15" s="1388"/>
    </row>
    <row r="16" spans="2:11" ht="26.25" customHeight="1">
      <c r="B16" s="1397"/>
      <c r="C16" s="1398"/>
      <c r="D16" s="1388"/>
      <c r="E16" s="1388"/>
      <c r="F16" s="1388"/>
      <c r="G16" s="1388"/>
      <c r="H16" s="327"/>
      <c r="I16" s="1388"/>
      <c r="J16" s="1388"/>
      <c r="K16" s="1388"/>
    </row>
    <row r="17" spans="2:11" ht="60" customHeight="1">
      <c r="B17" s="1383">
        <v>2</v>
      </c>
      <c r="C17" s="1384"/>
      <c r="D17" s="1387" t="s">
        <v>399</v>
      </c>
      <c r="E17" s="1387"/>
      <c r="F17" s="1387"/>
      <c r="G17" s="1387"/>
      <c r="H17" s="1387"/>
      <c r="I17" s="1387"/>
      <c r="J17" s="1389" t="s">
        <v>400</v>
      </c>
      <c r="K17" s="1389"/>
    </row>
    <row r="18" spans="2:11" ht="15" customHeight="1">
      <c r="B18" s="1385"/>
      <c r="C18" s="1386"/>
      <c r="D18" s="1387"/>
      <c r="E18" s="1387"/>
      <c r="F18" s="1387"/>
      <c r="G18" s="1387"/>
      <c r="H18" s="1387"/>
      <c r="I18" s="1387"/>
      <c r="J18" s="1389"/>
      <c r="K18" s="1389"/>
    </row>
    <row r="19" spans="2:11" ht="63.75" customHeight="1">
      <c r="B19" s="1383">
        <v>3</v>
      </c>
      <c r="C19" s="1384"/>
      <c r="D19" s="1387" t="s">
        <v>401</v>
      </c>
      <c r="E19" s="1387"/>
      <c r="F19" s="1387"/>
      <c r="G19" s="1387"/>
      <c r="H19" s="1387"/>
      <c r="I19" s="1387"/>
      <c r="J19" s="1389" t="s">
        <v>400</v>
      </c>
      <c r="K19" s="1389"/>
    </row>
    <row r="20" spans="2:11" ht="11.25" customHeight="1">
      <c r="B20" s="1385"/>
      <c r="C20" s="1386"/>
      <c r="D20" s="1387"/>
      <c r="E20" s="1387"/>
      <c r="F20" s="1387"/>
      <c r="G20" s="1387"/>
      <c r="H20" s="1387"/>
      <c r="I20" s="1387"/>
      <c r="J20" s="1389"/>
      <c r="K20" s="1389"/>
    </row>
    <row r="21" spans="2:11" ht="67.5" customHeight="1">
      <c r="B21" s="1383">
        <v>4</v>
      </c>
      <c r="C21" s="1384"/>
      <c r="D21" s="1387" t="s">
        <v>402</v>
      </c>
      <c r="E21" s="1387"/>
      <c r="F21" s="1387"/>
      <c r="G21" s="1387"/>
      <c r="H21" s="1387"/>
      <c r="I21" s="1387"/>
      <c r="J21" s="1389" t="s">
        <v>400</v>
      </c>
      <c r="K21" s="1389"/>
    </row>
    <row r="22" spans="2:11" ht="7.5" customHeight="1">
      <c r="B22" s="1385"/>
      <c r="C22" s="1386"/>
      <c r="D22" s="1387"/>
      <c r="E22" s="1387"/>
      <c r="F22" s="1387"/>
      <c r="G22" s="1387"/>
      <c r="H22" s="1387"/>
      <c r="I22" s="1387"/>
      <c r="J22" s="1389"/>
      <c r="K22" s="1389"/>
    </row>
    <row r="23" spans="2:11" ht="67.5" customHeight="1">
      <c r="B23" s="1383">
        <v>5</v>
      </c>
      <c r="C23" s="1384"/>
      <c r="D23" s="1387" t="s">
        <v>403</v>
      </c>
      <c r="E23" s="1387"/>
      <c r="F23" s="1387"/>
      <c r="G23" s="1387"/>
      <c r="H23" s="1387"/>
      <c r="I23" s="1387"/>
      <c r="J23" s="1389" t="s">
        <v>400</v>
      </c>
      <c r="K23" s="1389"/>
    </row>
    <row r="24" spans="2:11" ht="7.5" customHeight="1">
      <c r="B24" s="1385"/>
      <c r="C24" s="1386"/>
      <c r="D24" s="1387"/>
      <c r="E24" s="1387"/>
      <c r="F24" s="1387"/>
      <c r="G24" s="1387"/>
      <c r="H24" s="1387"/>
      <c r="I24" s="1387"/>
      <c r="J24" s="1389"/>
      <c r="K24" s="1389"/>
    </row>
    <row r="25" spans="2:11" ht="13.5">
      <c r="B25" s="323"/>
      <c r="C25" s="323"/>
      <c r="D25" s="323"/>
      <c r="E25" s="323"/>
      <c r="F25" s="323"/>
      <c r="G25" s="323"/>
      <c r="H25" s="323"/>
      <c r="I25" s="323"/>
      <c r="J25" s="323"/>
      <c r="K25" s="324"/>
    </row>
    <row r="26" spans="2:11" ht="13.5">
      <c r="B26" s="323"/>
      <c r="C26" s="323"/>
      <c r="D26" s="323"/>
      <c r="E26" s="323"/>
      <c r="F26" s="323"/>
      <c r="G26" s="323"/>
      <c r="H26" s="323"/>
      <c r="I26" s="323"/>
      <c r="J26" s="323"/>
      <c r="K26" s="324"/>
    </row>
    <row r="27" spans="2:11" ht="13.5">
      <c r="B27" s="323"/>
      <c r="C27" s="323"/>
      <c r="D27" s="323"/>
      <c r="E27" s="323"/>
      <c r="F27" s="323"/>
      <c r="G27" s="323"/>
      <c r="H27" s="323"/>
      <c r="I27" s="323"/>
      <c r="J27" s="323"/>
      <c r="K27" s="324"/>
    </row>
    <row r="28" spans="2:11" ht="29.25" customHeight="1">
      <c r="B28" s="329" t="s">
        <v>404</v>
      </c>
      <c r="C28" s="330">
        <v>1</v>
      </c>
      <c r="D28" s="1390" t="s">
        <v>405</v>
      </c>
      <c r="E28" s="1390"/>
      <c r="F28" s="1390"/>
      <c r="G28" s="1390"/>
      <c r="H28" s="1390"/>
      <c r="I28" s="1390"/>
      <c r="J28" s="1390"/>
      <c r="K28" s="324"/>
    </row>
    <row r="29" spans="2:11" ht="38.25" customHeight="1">
      <c r="B29" s="331"/>
      <c r="C29" s="330">
        <v>2</v>
      </c>
      <c r="D29" s="1390" t="s">
        <v>406</v>
      </c>
      <c r="E29" s="1390"/>
      <c r="F29" s="1390"/>
      <c r="G29" s="1390"/>
      <c r="H29" s="1390"/>
      <c r="I29" s="1390"/>
      <c r="J29" s="1390"/>
      <c r="K29" s="324"/>
    </row>
  </sheetData>
  <sheetProtection/>
  <mergeCells count="29">
    <mergeCell ref="I4:K4"/>
    <mergeCell ref="B14:C16"/>
    <mergeCell ref="D14:E14"/>
    <mergeCell ref="F14:G14"/>
    <mergeCell ref="I14:K14"/>
    <mergeCell ref="D15:E15"/>
    <mergeCell ref="F15:G15"/>
    <mergeCell ref="I15:K15"/>
    <mergeCell ref="D16:E16"/>
    <mergeCell ref="F16:G16"/>
    <mergeCell ref="D28:J28"/>
    <mergeCell ref="D29:J29"/>
    <mergeCell ref="A7:K7"/>
    <mergeCell ref="J12:K13"/>
    <mergeCell ref="J17:K18"/>
    <mergeCell ref="J19:K20"/>
    <mergeCell ref="J21:K22"/>
    <mergeCell ref="B12:C13"/>
    <mergeCell ref="B17:C18"/>
    <mergeCell ref="B19:C20"/>
    <mergeCell ref="B21:C22"/>
    <mergeCell ref="B23:C24"/>
    <mergeCell ref="D12:I13"/>
    <mergeCell ref="D17:I18"/>
    <mergeCell ref="D19:I20"/>
    <mergeCell ref="D21:I22"/>
    <mergeCell ref="D23:I24"/>
    <mergeCell ref="I16:K16"/>
    <mergeCell ref="J23:K24"/>
  </mergeCells>
  <printOptions/>
  <pageMargins left="0.56" right="0.31" top="0.5905511811023623" bottom="0.984251968503937" header="0.5118110236220472" footer="0.5118110236220472"/>
  <pageSetup horizontalDpi="1200" verticalDpi="1200" orientation="portrait" paperSize="9" r:id="rId1"/>
  <headerFooter alignWithMargins="0">
    <oddHeader>&amp;R別紙８</oddHeader>
  </headerFooter>
</worksheet>
</file>

<file path=xl/worksheets/sheet14.xml><?xml version="1.0" encoding="utf-8"?>
<worksheet xmlns="http://schemas.openxmlformats.org/spreadsheetml/2006/main" xmlns:r="http://schemas.openxmlformats.org/officeDocument/2006/relationships">
  <dimension ref="A1:AI26"/>
  <sheetViews>
    <sheetView zoomScalePageLayoutView="0" workbookViewId="0" topLeftCell="A1">
      <selection activeCell="L4" sqref="L4:AI4"/>
    </sheetView>
  </sheetViews>
  <sheetFormatPr defaultColWidth="9.00390625" defaultRowHeight="21" customHeight="1"/>
  <cols>
    <col min="1" max="39" width="2.625" style="178" customWidth="1"/>
    <col min="40" max="16384" width="9.00390625" style="178" customWidth="1"/>
  </cols>
  <sheetData>
    <row r="1" spans="1:35" ht="21" customHeight="1">
      <c r="A1" s="926" t="s">
        <v>563</v>
      </c>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c r="AE1" s="926"/>
      <c r="AF1" s="926"/>
      <c r="AG1" s="926"/>
      <c r="AH1" s="926"/>
      <c r="AI1" s="926"/>
    </row>
    <row r="2" ht="21" customHeight="1" thickBot="1"/>
    <row r="3" spans="1:35" ht="30" customHeight="1">
      <c r="A3" s="1478" t="s">
        <v>695</v>
      </c>
      <c r="B3" s="1479"/>
      <c r="C3" s="1479"/>
      <c r="D3" s="1479"/>
      <c r="E3" s="1479"/>
      <c r="F3" s="1479"/>
      <c r="G3" s="1479"/>
      <c r="H3" s="1479"/>
      <c r="I3" s="1479"/>
      <c r="J3" s="1479"/>
      <c r="K3" s="1480"/>
      <c r="L3" s="1481"/>
      <c r="M3" s="1482"/>
      <c r="N3" s="1482"/>
      <c r="O3" s="1482"/>
      <c r="P3" s="1482"/>
      <c r="Q3" s="1482"/>
      <c r="R3" s="1482"/>
      <c r="S3" s="1482"/>
      <c r="T3" s="1482"/>
      <c r="U3" s="1482"/>
      <c r="V3" s="1482"/>
      <c r="W3" s="1482"/>
      <c r="X3" s="1482"/>
      <c r="Y3" s="1482"/>
      <c r="Z3" s="1482"/>
      <c r="AA3" s="1482"/>
      <c r="AB3" s="1482"/>
      <c r="AC3" s="1482"/>
      <c r="AD3" s="1482"/>
      <c r="AE3" s="1482"/>
      <c r="AF3" s="1482"/>
      <c r="AG3" s="1482"/>
      <c r="AH3" s="1482"/>
      <c r="AI3" s="1483"/>
    </row>
    <row r="4" spans="1:35" ht="30" customHeight="1">
      <c r="A4" s="1484" t="s">
        <v>446</v>
      </c>
      <c r="B4" s="1466"/>
      <c r="C4" s="1466"/>
      <c r="D4" s="1466"/>
      <c r="E4" s="1466"/>
      <c r="F4" s="1466"/>
      <c r="G4" s="1466"/>
      <c r="H4" s="1466"/>
      <c r="I4" s="1466"/>
      <c r="J4" s="1466"/>
      <c r="K4" s="1467"/>
      <c r="L4" s="1485">
        <f>'様式第５号'!O25</f>
        <v>0</v>
      </c>
      <c r="M4" s="1486"/>
      <c r="N4" s="1486"/>
      <c r="O4" s="1486"/>
      <c r="P4" s="1486"/>
      <c r="Q4" s="1486"/>
      <c r="R4" s="1486"/>
      <c r="S4" s="1486"/>
      <c r="T4" s="1486"/>
      <c r="U4" s="1486"/>
      <c r="V4" s="1486"/>
      <c r="W4" s="1486"/>
      <c r="X4" s="1486"/>
      <c r="Y4" s="1486"/>
      <c r="Z4" s="1486"/>
      <c r="AA4" s="1486"/>
      <c r="AB4" s="1486"/>
      <c r="AC4" s="1486"/>
      <c r="AD4" s="1486"/>
      <c r="AE4" s="1486"/>
      <c r="AF4" s="1486"/>
      <c r="AG4" s="1486"/>
      <c r="AH4" s="1486"/>
      <c r="AI4" s="1487"/>
    </row>
    <row r="5" spans="1:35" ht="30" customHeight="1">
      <c r="A5" s="1488" t="s">
        <v>696</v>
      </c>
      <c r="B5" s="1489"/>
      <c r="C5" s="1489"/>
      <c r="D5" s="1489"/>
      <c r="E5" s="1489"/>
      <c r="F5" s="1489"/>
      <c r="G5" s="1489"/>
      <c r="H5" s="1489"/>
      <c r="I5" s="1489"/>
      <c r="J5" s="1489"/>
      <c r="K5" s="1490"/>
      <c r="L5" s="1411"/>
      <c r="M5" s="1412"/>
      <c r="N5" s="1412"/>
      <c r="O5" s="1412"/>
      <c r="P5" s="1412"/>
      <c r="Q5" s="1412"/>
      <c r="R5" s="1412"/>
      <c r="S5" s="1412"/>
      <c r="T5" s="1412"/>
      <c r="U5" s="1412"/>
      <c r="V5" s="1412"/>
      <c r="W5" s="1412"/>
      <c r="X5" s="1412"/>
      <c r="Y5" s="1412"/>
      <c r="Z5" s="1412"/>
      <c r="AA5" s="1412"/>
      <c r="AB5" s="1412"/>
      <c r="AC5" s="1412"/>
      <c r="AD5" s="1412"/>
      <c r="AE5" s="1412"/>
      <c r="AF5" s="1412"/>
      <c r="AG5" s="1412"/>
      <c r="AH5" s="1412"/>
      <c r="AI5" s="1413"/>
    </row>
    <row r="6" spans="1:35" ht="30" customHeight="1">
      <c r="A6" s="1461" t="s">
        <v>343</v>
      </c>
      <c r="B6" s="1404"/>
      <c r="C6" s="1404"/>
      <c r="D6" s="1404"/>
      <c r="E6" s="1405"/>
      <c r="F6" s="1465" t="s">
        <v>336</v>
      </c>
      <c r="G6" s="1466"/>
      <c r="H6" s="1466"/>
      <c r="I6" s="1466"/>
      <c r="J6" s="1466"/>
      <c r="K6" s="1467"/>
      <c r="L6" s="792"/>
      <c r="M6" s="793"/>
      <c r="N6" s="793"/>
      <c r="O6" s="793"/>
      <c r="P6" s="793"/>
      <c r="Q6" s="793"/>
      <c r="R6" s="793"/>
      <c r="S6" s="793"/>
      <c r="T6" s="793"/>
      <c r="U6" s="794"/>
      <c r="V6" s="1468" t="s">
        <v>697</v>
      </c>
      <c r="W6" s="1404"/>
      <c r="X6" s="1404"/>
      <c r="Y6" s="1404"/>
      <c r="Z6" s="1405"/>
      <c r="AA6" s="1468"/>
      <c r="AB6" s="1404"/>
      <c r="AC6" s="1404"/>
      <c r="AD6" s="1404"/>
      <c r="AE6" s="1404"/>
      <c r="AF6" s="1404"/>
      <c r="AG6" s="1404"/>
      <c r="AH6" s="1404"/>
      <c r="AI6" s="1470"/>
    </row>
    <row r="7" spans="1:35" ht="30" customHeight="1" thickBot="1">
      <c r="A7" s="1462"/>
      <c r="B7" s="1463"/>
      <c r="C7" s="1463"/>
      <c r="D7" s="1463"/>
      <c r="E7" s="1464"/>
      <c r="F7" s="1472" t="s">
        <v>337</v>
      </c>
      <c r="G7" s="1473"/>
      <c r="H7" s="1473"/>
      <c r="I7" s="1473"/>
      <c r="J7" s="1473"/>
      <c r="K7" s="1474"/>
      <c r="L7" s="1475"/>
      <c r="M7" s="1476"/>
      <c r="N7" s="1476"/>
      <c r="O7" s="1476"/>
      <c r="P7" s="1476"/>
      <c r="Q7" s="1476"/>
      <c r="R7" s="1476"/>
      <c r="S7" s="1476"/>
      <c r="T7" s="1476"/>
      <c r="U7" s="1477"/>
      <c r="V7" s="1469"/>
      <c r="W7" s="1463"/>
      <c r="X7" s="1463"/>
      <c r="Y7" s="1463"/>
      <c r="Z7" s="1464"/>
      <c r="AA7" s="1469"/>
      <c r="AB7" s="1463"/>
      <c r="AC7" s="1463"/>
      <c r="AD7" s="1463"/>
      <c r="AE7" s="1463"/>
      <c r="AF7" s="1463"/>
      <c r="AG7" s="1463"/>
      <c r="AH7" s="1463"/>
      <c r="AI7" s="1471"/>
    </row>
    <row r="8" spans="1:35" ht="30" customHeight="1" thickTop="1">
      <c r="A8" s="1442" t="s">
        <v>698</v>
      </c>
      <c r="B8" s="1443"/>
      <c r="C8" s="1448" t="s">
        <v>699</v>
      </c>
      <c r="D8" s="1449"/>
      <c r="E8" s="1449"/>
      <c r="F8" s="1449"/>
      <c r="G8" s="1449"/>
      <c r="H8" s="1449"/>
      <c r="I8" s="1449"/>
      <c r="J8" s="1449"/>
      <c r="K8" s="1450"/>
      <c r="L8" s="1455" t="s">
        <v>700</v>
      </c>
      <c r="M8" s="1456"/>
      <c r="N8" s="1456"/>
      <c r="O8" s="1456"/>
      <c r="P8" s="1456"/>
      <c r="Q8" s="1456"/>
      <c r="R8" s="1456"/>
      <c r="S8" s="1456"/>
      <c r="T8" s="1456"/>
      <c r="U8" s="1457"/>
      <c r="V8" s="1458" t="s">
        <v>701</v>
      </c>
      <c r="W8" s="1459"/>
      <c r="X8" s="1459"/>
      <c r="Y8" s="1441"/>
      <c r="Z8" s="1441"/>
      <c r="AA8" s="227" t="s">
        <v>551</v>
      </c>
      <c r="AB8" s="227"/>
      <c r="AC8" s="1459" t="s">
        <v>702</v>
      </c>
      <c r="AD8" s="1459"/>
      <c r="AE8" s="1459"/>
      <c r="AF8" s="1441"/>
      <c r="AG8" s="1441"/>
      <c r="AH8" s="227" t="s">
        <v>551</v>
      </c>
      <c r="AI8" s="228"/>
    </row>
    <row r="9" spans="1:35" ht="30" customHeight="1">
      <c r="A9" s="1444"/>
      <c r="B9" s="1445"/>
      <c r="C9" s="1451"/>
      <c r="D9" s="1434"/>
      <c r="E9" s="1434"/>
      <c r="F9" s="1434"/>
      <c r="G9" s="1434"/>
      <c r="H9" s="1434"/>
      <c r="I9" s="1434"/>
      <c r="J9" s="1434"/>
      <c r="K9" s="1435"/>
      <c r="L9" s="1408" t="s">
        <v>703</v>
      </c>
      <c r="M9" s="1409"/>
      <c r="N9" s="1409"/>
      <c r="O9" s="1409"/>
      <c r="P9" s="1409"/>
      <c r="Q9" s="1409"/>
      <c r="R9" s="1409"/>
      <c r="S9" s="1409"/>
      <c r="T9" s="1409"/>
      <c r="U9" s="1410"/>
      <c r="V9" s="792" t="s">
        <v>701</v>
      </c>
      <c r="W9" s="793"/>
      <c r="X9" s="793"/>
      <c r="Y9" s="1399"/>
      <c r="Z9" s="1399"/>
      <c r="AA9" s="181" t="s">
        <v>551</v>
      </c>
      <c r="AB9" s="181"/>
      <c r="AC9" s="793" t="s">
        <v>702</v>
      </c>
      <c r="AD9" s="793"/>
      <c r="AE9" s="793"/>
      <c r="AF9" s="1399"/>
      <c r="AG9" s="1399"/>
      <c r="AH9" s="181" t="s">
        <v>551</v>
      </c>
      <c r="AI9" s="229"/>
    </row>
    <row r="10" spans="1:35" ht="30" customHeight="1">
      <c r="A10" s="1444"/>
      <c r="B10" s="1445"/>
      <c r="C10" s="1451"/>
      <c r="D10" s="1434"/>
      <c r="E10" s="1434"/>
      <c r="F10" s="1434"/>
      <c r="G10" s="1434"/>
      <c r="H10" s="1434"/>
      <c r="I10" s="1434"/>
      <c r="J10" s="1434"/>
      <c r="K10" s="1435"/>
      <c r="L10" s="1460" t="s">
        <v>347</v>
      </c>
      <c r="M10" s="1460"/>
      <c r="N10" s="1460"/>
      <c r="O10" s="1460"/>
      <c r="P10" s="1460"/>
      <c r="Q10" s="1460"/>
      <c r="R10" s="1460"/>
      <c r="S10" s="1460"/>
      <c r="T10" s="1460"/>
      <c r="U10" s="1460"/>
      <c r="V10" s="792" t="s">
        <v>701</v>
      </c>
      <c r="W10" s="793"/>
      <c r="X10" s="793"/>
      <c r="Y10" s="1399"/>
      <c r="Z10" s="1399"/>
      <c r="AA10" s="181" t="s">
        <v>551</v>
      </c>
      <c r="AB10" s="181"/>
      <c r="AC10" s="793" t="s">
        <v>702</v>
      </c>
      <c r="AD10" s="793"/>
      <c r="AE10" s="793"/>
      <c r="AF10" s="1399"/>
      <c r="AG10" s="1399"/>
      <c r="AH10" s="181" t="s">
        <v>551</v>
      </c>
      <c r="AI10" s="229"/>
    </row>
    <row r="11" spans="1:35" ht="30" customHeight="1">
      <c r="A11" s="1444"/>
      <c r="B11" s="1445"/>
      <c r="C11" s="1451"/>
      <c r="D11" s="1434"/>
      <c r="E11" s="1434"/>
      <c r="F11" s="1434"/>
      <c r="G11" s="1434"/>
      <c r="H11" s="1434"/>
      <c r="I11" s="1434"/>
      <c r="J11" s="1434"/>
      <c r="K11" s="1435"/>
      <c r="L11" s="898" t="s">
        <v>704</v>
      </c>
      <c r="M11" s="898"/>
      <c r="N11" s="898"/>
      <c r="O11" s="898"/>
      <c r="P11" s="898"/>
      <c r="Q11" s="898"/>
      <c r="R11" s="898"/>
      <c r="S11" s="898"/>
      <c r="T11" s="898"/>
      <c r="U11" s="898"/>
      <c r="V11" s="792" t="s">
        <v>701</v>
      </c>
      <c r="W11" s="793"/>
      <c r="X11" s="793"/>
      <c r="Y11" s="1399"/>
      <c r="Z11" s="1399"/>
      <c r="AA11" s="181" t="s">
        <v>551</v>
      </c>
      <c r="AB11" s="181"/>
      <c r="AC11" s="793" t="s">
        <v>702</v>
      </c>
      <c r="AD11" s="793"/>
      <c r="AE11" s="793"/>
      <c r="AF11" s="1399"/>
      <c r="AG11" s="1399"/>
      <c r="AH11" s="181" t="s">
        <v>551</v>
      </c>
      <c r="AI11" s="229"/>
    </row>
    <row r="12" spans="1:35" ht="30" customHeight="1">
      <c r="A12" s="1444"/>
      <c r="B12" s="1445"/>
      <c r="C12" s="1452"/>
      <c r="D12" s="1453"/>
      <c r="E12" s="1453"/>
      <c r="F12" s="1453"/>
      <c r="G12" s="1453"/>
      <c r="H12" s="1453"/>
      <c r="I12" s="1453"/>
      <c r="J12" s="1453"/>
      <c r="K12" s="1454"/>
      <c r="L12" s="898" t="s">
        <v>704</v>
      </c>
      <c r="M12" s="898"/>
      <c r="N12" s="898"/>
      <c r="O12" s="898"/>
      <c r="P12" s="898"/>
      <c r="Q12" s="898"/>
      <c r="R12" s="898"/>
      <c r="S12" s="898"/>
      <c r="T12" s="898"/>
      <c r="U12" s="898"/>
      <c r="V12" s="792" t="s">
        <v>701</v>
      </c>
      <c r="W12" s="793"/>
      <c r="X12" s="793"/>
      <c r="Y12" s="1399"/>
      <c r="Z12" s="1399"/>
      <c r="AA12" s="230" t="s">
        <v>551</v>
      </c>
      <c r="AB12" s="230"/>
      <c r="AC12" s="793" t="s">
        <v>702</v>
      </c>
      <c r="AD12" s="793"/>
      <c r="AE12" s="793"/>
      <c r="AF12" s="1399"/>
      <c r="AG12" s="1399"/>
      <c r="AH12" s="230" t="s">
        <v>551</v>
      </c>
      <c r="AI12" s="231"/>
    </row>
    <row r="13" spans="1:35" ht="30" customHeight="1">
      <c r="A13" s="1444"/>
      <c r="B13" s="1445"/>
      <c r="C13" s="1400" t="s">
        <v>705</v>
      </c>
      <c r="D13" s="1401"/>
      <c r="E13" s="1404" t="s">
        <v>706</v>
      </c>
      <c r="F13" s="1404"/>
      <c r="G13" s="1404"/>
      <c r="H13" s="1404"/>
      <c r="I13" s="1404"/>
      <c r="J13" s="1404"/>
      <c r="K13" s="1405"/>
      <c r="L13" s="1408" t="s">
        <v>707</v>
      </c>
      <c r="M13" s="1409"/>
      <c r="N13" s="1409"/>
      <c r="O13" s="1409"/>
      <c r="P13" s="1409"/>
      <c r="Q13" s="1409"/>
      <c r="R13" s="1409"/>
      <c r="S13" s="1409"/>
      <c r="T13" s="1409"/>
      <c r="U13" s="1410"/>
      <c r="V13" s="1411"/>
      <c r="W13" s="1412"/>
      <c r="X13" s="1412"/>
      <c r="Y13" s="1412"/>
      <c r="Z13" s="1412"/>
      <c r="AA13" s="1412"/>
      <c r="AB13" s="1412"/>
      <c r="AC13" s="1412"/>
      <c r="AD13" s="1412"/>
      <c r="AE13" s="1412"/>
      <c r="AF13" s="1412"/>
      <c r="AG13" s="1412"/>
      <c r="AH13" s="1412"/>
      <c r="AI13" s="1413"/>
    </row>
    <row r="14" spans="1:35" ht="30" customHeight="1">
      <c r="A14" s="1444"/>
      <c r="B14" s="1445"/>
      <c r="C14" s="1400"/>
      <c r="D14" s="1401"/>
      <c r="E14" s="1406"/>
      <c r="F14" s="1406"/>
      <c r="G14" s="1406"/>
      <c r="H14" s="1406"/>
      <c r="I14" s="1406"/>
      <c r="J14" s="1406"/>
      <c r="K14" s="1407"/>
      <c r="L14" s="1414" t="s">
        <v>708</v>
      </c>
      <c r="M14" s="1415"/>
      <c r="N14" s="1415"/>
      <c r="O14" s="1415"/>
      <c r="P14" s="1415"/>
      <c r="Q14" s="1415"/>
      <c r="R14" s="1415"/>
      <c r="S14" s="1415"/>
      <c r="T14" s="1415"/>
      <c r="U14" s="1416"/>
      <c r="V14" s="1423"/>
      <c r="W14" s="1424"/>
      <c r="X14" s="1424"/>
      <c r="Y14" s="1424"/>
      <c r="Z14" s="1424"/>
      <c r="AA14" s="1424"/>
      <c r="AB14" s="1424"/>
      <c r="AC14" s="1424"/>
      <c r="AD14" s="1424"/>
      <c r="AE14" s="1424"/>
      <c r="AF14" s="1424"/>
      <c r="AG14" s="1424"/>
      <c r="AH14" s="1424"/>
      <c r="AI14" s="1425"/>
    </row>
    <row r="15" spans="1:35" ht="30" customHeight="1">
      <c r="A15" s="1444"/>
      <c r="B15" s="1445"/>
      <c r="C15" s="1400"/>
      <c r="D15" s="1401"/>
      <c r="E15" s="1406"/>
      <c r="F15" s="1406"/>
      <c r="G15" s="1406"/>
      <c r="H15" s="1406"/>
      <c r="I15" s="1406"/>
      <c r="J15" s="1406"/>
      <c r="K15" s="1407"/>
      <c r="L15" s="1417"/>
      <c r="M15" s="1418"/>
      <c r="N15" s="1418"/>
      <c r="O15" s="1418"/>
      <c r="P15" s="1418"/>
      <c r="Q15" s="1418"/>
      <c r="R15" s="1418"/>
      <c r="S15" s="1418"/>
      <c r="T15" s="1418"/>
      <c r="U15" s="1419"/>
      <c r="V15" s="1426"/>
      <c r="W15" s="1427"/>
      <c r="X15" s="1427"/>
      <c r="Y15" s="1427"/>
      <c r="Z15" s="1427"/>
      <c r="AA15" s="1427"/>
      <c r="AB15" s="1427"/>
      <c r="AC15" s="1427"/>
      <c r="AD15" s="1427"/>
      <c r="AE15" s="1427"/>
      <c r="AF15" s="1427"/>
      <c r="AG15" s="1427"/>
      <c r="AH15" s="1427"/>
      <c r="AI15" s="1428"/>
    </row>
    <row r="16" spans="1:35" ht="30" customHeight="1">
      <c r="A16" s="1444"/>
      <c r="B16" s="1445"/>
      <c r="C16" s="1400"/>
      <c r="D16" s="1401"/>
      <c r="E16" s="935"/>
      <c r="F16" s="935"/>
      <c r="G16" s="935"/>
      <c r="H16" s="935"/>
      <c r="I16" s="935"/>
      <c r="J16" s="935"/>
      <c r="K16" s="941"/>
      <c r="L16" s="1420"/>
      <c r="M16" s="1421"/>
      <c r="N16" s="1421"/>
      <c r="O16" s="1421"/>
      <c r="P16" s="1421"/>
      <c r="Q16" s="1421"/>
      <c r="R16" s="1421"/>
      <c r="S16" s="1421"/>
      <c r="T16" s="1421"/>
      <c r="U16" s="1422"/>
      <c r="V16" s="1429"/>
      <c r="W16" s="1430"/>
      <c r="X16" s="1430"/>
      <c r="Y16" s="1430"/>
      <c r="Z16" s="1430"/>
      <c r="AA16" s="1430"/>
      <c r="AB16" s="1430"/>
      <c r="AC16" s="1430"/>
      <c r="AD16" s="1430"/>
      <c r="AE16" s="1430"/>
      <c r="AF16" s="1430"/>
      <c r="AG16" s="1430"/>
      <c r="AH16" s="1430"/>
      <c r="AI16" s="1431"/>
    </row>
    <row r="17" spans="1:35" ht="30" customHeight="1">
      <c r="A17" s="1444"/>
      <c r="B17" s="1445"/>
      <c r="C17" s="1400"/>
      <c r="D17" s="1401"/>
      <c r="E17" s="1432" t="s">
        <v>709</v>
      </c>
      <c r="F17" s="1432"/>
      <c r="G17" s="1432"/>
      <c r="H17" s="1432"/>
      <c r="I17" s="1432"/>
      <c r="J17" s="1432"/>
      <c r="K17" s="1433"/>
      <c r="L17" s="1423"/>
      <c r="M17" s="1424"/>
      <c r="N17" s="1424"/>
      <c r="O17" s="1424"/>
      <c r="P17" s="1424"/>
      <c r="Q17" s="1424"/>
      <c r="R17" s="1424"/>
      <c r="S17" s="1424"/>
      <c r="T17" s="1424"/>
      <c r="U17" s="1424"/>
      <c r="V17" s="1424"/>
      <c r="W17" s="1424"/>
      <c r="X17" s="1424"/>
      <c r="Y17" s="1424"/>
      <c r="Z17" s="1424"/>
      <c r="AA17" s="1424"/>
      <c r="AB17" s="1424"/>
      <c r="AC17" s="1424"/>
      <c r="AD17" s="1424"/>
      <c r="AE17" s="1424"/>
      <c r="AF17" s="1424"/>
      <c r="AG17" s="1424"/>
      <c r="AH17" s="1424"/>
      <c r="AI17" s="1425"/>
    </row>
    <row r="18" spans="1:35" ht="30" customHeight="1">
      <c r="A18" s="1444"/>
      <c r="B18" s="1445"/>
      <c r="C18" s="1400"/>
      <c r="D18" s="1401"/>
      <c r="E18" s="1434"/>
      <c r="F18" s="1434"/>
      <c r="G18" s="1434"/>
      <c r="H18" s="1434"/>
      <c r="I18" s="1434"/>
      <c r="J18" s="1434"/>
      <c r="K18" s="1435"/>
      <c r="L18" s="1426"/>
      <c r="M18" s="1427"/>
      <c r="N18" s="1427"/>
      <c r="O18" s="1427"/>
      <c r="P18" s="1427"/>
      <c r="Q18" s="1427"/>
      <c r="R18" s="1427"/>
      <c r="S18" s="1427"/>
      <c r="T18" s="1427"/>
      <c r="U18" s="1427"/>
      <c r="V18" s="1427"/>
      <c r="W18" s="1427"/>
      <c r="X18" s="1427"/>
      <c r="Y18" s="1427"/>
      <c r="Z18" s="1427"/>
      <c r="AA18" s="1427"/>
      <c r="AB18" s="1427"/>
      <c r="AC18" s="1427"/>
      <c r="AD18" s="1427"/>
      <c r="AE18" s="1427"/>
      <c r="AF18" s="1427"/>
      <c r="AG18" s="1427"/>
      <c r="AH18" s="1427"/>
      <c r="AI18" s="1428"/>
    </row>
    <row r="19" spans="1:35" ht="30" customHeight="1">
      <c r="A19" s="1444"/>
      <c r="B19" s="1445"/>
      <c r="C19" s="1400"/>
      <c r="D19" s="1401"/>
      <c r="E19" s="1434"/>
      <c r="F19" s="1434"/>
      <c r="G19" s="1434"/>
      <c r="H19" s="1434"/>
      <c r="I19" s="1434"/>
      <c r="J19" s="1434"/>
      <c r="K19" s="1435"/>
      <c r="L19" s="1426"/>
      <c r="M19" s="1427"/>
      <c r="N19" s="1427"/>
      <c r="O19" s="1427"/>
      <c r="P19" s="1427"/>
      <c r="Q19" s="1427"/>
      <c r="R19" s="1427"/>
      <c r="S19" s="1427"/>
      <c r="T19" s="1427"/>
      <c r="U19" s="1427"/>
      <c r="V19" s="1427"/>
      <c r="W19" s="1427"/>
      <c r="X19" s="1427"/>
      <c r="Y19" s="1427"/>
      <c r="Z19" s="1427"/>
      <c r="AA19" s="1427"/>
      <c r="AB19" s="1427"/>
      <c r="AC19" s="1427"/>
      <c r="AD19" s="1427"/>
      <c r="AE19" s="1427"/>
      <c r="AF19" s="1427"/>
      <c r="AG19" s="1427"/>
      <c r="AH19" s="1427"/>
      <c r="AI19" s="1428"/>
    </row>
    <row r="20" spans="1:35" ht="30" customHeight="1">
      <c r="A20" s="1444"/>
      <c r="B20" s="1445"/>
      <c r="C20" s="1400"/>
      <c r="D20" s="1401"/>
      <c r="E20" s="1434"/>
      <c r="F20" s="1434"/>
      <c r="G20" s="1434"/>
      <c r="H20" s="1434"/>
      <c r="I20" s="1434"/>
      <c r="J20" s="1434"/>
      <c r="K20" s="1435"/>
      <c r="L20" s="1426"/>
      <c r="M20" s="1427"/>
      <c r="N20" s="1427"/>
      <c r="O20" s="1427"/>
      <c r="P20" s="1427"/>
      <c r="Q20" s="1427"/>
      <c r="R20" s="1427"/>
      <c r="S20" s="1427"/>
      <c r="T20" s="1427"/>
      <c r="U20" s="1427"/>
      <c r="V20" s="1427"/>
      <c r="W20" s="1427"/>
      <c r="X20" s="1427"/>
      <c r="Y20" s="1427"/>
      <c r="Z20" s="1427"/>
      <c r="AA20" s="1427"/>
      <c r="AB20" s="1427"/>
      <c r="AC20" s="1427"/>
      <c r="AD20" s="1427"/>
      <c r="AE20" s="1427"/>
      <c r="AF20" s="1427"/>
      <c r="AG20" s="1427"/>
      <c r="AH20" s="1427"/>
      <c r="AI20" s="1428"/>
    </row>
    <row r="21" spans="1:35" ht="30" customHeight="1" thickBot="1">
      <c r="A21" s="1446"/>
      <c r="B21" s="1447"/>
      <c r="C21" s="1402"/>
      <c r="D21" s="1403"/>
      <c r="E21" s="1436"/>
      <c r="F21" s="1436"/>
      <c r="G21" s="1436"/>
      <c r="H21" s="1436"/>
      <c r="I21" s="1436"/>
      <c r="J21" s="1436"/>
      <c r="K21" s="1437"/>
      <c r="L21" s="1438"/>
      <c r="M21" s="1439"/>
      <c r="N21" s="1439"/>
      <c r="O21" s="1439"/>
      <c r="P21" s="1439"/>
      <c r="Q21" s="1439"/>
      <c r="R21" s="1439"/>
      <c r="S21" s="1439"/>
      <c r="T21" s="1439"/>
      <c r="U21" s="1439"/>
      <c r="V21" s="1439"/>
      <c r="W21" s="1439"/>
      <c r="X21" s="1439"/>
      <c r="Y21" s="1439"/>
      <c r="Z21" s="1439"/>
      <c r="AA21" s="1439"/>
      <c r="AB21" s="1439"/>
      <c r="AC21" s="1439"/>
      <c r="AD21" s="1439"/>
      <c r="AE21" s="1439"/>
      <c r="AF21" s="1439"/>
      <c r="AG21" s="1439"/>
      <c r="AH21" s="1439"/>
      <c r="AI21" s="1440"/>
    </row>
    <row r="22" spans="1:35" ht="24.75" customHeight="1">
      <c r="A22" s="232" t="s">
        <v>311</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row>
    <row r="23" spans="1:35" ht="14.25" customHeight="1">
      <c r="A23" s="232" t="s">
        <v>710</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row>
    <row r="24" spans="1:35" ht="14.25" customHeight="1">
      <c r="A24" s="232" t="s">
        <v>312</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row>
    <row r="25" spans="1:35" ht="14.25" customHeight="1">
      <c r="A25" s="232" t="s">
        <v>711</v>
      </c>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row>
    <row r="26" spans="1:35" ht="15" customHeight="1">
      <c r="A26" s="232" t="s">
        <v>712</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row>
  </sheetData>
  <sheetProtection/>
  <mergeCells count="49">
    <mergeCell ref="AC12:AE12"/>
    <mergeCell ref="AF8:AG8"/>
    <mergeCell ref="AF9:AG9"/>
    <mergeCell ref="AF10:AG10"/>
    <mergeCell ref="AF11:AG11"/>
    <mergeCell ref="AC8:AE8"/>
    <mergeCell ref="AC9:AE9"/>
    <mergeCell ref="AC10:AE10"/>
    <mergeCell ref="AC11:AE11"/>
    <mergeCell ref="A1:AI1"/>
    <mergeCell ref="A3:K3"/>
    <mergeCell ref="L3:AI3"/>
    <mergeCell ref="A4:K4"/>
    <mergeCell ref="L4:AI4"/>
    <mergeCell ref="A5:K5"/>
    <mergeCell ref="L5:AI5"/>
    <mergeCell ref="A6:E7"/>
    <mergeCell ref="F6:K6"/>
    <mergeCell ref="L6:U6"/>
    <mergeCell ref="V6:Z7"/>
    <mergeCell ref="AA6:AI7"/>
    <mergeCell ref="F7:K7"/>
    <mergeCell ref="L7:U7"/>
    <mergeCell ref="A8:B21"/>
    <mergeCell ref="C8:K12"/>
    <mergeCell ref="L8:U8"/>
    <mergeCell ref="V8:X8"/>
    <mergeCell ref="L10:U10"/>
    <mergeCell ref="V10:X10"/>
    <mergeCell ref="L12:U12"/>
    <mergeCell ref="V12:X12"/>
    <mergeCell ref="L9:U9"/>
    <mergeCell ref="V9:X9"/>
    <mergeCell ref="Y8:Z8"/>
    <mergeCell ref="Y9:Z9"/>
    <mergeCell ref="L11:U11"/>
    <mergeCell ref="V11:X11"/>
    <mergeCell ref="Y10:Z10"/>
    <mergeCell ref="Y11:Z11"/>
    <mergeCell ref="Y12:Z12"/>
    <mergeCell ref="C13:D21"/>
    <mergeCell ref="E13:K16"/>
    <mergeCell ref="L13:U13"/>
    <mergeCell ref="V13:AI13"/>
    <mergeCell ref="L14:U16"/>
    <mergeCell ref="V14:AI16"/>
    <mergeCell ref="E17:K21"/>
    <mergeCell ref="L17:AI21"/>
    <mergeCell ref="AF12:AG12"/>
  </mergeCells>
  <printOptions/>
  <pageMargins left="0.5118110236220472" right="0.35433070866141736" top="0.984251968503937" bottom="0.6692913385826772" header="0.5118110236220472" footer="0.5118110236220472"/>
  <pageSetup blackAndWhite="1" horizontalDpi="600" verticalDpi="600" orientation="portrait" paperSize="9" r:id="rId1"/>
  <headerFooter alignWithMargins="0">
    <oddHeader>&amp;R別紙９</oddHeader>
  </headerFooter>
</worksheet>
</file>

<file path=xl/worksheets/sheet15.xml><?xml version="1.0" encoding="utf-8"?>
<worksheet xmlns="http://schemas.openxmlformats.org/spreadsheetml/2006/main" xmlns:r="http://schemas.openxmlformats.org/officeDocument/2006/relationships">
  <dimension ref="A1:AI29"/>
  <sheetViews>
    <sheetView zoomScalePageLayoutView="0" workbookViewId="0" topLeftCell="A1">
      <selection activeCell="AN27" sqref="AN27"/>
    </sheetView>
  </sheetViews>
  <sheetFormatPr defaultColWidth="9.00390625" defaultRowHeight="21" customHeight="1"/>
  <cols>
    <col min="1" max="1" width="5.625" style="178" customWidth="1"/>
    <col min="2" max="39" width="2.625" style="178" customWidth="1"/>
    <col min="40" max="16384" width="9.00390625" style="178" customWidth="1"/>
  </cols>
  <sheetData>
    <row r="1" spans="33:34" ht="21" customHeight="1">
      <c r="AG1" s="576" t="s">
        <v>903</v>
      </c>
      <c r="AH1" s="578"/>
    </row>
    <row r="2" spans="1:35" ht="21" customHeight="1">
      <c r="A2" s="926" t="s">
        <v>714</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row>
    <row r="3" ht="21" customHeight="1" thickBot="1"/>
    <row r="4" spans="1:35" ht="21" customHeight="1">
      <c r="A4" s="1504" t="s">
        <v>715</v>
      </c>
      <c r="B4" s="932"/>
      <c r="C4" s="932"/>
      <c r="D4" s="932"/>
      <c r="E4" s="932"/>
      <c r="F4" s="932"/>
      <c r="G4" s="932"/>
      <c r="H4" s="932"/>
      <c r="I4" s="932"/>
      <c r="J4" s="932"/>
      <c r="K4" s="932"/>
      <c r="L4" s="932"/>
      <c r="M4" s="932"/>
      <c r="N4" s="932"/>
      <c r="O4" s="932"/>
      <c r="P4" s="932"/>
      <c r="Q4" s="940"/>
      <c r="R4" s="1505"/>
      <c r="S4" s="1505"/>
      <c r="T4" s="1505"/>
      <c r="U4" s="1505"/>
      <c r="V4" s="1505"/>
      <c r="W4" s="1505"/>
      <c r="X4" s="1505"/>
      <c r="Y4" s="1505"/>
      <c r="Z4" s="1505"/>
      <c r="AA4" s="1505"/>
      <c r="AB4" s="1505"/>
      <c r="AC4" s="1505"/>
      <c r="AD4" s="1505"/>
      <c r="AE4" s="1505"/>
      <c r="AF4" s="1505"/>
      <c r="AG4" s="1505"/>
      <c r="AH4" s="1505"/>
      <c r="AI4" s="1506"/>
    </row>
    <row r="5" spans="1:35" ht="21" customHeight="1" thickBot="1">
      <c r="A5" s="234"/>
      <c r="B5" s="1507" t="s">
        <v>716</v>
      </c>
      <c r="C5" s="1507"/>
      <c r="D5" s="1507"/>
      <c r="E5" s="1507"/>
      <c r="F5" s="1507"/>
      <c r="G5" s="1507"/>
      <c r="H5" s="1507"/>
      <c r="I5" s="1507"/>
      <c r="J5" s="1507"/>
      <c r="K5" s="1507"/>
      <c r="L5" s="1507"/>
      <c r="M5" s="1507"/>
      <c r="N5" s="1507"/>
      <c r="O5" s="1507"/>
      <c r="P5" s="1507"/>
      <c r="Q5" s="1507"/>
      <c r="R5" s="1508"/>
      <c r="S5" s="1508"/>
      <c r="T5" s="1508"/>
      <c r="U5" s="1508"/>
      <c r="V5" s="1508"/>
      <c r="W5" s="1508"/>
      <c r="X5" s="1508"/>
      <c r="Y5" s="1508"/>
      <c r="Z5" s="1508"/>
      <c r="AA5" s="1508"/>
      <c r="AB5" s="1508"/>
      <c r="AC5" s="1508"/>
      <c r="AD5" s="1508"/>
      <c r="AE5" s="1508"/>
      <c r="AF5" s="1508"/>
      <c r="AG5" s="1508"/>
      <c r="AH5" s="1508"/>
      <c r="AI5" s="1509"/>
    </row>
    <row r="6" spans="1:35" ht="21" customHeight="1" thickBot="1">
      <c r="A6" s="1504" t="s">
        <v>717</v>
      </c>
      <c r="B6" s="932"/>
      <c r="C6" s="932"/>
      <c r="D6" s="932"/>
      <c r="E6" s="932"/>
      <c r="F6" s="932"/>
      <c r="G6" s="932"/>
      <c r="H6" s="932"/>
      <c r="I6" s="932"/>
      <c r="J6" s="932"/>
      <c r="K6" s="932"/>
      <c r="L6" s="932"/>
      <c r="M6" s="932"/>
      <c r="N6" s="932"/>
      <c r="O6" s="932"/>
      <c r="P6" s="932"/>
      <c r="Q6" s="940"/>
      <c r="R6" s="1510"/>
      <c r="S6" s="1510"/>
      <c r="T6" s="1510"/>
      <c r="U6" s="1510"/>
      <c r="V6" s="1510"/>
      <c r="W6" s="1510"/>
      <c r="X6" s="1510"/>
      <c r="Y6" s="1510"/>
      <c r="Z6" s="1510"/>
      <c r="AA6" s="1510"/>
      <c r="AB6" s="1510"/>
      <c r="AC6" s="1510"/>
      <c r="AD6" s="1510"/>
      <c r="AE6" s="1510"/>
      <c r="AF6" s="1510"/>
      <c r="AG6" s="1510"/>
      <c r="AH6" s="1510"/>
      <c r="AI6" s="1511"/>
    </row>
    <row r="7" spans="1:35" ht="21" customHeight="1" thickTop="1">
      <c r="A7" s="1493" t="s">
        <v>346</v>
      </c>
      <c r="B7" s="1494"/>
      <c r="C7" s="1494"/>
      <c r="D7" s="1494"/>
      <c r="E7" s="1494"/>
      <c r="F7" s="1494"/>
      <c r="G7" s="1494"/>
      <c r="H7" s="1494"/>
      <c r="I7" s="1494"/>
      <c r="J7" s="1494"/>
      <c r="K7" s="1494"/>
      <c r="L7" s="1494"/>
      <c r="M7" s="1494"/>
      <c r="N7" s="1494"/>
      <c r="O7" s="1494"/>
      <c r="P7" s="1494"/>
      <c r="Q7" s="1494"/>
      <c r="R7" s="1494" t="s">
        <v>718</v>
      </c>
      <c r="S7" s="1494"/>
      <c r="T7" s="1494"/>
      <c r="U7" s="1494"/>
      <c r="V7" s="1494"/>
      <c r="W7" s="1494"/>
      <c r="X7" s="1498" t="s">
        <v>719</v>
      </c>
      <c r="Y7" s="1498"/>
      <c r="Z7" s="1498"/>
      <c r="AA7" s="1498"/>
      <c r="AB7" s="1498"/>
      <c r="AC7" s="1498"/>
      <c r="AD7" s="1498"/>
      <c r="AE7" s="1500" t="s">
        <v>720</v>
      </c>
      <c r="AF7" s="1500"/>
      <c r="AG7" s="1500"/>
      <c r="AH7" s="1500"/>
      <c r="AI7" s="1501"/>
    </row>
    <row r="8" spans="1:35" ht="21" customHeight="1">
      <c r="A8" s="1495"/>
      <c r="B8" s="1496"/>
      <c r="C8" s="1496"/>
      <c r="D8" s="1496"/>
      <c r="E8" s="1496"/>
      <c r="F8" s="1496"/>
      <c r="G8" s="1496"/>
      <c r="H8" s="1496"/>
      <c r="I8" s="1496"/>
      <c r="J8" s="1496"/>
      <c r="K8" s="1496"/>
      <c r="L8" s="1496"/>
      <c r="M8" s="1496"/>
      <c r="N8" s="1496"/>
      <c r="O8" s="1496"/>
      <c r="P8" s="1496"/>
      <c r="Q8" s="1496"/>
      <c r="R8" s="898"/>
      <c r="S8" s="898"/>
      <c r="T8" s="898"/>
      <c r="U8" s="898"/>
      <c r="V8" s="898"/>
      <c r="W8" s="898"/>
      <c r="X8" s="1499"/>
      <c r="Y8" s="1499"/>
      <c r="Z8" s="1499"/>
      <c r="AA8" s="1499"/>
      <c r="AB8" s="1499"/>
      <c r="AC8" s="1499"/>
      <c r="AD8" s="1499"/>
      <c r="AE8" s="1502"/>
      <c r="AF8" s="1502"/>
      <c r="AG8" s="1502"/>
      <c r="AH8" s="1502"/>
      <c r="AI8" s="1503"/>
    </row>
    <row r="9" spans="1:35" ht="21" customHeight="1">
      <c r="A9" s="1495"/>
      <c r="B9" s="1496"/>
      <c r="C9" s="1496"/>
      <c r="D9" s="1496"/>
      <c r="E9" s="1496"/>
      <c r="F9" s="1496"/>
      <c r="G9" s="1496"/>
      <c r="H9" s="1496"/>
      <c r="I9" s="1496"/>
      <c r="J9" s="1496"/>
      <c r="K9" s="1496"/>
      <c r="L9" s="1496"/>
      <c r="M9" s="1496"/>
      <c r="N9" s="1496"/>
      <c r="O9" s="1496"/>
      <c r="P9" s="1496"/>
      <c r="Q9" s="1496"/>
      <c r="R9" s="898"/>
      <c r="S9" s="898"/>
      <c r="T9" s="898"/>
      <c r="U9" s="898"/>
      <c r="V9" s="898"/>
      <c r="W9" s="898"/>
      <c r="X9" s="1499"/>
      <c r="Y9" s="1499"/>
      <c r="Z9" s="1499"/>
      <c r="AA9" s="1499"/>
      <c r="AB9" s="1499"/>
      <c r="AC9" s="1499"/>
      <c r="AD9" s="1499"/>
      <c r="AE9" s="1502"/>
      <c r="AF9" s="1502"/>
      <c r="AG9" s="1502"/>
      <c r="AH9" s="1502"/>
      <c r="AI9" s="1503"/>
    </row>
    <row r="10" spans="1:35" ht="21" customHeight="1">
      <c r="A10" s="1495"/>
      <c r="B10" s="1496"/>
      <c r="C10" s="1496"/>
      <c r="D10" s="1496"/>
      <c r="E10" s="1496"/>
      <c r="F10" s="1496"/>
      <c r="G10" s="1496"/>
      <c r="H10" s="1496"/>
      <c r="I10" s="1496"/>
      <c r="J10" s="1496"/>
      <c r="K10" s="1496"/>
      <c r="L10" s="1496"/>
      <c r="M10" s="1496"/>
      <c r="N10" s="1496"/>
      <c r="O10" s="1496"/>
      <c r="P10" s="1496"/>
      <c r="Q10" s="1496"/>
      <c r="R10" s="898"/>
      <c r="S10" s="898"/>
      <c r="T10" s="898"/>
      <c r="U10" s="898"/>
      <c r="V10" s="898"/>
      <c r="W10" s="898"/>
      <c r="X10" s="1499"/>
      <c r="Y10" s="1499"/>
      <c r="Z10" s="1499"/>
      <c r="AA10" s="1499"/>
      <c r="AB10" s="1499"/>
      <c r="AC10" s="1499"/>
      <c r="AD10" s="1499"/>
      <c r="AE10" s="1502"/>
      <c r="AF10" s="1502"/>
      <c r="AG10" s="1502"/>
      <c r="AH10" s="1502"/>
      <c r="AI10" s="1503"/>
    </row>
    <row r="11" spans="1:35" ht="21" customHeight="1">
      <c r="A11" s="1497"/>
      <c r="B11" s="898"/>
      <c r="C11" s="898"/>
      <c r="D11" s="898"/>
      <c r="E11" s="898"/>
      <c r="F11" s="898"/>
      <c r="G11" s="898"/>
      <c r="H11" s="898"/>
      <c r="I11" s="898"/>
      <c r="J11" s="898"/>
      <c r="K11" s="898"/>
      <c r="L11" s="898"/>
      <c r="M11" s="898"/>
      <c r="N11" s="898"/>
      <c r="O11" s="898"/>
      <c r="P11" s="898"/>
      <c r="Q11" s="898"/>
      <c r="R11" s="898"/>
      <c r="S11" s="898"/>
      <c r="T11" s="898"/>
      <c r="U11" s="898"/>
      <c r="V11" s="898"/>
      <c r="W11" s="898"/>
      <c r="X11" s="1499"/>
      <c r="Y11" s="1499"/>
      <c r="Z11" s="1499"/>
      <c r="AA11" s="1499"/>
      <c r="AB11" s="1499"/>
      <c r="AC11" s="1499"/>
      <c r="AD11" s="1499"/>
      <c r="AE11" s="1502"/>
      <c r="AF11" s="1502"/>
      <c r="AG11" s="1502"/>
      <c r="AH11" s="1502"/>
      <c r="AI11" s="1503"/>
    </row>
    <row r="12" spans="1:35" ht="21" customHeight="1">
      <c r="A12" s="224">
        <v>1</v>
      </c>
      <c r="B12" s="1333"/>
      <c r="C12" s="1333"/>
      <c r="D12" s="1333"/>
      <c r="E12" s="1333"/>
      <c r="F12" s="1333"/>
      <c r="G12" s="1333"/>
      <c r="H12" s="1333"/>
      <c r="I12" s="1333"/>
      <c r="J12" s="1333"/>
      <c r="K12" s="1333"/>
      <c r="L12" s="1333"/>
      <c r="M12" s="1333"/>
      <c r="N12" s="1333"/>
      <c r="O12" s="1333"/>
      <c r="P12" s="1333"/>
      <c r="Q12" s="1491"/>
      <c r="R12" s="1333"/>
      <c r="S12" s="1333"/>
      <c r="T12" s="1333"/>
      <c r="U12" s="1333"/>
      <c r="V12" s="1333"/>
      <c r="W12" s="1333"/>
      <c r="X12" s="1333"/>
      <c r="Y12" s="1333"/>
      <c r="Z12" s="1333"/>
      <c r="AA12" s="1333"/>
      <c r="AB12" s="1333"/>
      <c r="AC12" s="1333"/>
      <c r="AD12" s="1333"/>
      <c r="AE12" s="1333"/>
      <c r="AF12" s="1333"/>
      <c r="AG12" s="1333"/>
      <c r="AH12" s="1333"/>
      <c r="AI12" s="1334"/>
    </row>
    <row r="13" spans="1:35" ht="21" customHeight="1">
      <c r="A13" s="224">
        <v>2</v>
      </c>
      <c r="B13" s="1333"/>
      <c r="C13" s="1333"/>
      <c r="D13" s="1333"/>
      <c r="E13" s="1333"/>
      <c r="F13" s="1333"/>
      <c r="G13" s="1333"/>
      <c r="H13" s="1333"/>
      <c r="I13" s="1333"/>
      <c r="J13" s="1333"/>
      <c r="K13" s="1333"/>
      <c r="L13" s="1333"/>
      <c r="M13" s="1333"/>
      <c r="N13" s="1333"/>
      <c r="O13" s="1333"/>
      <c r="P13" s="1333"/>
      <c r="Q13" s="1491"/>
      <c r="R13" s="1333"/>
      <c r="S13" s="1333"/>
      <c r="T13" s="1333"/>
      <c r="U13" s="1333"/>
      <c r="V13" s="1333"/>
      <c r="W13" s="1333"/>
      <c r="X13" s="1333"/>
      <c r="Y13" s="1333"/>
      <c r="Z13" s="1333"/>
      <c r="AA13" s="1333"/>
      <c r="AB13" s="1333"/>
      <c r="AC13" s="1333"/>
      <c r="AD13" s="1333"/>
      <c r="AE13" s="1333"/>
      <c r="AF13" s="1333"/>
      <c r="AG13" s="1333"/>
      <c r="AH13" s="1333"/>
      <c r="AI13" s="1334"/>
    </row>
    <row r="14" spans="1:35" ht="21" customHeight="1">
      <c r="A14" s="224">
        <v>3</v>
      </c>
      <c r="B14" s="1333"/>
      <c r="C14" s="1333"/>
      <c r="D14" s="1333"/>
      <c r="E14" s="1333"/>
      <c r="F14" s="1333"/>
      <c r="G14" s="1333"/>
      <c r="H14" s="1333"/>
      <c r="I14" s="1333"/>
      <c r="J14" s="1333"/>
      <c r="K14" s="1333"/>
      <c r="L14" s="1333"/>
      <c r="M14" s="1333"/>
      <c r="N14" s="1333"/>
      <c r="O14" s="1333"/>
      <c r="P14" s="1333"/>
      <c r="Q14" s="1491"/>
      <c r="R14" s="1333"/>
      <c r="S14" s="1333"/>
      <c r="T14" s="1333"/>
      <c r="U14" s="1333"/>
      <c r="V14" s="1333"/>
      <c r="W14" s="1333"/>
      <c r="X14" s="1333"/>
      <c r="Y14" s="1333"/>
      <c r="Z14" s="1333"/>
      <c r="AA14" s="1333"/>
      <c r="AB14" s="1333"/>
      <c r="AC14" s="1333"/>
      <c r="AD14" s="1333"/>
      <c r="AE14" s="1333"/>
      <c r="AF14" s="1333"/>
      <c r="AG14" s="1333"/>
      <c r="AH14" s="1333"/>
      <c r="AI14" s="1334"/>
    </row>
    <row r="15" spans="1:35" ht="21" customHeight="1">
      <c r="A15" s="224">
        <v>4</v>
      </c>
      <c r="B15" s="1333"/>
      <c r="C15" s="1333"/>
      <c r="D15" s="1333"/>
      <c r="E15" s="1333"/>
      <c r="F15" s="1333"/>
      <c r="G15" s="1333"/>
      <c r="H15" s="1333"/>
      <c r="I15" s="1333"/>
      <c r="J15" s="1333"/>
      <c r="K15" s="1333"/>
      <c r="L15" s="1333"/>
      <c r="M15" s="1333"/>
      <c r="N15" s="1333"/>
      <c r="O15" s="1333"/>
      <c r="P15" s="1333"/>
      <c r="Q15" s="1491"/>
      <c r="R15" s="1333"/>
      <c r="S15" s="1333"/>
      <c r="T15" s="1333"/>
      <c r="U15" s="1333"/>
      <c r="V15" s="1333"/>
      <c r="W15" s="1333"/>
      <c r="X15" s="1333"/>
      <c r="Y15" s="1333"/>
      <c r="Z15" s="1333"/>
      <c r="AA15" s="1333"/>
      <c r="AB15" s="1333"/>
      <c r="AC15" s="1333"/>
      <c r="AD15" s="1333"/>
      <c r="AE15" s="1333"/>
      <c r="AF15" s="1333"/>
      <c r="AG15" s="1333"/>
      <c r="AH15" s="1333"/>
      <c r="AI15" s="1334"/>
    </row>
    <row r="16" spans="1:35" ht="21" customHeight="1">
      <c r="A16" s="224">
        <v>5</v>
      </c>
      <c r="B16" s="1333"/>
      <c r="C16" s="1333"/>
      <c r="D16" s="1333"/>
      <c r="E16" s="1333"/>
      <c r="F16" s="1333"/>
      <c r="G16" s="1333"/>
      <c r="H16" s="1333"/>
      <c r="I16" s="1333"/>
      <c r="J16" s="1333"/>
      <c r="K16" s="1333"/>
      <c r="L16" s="1333"/>
      <c r="M16" s="1333"/>
      <c r="N16" s="1333"/>
      <c r="O16" s="1333"/>
      <c r="P16" s="1333"/>
      <c r="Q16" s="1491"/>
      <c r="R16" s="1333"/>
      <c r="S16" s="1333"/>
      <c r="T16" s="1333"/>
      <c r="U16" s="1333"/>
      <c r="V16" s="1333"/>
      <c r="W16" s="1333"/>
      <c r="X16" s="1333"/>
      <c r="Y16" s="1333"/>
      <c r="Z16" s="1333"/>
      <c r="AA16" s="1333"/>
      <c r="AB16" s="1333"/>
      <c r="AC16" s="1333"/>
      <c r="AD16" s="1333"/>
      <c r="AE16" s="1333"/>
      <c r="AF16" s="1333"/>
      <c r="AG16" s="1333"/>
      <c r="AH16" s="1333"/>
      <c r="AI16" s="1334"/>
    </row>
    <row r="17" spans="1:35" ht="21" customHeight="1">
      <c r="A17" s="224">
        <v>6</v>
      </c>
      <c r="B17" s="1333"/>
      <c r="C17" s="1333"/>
      <c r="D17" s="1333"/>
      <c r="E17" s="1333"/>
      <c r="F17" s="1333"/>
      <c r="G17" s="1333"/>
      <c r="H17" s="1333"/>
      <c r="I17" s="1333"/>
      <c r="J17" s="1333"/>
      <c r="K17" s="1333"/>
      <c r="L17" s="1333"/>
      <c r="M17" s="1333"/>
      <c r="N17" s="1333"/>
      <c r="O17" s="1333"/>
      <c r="P17" s="1333"/>
      <c r="Q17" s="1491"/>
      <c r="R17" s="1333"/>
      <c r="S17" s="1333"/>
      <c r="T17" s="1333"/>
      <c r="U17" s="1333"/>
      <c r="V17" s="1333"/>
      <c r="W17" s="1333"/>
      <c r="X17" s="1333"/>
      <c r="Y17" s="1333"/>
      <c r="Z17" s="1333"/>
      <c r="AA17" s="1333"/>
      <c r="AB17" s="1333"/>
      <c r="AC17" s="1333"/>
      <c r="AD17" s="1333"/>
      <c r="AE17" s="1333"/>
      <c r="AF17" s="1333"/>
      <c r="AG17" s="1333"/>
      <c r="AH17" s="1333"/>
      <c r="AI17" s="1334"/>
    </row>
    <row r="18" spans="1:35" ht="21" customHeight="1">
      <c r="A18" s="224">
        <v>7</v>
      </c>
      <c r="B18" s="1333"/>
      <c r="C18" s="1333"/>
      <c r="D18" s="1333"/>
      <c r="E18" s="1333"/>
      <c r="F18" s="1333"/>
      <c r="G18" s="1333"/>
      <c r="H18" s="1333"/>
      <c r="I18" s="1333"/>
      <c r="J18" s="1333"/>
      <c r="K18" s="1333"/>
      <c r="L18" s="1333"/>
      <c r="M18" s="1333"/>
      <c r="N18" s="1333"/>
      <c r="O18" s="1333"/>
      <c r="P18" s="1333"/>
      <c r="Q18" s="1491"/>
      <c r="R18" s="1333"/>
      <c r="S18" s="1333"/>
      <c r="T18" s="1333"/>
      <c r="U18" s="1333"/>
      <c r="V18" s="1333"/>
      <c r="W18" s="1333"/>
      <c r="X18" s="1333"/>
      <c r="Y18" s="1333"/>
      <c r="Z18" s="1333"/>
      <c r="AA18" s="1333"/>
      <c r="AB18" s="1333"/>
      <c r="AC18" s="1333"/>
      <c r="AD18" s="1333"/>
      <c r="AE18" s="1333"/>
      <c r="AF18" s="1333"/>
      <c r="AG18" s="1333"/>
      <c r="AH18" s="1333"/>
      <c r="AI18" s="1334"/>
    </row>
    <row r="19" spans="1:35" ht="21" customHeight="1">
      <c r="A19" s="224">
        <v>8</v>
      </c>
      <c r="B19" s="1333"/>
      <c r="C19" s="1333"/>
      <c r="D19" s="1333"/>
      <c r="E19" s="1333"/>
      <c r="F19" s="1333"/>
      <c r="G19" s="1333"/>
      <c r="H19" s="1333"/>
      <c r="I19" s="1333"/>
      <c r="J19" s="1333"/>
      <c r="K19" s="1333"/>
      <c r="L19" s="1333"/>
      <c r="M19" s="1333"/>
      <c r="N19" s="1333"/>
      <c r="O19" s="1333"/>
      <c r="P19" s="1333"/>
      <c r="Q19" s="1491"/>
      <c r="R19" s="1333"/>
      <c r="S19" s="1333"/>
      <c r="T19" s="1333"/>
      <c r="U19" s="1333"/>
      <c r="V19" s="1333"/>
      <c r="W19" s="1333"/>
      <c r="X19" s="1333"/>
      <c r="Y19" s="1333"/>
      <c r="Z19" s="1333"/>
      <c r="AA19" s="1333"/>
      <c r="AB19" s="1333"/>
      <c r="AC19" s="1333"/>
      <c r="AD19" s="1333"/>
      <c r="AE19" s="1333"/>
      <c r="AF19" s="1333"/>
      <c r="AG19" s="1333"/>
      <c r="AH19" s="1333"/>
      <c r="AI19" s="1334"/>
    </row>
    <row r="20" spans="1:35" ht="21" customHeight="1">
      <c r="A20" s="224">
        <v>9</v>
      </c>
      <c r="B20" s="1333"/>
      <c r="C20" s="1333"/>
      <c r="D20" s="1333"/>
      <c r="E20" s="1333"/>
      <c r="F20" s="1333"/>
      <c r="G20" s="1333"/>
      <c r="H20" s="1333"/>
      <c r="I20" s="1333"/>
      <c r="J20" s="1333"/>
      <c r="K20" s="1333"/>
      <c r="L20" s="1333"/>
      <c r="M20" s="1333"/>
      <c r="N20" s="1333"/>
      <c r="O20" s="1333"/>
      <c r="P20" s="1333"/>
      <c r="Q20" s="1491"/>
      <c r="R20" s="1333"/>
      <c r="S20" s="1333"/>
      <c r="T20" s="1333"/>
      <c r="U20" s="1333"/>
      <c r="V20" s="1333"/>
      <c r="W20" s="1333"/>
      <c r="X20" s="1333"/>
      <c r="Y20" s="1333"/>
      <c r="Z20" s="1333"/>
      <c r="AA20" s="1333"/>
      <c r="AB20" s="1333"/>
      <c r="AC20" s="1333"/>
      <c r="AD20" s="1333"/>
      <c r="AE20" s="1333"/>
      <c r="AF20" s="1333"/>
      <c r="AG20" s="1333"/>
      <c r="AH20" s="1333"/>
      <c r="AI20" s="1334"/>
    </row>
    <row r="21" spans="1:35" ht="21" customHeight="1">
      <c r="A21" s="224">
        <v>10</v>
      </c>
      <c r="B21" s="1333"/>
      <c r="C21" s="1333"/>
      <c r="D21" s="1333"/>
      <c r="E21" s="1333"/>
      <c r="F21" s="1333"/>
      <c r="G21" s="1333"/>
      <c r="H21" s="1333"/>
      <c r="I21" s="1333"/>
      <c r="J21" s="1333"/>
      <c r="K21" s="1333"/>
      <c r="L21" s="1333"/>
      <c r="M21" s="1333"/>
      <c r="N21" s="1333"/>
      <c r="O21" s="1333"/>
      <c r="P21" s="1333"/>
      <c r="Q21" s="1491"/>
      <c r="R21" s="1333"/>
      <c r="S21" s="1333"/>
      <c r="T21" s="1333"/>
      <c r="U21" s="1333"/>
      <c r="V21" s="1333"/>
      <c r="W21" s="1333"/>
      <c r="X21" s="1333"/>
      <c r="Y21" s="1333"/>
      <c r="Z21" s="1333"/>
      <c r="AA21" s="1333"/>
      <c r="AB21" s="1333"/>
      <c r="AC21" s="1333"/>
      <c r="AD21" s="1333"/>
      <c r="AE21" s="1333"/>
      <c r="AF21" s="1333"/>
      <c r="AG21" s="1333"/>
      <c r="AH21" s="1333"/>
      <c r="AI21" s="1334"/>
    </row>
    <row r="22" spans="1:35" ht="21" customHeight="1">
      <c r="A22" s="224">
        <v>11</v>
      </c>
      <c r="B22" s="1333"/>
      <c r="C22" s="1333"/>
      <c r="D22" s="1333"/>
      <c r="E22" s="1333"/>
      <c r="F22" s="1333"/>
      <c r="G22" s="1333"/>
      <c r="H22" s="1333"/>
      <c r="I22" s="1333"/>
      <c r="J22" s="1333"/>
      <c r="K22" s="1333"/>
      <c r="L22" s="1333"/>
      <c r="M22" s="1333"/>
      <c r="N22" s="1333"/>
      <c r="O22" s="1333"/>
      <c r="P22" s="1333"/>
      <c r="Q22" s="1491"/>
      <c r="R22" s="1333"/>
      <c r="S22" s="1333"/>
      <c r="T22" s="1333"/>
      <c r="U22" s="1333"/>
      <c r="V22" s="1333"/>
      <c r="W22" s="1333"/>
      <c r="X22" s="1333"/>
      <c r="Y22" s="1333"/>
      <c r="Z22" s="1333"/>
      <c r="AA22" s="1333"/>
      <c r="AB22" s="1333"/>
      <c r="AC22" s="1333"/>
      <c r="AD22" s="1333"/>
      <c r="AE22" s="1333"/>
      <c r="AF22" s="1333"/>
      <c r="AG22" s="1333"/>
      <c r="AH22" s="1333"/>
      <c r="AI22" s="1334"/>
    </row>
    <row r="23" spans="1:35" ht="21" customHeight="1">
      <c r="A23" s="224">
        <v>12</v>
      </c>
      <c r="B23" s="1333"/>
      <c r="C23" s="1333"/>
      <c r="D23" s="1333"/>
      <c r="E23" s="1333"/>
      <c r="F23" s="1333"/>
      <c r="G23" s="1333"/>
      <c r="H23" s="1333"/>
      <c r="I23" s="1333"/>
      <c r="J23" s="1333"/>
      <c r="K23" s="1333"/>
      <c r="L23" s="1333"/>
      <c r="M23" s="1333"/>
      <c r="N23" s="1333"/>
      <c r="O23" s="1333"/>
      <c r="P23" s="1333"/>
      <c r="Q23" s="1491"/>
      <c r="R23" s="1333"/>
      <c r="S23" s="1333"/>
      <c r="T23" s="1333"/>
      <c r="U23" s="1333"/>
      <c r="V23" s="1333"/>
      <c r="W23" s="1333"/>
      <c r="X23" s="1333"/>
      <c r="Y23" s="1333"/>
      <c r="Z23" s="1333"/>
      <c r="AA23" s="1333"/>
      <c r="AB23" s="1333"/>
      <c r="AC23" s="1333"/>
      <c r="AD23" s="1333"/>
      <c r="AE23" s="1333"/>
      <c r="AF23" s="1333"/>
      <c r="AG23" s="1333"/>
      <c r="AH23" s="1333"/>
      <c r="AI23" s="1334"/>
    </row>
    <row r="24" spans="1:35" ht="21" customHeight="1">
      <c r="A24" s="224">
        <v>13</v>
      </c>
      <c r="B24" s="1333"/>
      <c r="C24" s="1333"/>
      <c r="D24" s="1333"/>
      <c r="E24" s="1333"/>
      <c r="F24" s="1333"/>
      <c r="G24" s="1333"/>
      <c r="H24" s="1333"/>
      <c r="I24" s="1333"/>
      <c r="J24" s="1333"/>
      <c r="K24" s="1333"/>
      <c r="L24" s="1333"/>
      <c r="M24" s="1333"/>
      <c r="N24" s="1333"/>
      <c r="O24" s="1333"/>
      <c r="P24" s="1333"/>
      <c r="Q24" s="1491"/>
      <c r="R24" s="1333"/>
      <c r="S24" s="1333"/>
      <c r="T24" s="1333"/>
      <c r="U24" s="1333"/>
      <c r="V24" s="1333"/>
      <c r="W24" s="1333"/>
      <c r="X24" s="1333"/>
      <c r="Y24" s="1333"/>
      <c r="Z24" s="1333"/>
      <c r="AA24" s="1333"/>
      <c r="AB24" s="1333"/>
      <c r="AC24" s="1333"/>
      <c r="AD24" s="1333"/>
      <c r="AE24" s="1333"/>
      <c r="AF24" s="1333"/>
      <c r="AG24" s="1333"/>
      <c r="AH24" s="1333"/>
      <c r="AI24" s="1334"/>
    </row>
    <row r="25" spans="1:35" ht="21" customHeight="1">
      <c r="A25" s="224">
        <v>14</v>
      </c>
      <c r="B25" s="1333"/>
      <c r="C25" s="1333"/>
      <c r="D25" s="1333"/>
      <c r="E25" s="1333"/>
      <c r="F25" s="1333"/>
      <c r="G25" s="1333"/>
      <c r="H25" s="1333"/>
      <c r="I25" s="1333"/>
      <c r="J25" s="1333"/>
      <c r="K25" s="1333"/>
      <c r="L25" s="1333"/>
      <c r="M25" s="1333"/>
      <c r="N25" s="1333"/>
      <c r="O25" s="1333"/>
      <c r="P25" s="1333"/>
      <c r="Q25" s="1491"/>
      <c r="R25" s="1333"/>
      <c r="S25" s="1333"/>
      <c r="T25" s="1333"/>
      <c r="U25" s="1333"/>
      <c r="V25" s="1333"/>
      <c r="W25" s="1333"/>
      <c r="X25" s="1333"/>
      <c r="Y25" s="1333"/>
      <c r="Z25" s="1333"/>
      <c r="AA25" s="1333"/>
      <c r="AB25" s="1333"/>
      <c r="AC25" s="1333"/>
      <c r="AD25" s="1333"/>
      <c r="AE25" s="1333"/>
      <c r="AF25" s="1333"/>
      <c r="AG25" s="1333"/>
      <c r="AH25" s="1333"/>
      <c r="AI25" s="1334"/>
    </row>
    <row r="26" spans="1:35" ht="21" customHeight="1" thickBot="1">
      <c r="A26" s="225">
        <v>15</v>
      </c>
      <c r="B26" s="1335"/>
      <c r="C26" s="1335"/>
      <c r="D26" s="1335"/>
      <c r="E26" s="1335"/>
      <c r="F26" s="1335"/>
      <c r="G26" s="1335"/>
      <c r="H26" s="1335"/>
      <c r="I26" s="1335"/>
      <c r="J26" s="1335"/>
      <c r="K26" s="1335"/>
      <c r="L26" s="1335"/>
      <c r="M26" s="1335"/>
      <c r="N26" s="1335"/>
      <c r="O26" s="1335"/>
      <c r="P26" s="1335"/>
      <c r="Q26" s="1492"/>
      <c r="R26" s="1335"/>
      <c r="S26" s="1335"/>
      <c r="T26" s="1335"/>
      <c r="U26" s="1335"/>
      <c r="V26" s="1335"/>
      <c r="W26" s="1335"/>
      <c r="X26" s="1335"/>
      <c r="Y26" s="1335"/>
      <c r="Z26" s="1335"/>
      <c r="AA26" s="1335"/>
      <c r="AB26" s="1335"/>
      <c r="AC26" s="1335"/>
      <c r="AD26" s="1335"/>
      <c r="AE26" s="1335"/>
      <c r="AF26" s="1335"/>
      <c r="AG26" s="1335"/>
      <c r="AH26" s="1335"/>
      <c r="AI26" s="1336"/>
    </row>
    <row r="27" spans="1:35" ht="21" customHeight="1">
      <c r="A27" s="842" t="s">
        <v>313</v>
      </c>
      <c r="B27" s="842"/>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row>
    <row r="28" spans="1:35" ht="21" customHeight="1">
      <c r="A28" s="843"/>
      <c r="B28" s="843"/>
      <c r="C28" s="843"/>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row>
    <row r="29" spans="1:35" ht="21" customHeight="1">
      <c r="A29" s="843"/>
      <c r="B29" s="843"/>
      <c r="C29" s="843"/>
      <c r="D29" s="843"/>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row>
  </sheetData>
  <sheetProtection/>
  <mergeCells count="72">
    <mergeCell ref="A2:AI2"/>
    <mergeCell ref="A4:Q4"/>
    <mergeCell ref="R4:AI4"/>
    <mergeCell ref="B5:Q5"/>
    <mergeCell ref="R5:AI5"/>
    <mergeCell ref="A6:Q6"/>
    <mergeCell ref="R6:AI6"/>
    <mergeCell ref="A7:Q11"/>
    <mergeCell ref="R7:W11"/>
    <mergeCell ref="X7:AD11"/>
    <mergeCell ref="AE7:AI11"/>
    <mergeCell ref="B12:Q12"/>
    <mergeCell ref="R12:W12"/>
    <mergeCell ref="X12:AD12"/>
    <mergeCell ref="AE12:AI12"/>
    <mergeCell ref="B13:Q13"/>
    <mergeCell ref="R13:W13"/>
    <mergeCell ref="X13:AD13"/>
    <mergeCell ref="AE13:AI13"/>
    <mergeCell ref="B14:Q14"/>
    <mergeCell ref="R14:W14"/>
    <mergeCell ref="X14:AD14"/>
    <mergeCell ref="AE14:AI14"/>
    <mergeCell ref="B15:Q15"/>
    <mergeCell ref="R15:W15"/>
    <mergeCell ref="X15:AD15"/>
    <mergeCell ref="AE15:AI15"/>
    <mergeCell ref="B16:Q16"/>
    <mergeCell ref="R16:W16"/>
    <mergeCell ref="X16:AD16"/>
    <mergeCell ref="AE16:AI16"/>
    <mergeCell ref="B17:Q17"/>
    <mergeCell ref="R17:W17"/>
    <mergeCell ref="X17:AD17"/>
    <mergeCell ref="AE17:AI17"/>
    <mergeCell ref="B18:Q18"/>
    <mergeCell ref="R18:W18"/>
    <mergeCell ref="X18:AD18"/>
    <mergeCell ref="AE18:AI18"/>
    <mergeCell ref="B19:Q19"/>
    <mergeCell ref="R19:W19"/>
    <mergeCell ref="X19:AD19"/>
    <mergeCell ref="AE19:AI19"/>
    <mergeCell ref="B20:Q20"/>
    <mergeCell ref="R20:W20"/>
    <mergeCell ref="X20:AD20"/>
    <mergeCell ref="AE20:AI20"/>
    <mergeCell ref="B21:Q21"/>
    <mergeCell ref="R21:W21"/>
    <mergeCell ref="X21:AD21"/>
    <mergeCell ref="AE21:AI21"/>
    <mergeCell ref="B22:Q22"/>
    <mergeCell ref="R22:W22"/>
    <mergeCell ref="X22:AD22"/>
    <mergeCell ref="AE22:AI22"/>
    <mergeCell ref="B23:Q23"/>
    <mergeCell ref="R23:W23"/>
    <mergeCell ref="X23:AD23"/>
    <mergeCell ref="AE23:AI23"/>
    <mergeCell ref="B24:Q24"/>
    <mergeCell ref="R24:W24"/>
    <mergeCell ref="X24:AD24"/>
    <mergeCell ref="AE24:AI24"/>
    <mergeCell ref="B25:Q25"/>
    <mergeCell ref="R25:W25"/>
    <mergeCell ref="X25:AD25"/>
    <mergeCell ref="AE25:AI25"/>
    <mergeCell ref="A27:AI29"/>
    <mergeCell ref="B26:Q26"/>
    <mergeCell ref="R26:W26"/>
    <mergeCell ref="X26:AD26"/>
    <mergeCell ref="AE26:AI26"/>
  </mergeCells>
  <printOptions/>
  <pageMargins left="0.4330708661417323" right="0.1968503937007874"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0"/>
  <sheetViews>
    <sheetView view="pageBreakPreview" zoomScale="70" zoomScaleSheetLayoutView="70" zoomScalePageLayoutView="0" workbookViewId="0" topLeftCell="A1">
      <selection activeCell="M12" sqref="M12"/>
    </sheetView>
  </sheetViews>
  <sheetFormatPr defaultColWidth="9.00390625" defaultRowHeight="13.5"/>
  <cols>
    <col min="1" max="1" width="3.75390625" style="509" customWidth="1"/>
    <col min="2" max="2" width="24.25390625" style="509" customWidth="1"/>
    <col min="3" max="3" width="4.00390625" style="509" customWidth="1"/>
    <col min="4" max="6" width="20.125" style="509" customWidth="1"/>
    <col min="7" max="7" width="3.125" style="509" customWidth="1"/>
    <col min="8" max="8" width="3.75390625" style="509" customWidth="1"/>
    <col min="9" max="9" width="2.50390625" style="509" customWidth="1"/>
    <col min="10" max="16384" width="9.00390625" style="509" customWidth="1"/>
  </cols>
  <sheetData>
    <row r="1" spans="1:6" ht="27.75" customHeight="1">
      <c r="A1" s="519"/>
      <c r="F1" s="574" t="s">
        <v>902</v>
      </c>
    </row>
    <row r="2" spans="1:7" ht="27.75" customHeight="1">
      <c r="A2" s="519"/>
      <c r="F2" s="1314" t="s">
        <v>445</v>
      </c>
      <c r="G2" s="1314"/>
    </row>
    <row r="3" spans="1:7" ht="36" customHeight="1">
      <c r="A3" s="1518" t="s">
        <v>910</v>
      </c>
      <c r="B3" s="1518"/>
      <c r="C3" s="1518"/>
      <c r="D3" s="1518"/>
      <c r="E3" s="1518"/>
      <c r="F3" s="1518"/>
      <c r="G3" s="1518"/>
    </row>
    <row r="4" spans="1:7" ht="36" customHeight="1">
      <c r="A4" s="520"/>
      <c r="B4" s="520"/>
      <c r="C4" s="520"/>
      <c r="D4" s="520"/>
      <c r="E4" s="520"/>
      <c r="F4" s="520"/>
      <c r="G4" s="520"/>
    </row>
    <row r="5" spans="1:7" ht="36" customHeight="1">
      <c r="A5" s="520"/>
      <c r="B5" s="521" t="s">
        <v>446</v>
      </c>
      <c r="C5" s="1519">
        <f>'様式第５号'!O25</f>
        <v>0</v>
      </c>
      <c r="D5" s="1520"/>
      <c r="E5" s="1520"/>
      <c r="F5" s="1520"/>
      <c r="G5" s="1521"/>
    </row>
    <row r="6" spans="2:7" ht="46.5" customHeight="1">
      <c r="B6" s="522" t="s">
        <v>447</v>
      </c>
      <c r="C6" s="1522" t="s">
        <v>216</v>
      </c>
      <c r="D6" s="1522"/>
      <c r="E6" s="1522"/>
      <c r="F6" s="1522"/>
      <c r="G6" s="1523"/>
    </row>
    <row r="7" spans="2:7" ht="88.5" customHeight="1">
      <c r="B7" s="523" t="s">
        <v>800</v>
      </c>
      <c r="C7" s="1524" t="s">
        <v>801</v>
      </c>
      <c r="D7" s="1525"/>
      <c r="E7" s="1525"/>
      <c r="F7" s="1525"/>
      <c r="G7" s="1526"/>
    </row>
    <row r="8" spans="2:7" ht="18.75" customHeight="1">
      <c r="B8" s="1527" t="s">
        <v>802</v>
      </c>
      <c r="C8" s="1529" t="s">
        <v>803</v>
      </c>
      <c r="D8" s="1530"/>
      <c r="E8" s="1530"/>
      <c r="F8" s="1530"/>
      <c r="G8" s="1531"/>
    </row>
    <row r="9" spans="2:7" ht="40.5" customHeight="1">
      <c r="B9" s="1528"/>
      <c r="C9" s="1532"/>
      <c r="D9" s="1533"/>
      <c r="E9" s="1533"/>
      <c r="F9" s="1533"/>
      <c r="G9" s="1534"/>
    </row>
    <row r="10" spans="2:7" ht="44.25" customHeight="1">
      <c r="B10" s="1528"/>
      <c r="C10" s="1532"/>
      <c r="D10" s="1533"/>
      <c r="E10" s="1533"/>
      <c r="F10" s="1533"/>
      <c r="G10" s="1534"/>
    </row>
    <row r="11" spans="2:7" ht="13.5">
      <c r="B11" s="527"/>
      <c r="C11" s="528"/>
      <c r="D11" s="528"/>
      <c r="E11" s="528"/>
      <c r="F11" s="528"/>
      <c r="G11" s="529"/>
    </row>
    <row r="12" spans="2:7" ht="29.25" customHeight="1">
      <c r="B12" s="530" t="s">
        <v>804</v>
      </c>
      <c r="C12" s="531"/>
      <c r="D12" s="532"/>
      <c r="E12" s="533" t="s">
        <v>451</v>
      </c>
      <c r="F12" s="534"/>
      <c r="G12" s="535"/>
    </row>
    <row r="13" spans="2:7" ht="29.25" customHeight="1">
      <c r="B13" s="536"/>
      <c r="C13" s="1512" t="s">
        <v>805</v>
      </c>
      <c r="D13" s="1513"/>
      <c r="E13" s="1513"/>
      <c r="F13" s="1513"/>
      <c r="G13" s="1514"/>
    </row>
    <row r="14" spans="2:7" ht="13.5">
      <c r="B14" s="537"/>
      <c r="C14" s="1515"/>
      <c r="D14" s="1516"/>
      <c r="E14" s="1516"/>
      <c r="F14" s="1516"/>
      <c r="G14" s="1517"/>
    </row>
    <row r="17" spans="2:9" ht="17.25" customHeight="1">
      <c r="B17" s="524" t="s">
        <v>220</v>
      </c>
      <c r="C17" s="525"/>
      <c r="D17" s="525"/>
      <c r="E17" s="525"/>
      <c r="F17" s="525"/>
      <c r="G17" s="525"/>
      <c r="H17" s="525"/>
      <c r="I17" s="525"/>
    </row>
    <row r="18" spans="2:9" ht="17.25" customHeight="1">
      <c r="B18" s="538" t="s">
        <v>806</v>
      </c>
      <c r="C18" s="525"/>
      <c r="D18" s="525"/>
      <c r="E18" s="525"/>
      <c r="F18" s="525"/>
      <c r="G18" s="525"/>
      <c r="H18" s="525"/>
      <c r="I18" s="525"/>
    </row>
    <row r="19" spans="2:9" ht="17.25" customHeight="1">
      <c r="B19" s="524" t="s">
        <v>807</v>
      </c>
      <c r="C19" s="525"/>
      <c r="D19" s="525"/>
      <c r="E19" s="525"/>
      <c r="F19" s="525"/>
      <c r="G19" s="525"/>
      <c r="H19" s="525"/>
      <c r="I19" s="525"/>
    </row>
    <row r="20" ht="13.5">
      <c r="B20" s="524" t="s">
        <v>808</v>
      </c>
    </row>
  </sheetData>
  <sheetProtection/>
  <mergeCells count="8">
    <mergeCell ref="C13:G14"/>
    <mergeCell ref="F2:G2"/>
    <mergeCell ref="A3:G3"/>
    <mergeCell ref="C5:G5"/>
    <mergeCell ref="C6:G6"/>
    <mergeCell ref="C7:G7"/>
    <mergeCell ref="B8:B10"/>
    <mergeCell ref="C8:G10"/>
  </mergeCells>
  <printOptions/>
  <pageMargins left="0.7" right="0.7" top="0.75" bottom="0.75" header="0.3" footer="0.3"/>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AF28"/>
  <sheetViews>
    <sheetView zoomScalePageLayoutView="0" workbookViewId="0" topLeftCell="A1">
      <selection activeCell="A3" sqref="A3"/>
    </sheetView>
  </sheetViews>
  <sheetFormatPr defaultColWidth="9.00390625" defaultRowHeight="13.5"/>
  <cols>
    <col min="1" max="12" width="2.625" style="701" customWidth="1"/>
    <col min="13" max="32" width="3.25390625" style="701" customWidth="1"/>
    <col min="33" max="61" width="2.625" style="701" customWidth="1"/>
    <col min="62" max="16384" width="9.00390625" style="701" customWidth="1"/>
  </cols>
  <sheetData>
    <row r="1" spans="1:32" s="699" customFormat="1" ht="21" customHeight="1">
      <c r="A1" s="698"/>
      <c r="B1" s="698"/>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row>
    <row r="2" spans="1:32" s="699" customFormat="1" ht="21" customHeight="1">
      <c r="A2" s="1546" t="s">
        <v>1057</v>
      </c>
      <c r="B2" s="1546"/>
      <c r="C2" s="1546"/>
      <c r="D2" s="1546"/>
      <c r="E2" s="1546"/>
      <c r="F2" s="1546"/>
      <c r="G2" s="1546"/>
      <c r="H2" s="1546"/>
      <c r="I2" s="1546"/>
      <c r="J2" s="1546"/>
      <c r="K2" s="1546"/>
      <c r="L2" s="1546"/>
      <c r="M2" s="1546"/>
      <c r="N2" s="1546"/>
      <c r="O2" s="1546"/>
      <c r="P2" s="1546"/>
      <c r="Q2" s="1546"/>
      <c r="R2" s="1546"/>
      <c r="S2" s="1546"/>
      <c r="T2" s="1546"/>
      <c r="U2" s="1546"/>
      <c r="V2" s="1546"/>
      <c r="W2" s="1546"/>
      <c r="X2" s="1546"/>
      <c r="Y2" s="1546"/>
      <c r="Z2" s="1546"/>
      <c r="AA2" s="1546"/>
      <c r="AB2" s="1546"/>
      <c r="AC2" s="1546"/>
      <c r="AD2" s="1546"/>
      <c r="AE2" s="1546"/>
      <c r="AF2" s="1546"/>
    </row>
    <row r="3" spans="1:32" ht="21" customHeight="1" thickBot="1">
      <c r="A3" s="700"/>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row>
    <row r="4" spans="1:32" ht="21" customHeight="1">
      <c r="A4" s="1547" t="s">
        <v>577</v>
      </c>
      <c r="B4" s="1548"/>
      <c r="C4" s="1548"/>
      <c r="D4" s="1548"/>
      <c r="E4" s="1548"/>
      <c r="F4" s="1548"/>
      <c r="G4" s="1548"/>
      <c r="H4" s="1548"/>
      <c r="I4" s="1548"/>
      <c r="J4" s="1548"/>
      <c r="K4" s="1548"/>
      <c r="L4" s="1548"/>
      <c r="M4" s="1549">
        <f>'様式第５号'!O25</f>
        <v>0</v>
      </c>
      <c r="N4" s="1549"/>
      <c r="O4" s="1549"/>
      <c r="P4" s="1549"/>
      <c r="Q4" s="1549"/>
      <c r="R4" s="1549"/>
      <c r="S4" s="1549"/>
      <c r="T4" s="1549"/>
      <c r="U4" s="1549"/>
      <c r="V4" s="1549"/>
      <c r="W4" s="1549"/>
      <c r="X4" s="1549"/>
      <c r="Y4" s="1549"/>
      <c r="Z4" s="1549"/>
      <c r="AA4" s="1549"/>
      <c r="AB4" s="1549"/>
      <c r="AC4" s="1549"/>
      <c r="AD4" s="1549"/>
      <c r="AE4" s="1549"/>
      <c r="AF4" s="1550"/>
    </row>
    <row r="5" spans="1:32" ht="21" customHeight="1">
      <c r="A5" s="1539" t="s">
        <v>972</v>
      </c>
      <c r="B5" s="1540"/>
      <c r="C5" s="1540"/>
      <c r="D5" s="1540"/>
      <c r="E5" s="1540"/>
      <c r="F5" s="1540"/>
      <c r="G5" s="1540"/>
      <c r="H5" s="1540"/>
      <c r="I5" s="1540"/>
      <c r="J5" s="1540"/>
      <c r="K5" s="1540"/>
      <c r="L5" s="1540"/>
      <c r="M5" s="1540" t="s">
        <v>973</v>
      </c>
      <c r="N5" s="1540"/>
      <c r="O5" s="1540"/>
      <c r="P5" s="1540"/>
      <c r="Q5" s="1540"/>
      <c r="R5" s="1540"/>
      <c r="S5" s="1540"/>
      <c r="T5" s="1540"/>
      <c r="U5" s="1540"/>
      <c r="V5" s="1540"/>
      <c r="W5" s="1540"/>
      <c r="X5" s="1540"/>
      <c r="Y5" s="1540"/>
      <c r="Z5" s="1540"/>
      <c r="AA5" s="1540"/>
      <c r="AB5" s="1540"/>
      <c r="AC5" s="1540"/>
      <c r="AD5" s="1540"/>
      <c r="AE5" s="1540"/>
      <c r="AF5" s="1541"/>
    </row>
    <row r="6" spans="1:32" ht="21" customHeight="1">
      <c r="A6" s="1542" t="s">
        <v>723</v>
      </c>
      <c r="B6" s="1543"/>
      <c r="C6" s="1543"/>
      <c r="D6" s="1543"/>
      <c r="E6" s="1543"/>
      <c r="F6" s="1543" t="s">
        <v>346</v>
      </c>
      <c r="G6" s="1543"/>
      <c r="H6" s="1543"/>
      <c r="I6" s="1543"/>
      <c r="J6" s="1543"/>
      <c r="K6" s="1543"/>
      <c r="L6" s="1543"/>
      <c r="M6" s="1552" t="s">
        <v>974</v>
      </c>
      <c r="N6" s="1553"/>
      <c r="O6" s="1553"/>
      <c r="P6" s="1553"/>
      <c r="Q6" s="1553"/>
      <c r="R6" s="1553"/>
      <c r="S6" s="1553"/>
      <c r="T6" s="1553"/>
      <c r="U6" s="1553"/>
      <c r="V6" s="1554"/>
      <c r="W6" s="1552" t="s">
        <v>975</v>
      </c>
      <c r="X6" s="1553"/>
      <c r="Y6" s="1553"/>
      <c r="Z6" s="1553"/>
      <c r="AA6" s="1553"/>
      <c r="AB6" s="1553"/>
      <c r="AC6" s="1553"/>
      <c r="AD6" s="1553"/>
      <c r="AE6" s="1553"/>
      <c r="AF6" s="1561"/>
    </row>
    <row r="7" spans="1:32" ht="21" customHeight="1">
      <c r="A7" s="1542"/>
      <c r="B7" s="1543"/>
      <c r="C7" s="1543"/>
      <c r="D7" s="1543"/>
      <c r="E7" s="1543"/>
      <c r="F7" s="1543"/>
      <c r="G7" s="1543"/>
      <c r="H7" s="1543"/>
      <c r="I7" s="1543"/>
      <c r="J7" s="1543"/>
      <c r="K7" s="1543"/>
      <c r="L7" s="1543"/>
      <c r="M7" s="1555"/>
      <c r="N7" s="1556"/>
      <c r="O7" s="1556"/>
      <c r="P7" s="1556"/>
      <c r="Q7" s="1556"/>
      <c r="R7" s="1556"/>
      <c r="S7" s="1556"/>
      <c r="T7" s="1556"/>
      <c r="U7" s="1556"/>
      <c r="V7" s="1557"/>
      <c r="W7" s="1555"/>
      <c r="X7" s="1556"/>
      <c r="Y7" s="1556"/>
      <c r="Z7" s="1556"/>
      <c r="AA7" s="1556"/>
      <c r="AB7" s="1556"/>
      <c r="AC7" s="1556"/>
      <c r="AD7" s="1556"/>
      <c r="AE7" s="1556"/>
      <c r="AF7" s="1562"/>
    </row>
    <row r="8" spans="1:32" ht="21" customHeight="1">
      <c r="A8" s="1542"/>
      <c r="B8" s="1543"/>
      <c r="C8" s="1543"/>
      <c r="D8" s="1543"/>
      <c r="E8" s="1543"/>
      <c r="F8" s="1543"/>
      <c r="G8" s="1543"/>
      <c r="H8" s="1543"/>
      <c r="I8" s="1543"/>
      <c r="J8" s="1543"/>
      <c r="K8" s="1543"/>
      <c r="L8" s="1543"/>
      <c r="M8" s="1558"/>
      <c r="N8" s="1559"/>
      <c r="O8" s="1559"/>
      <c r="P8" s="1559"/>
      <c r="Q8" s="1559"/>
      <c r="R8" s="1559"/>
      <c r="S8" s="1559"/>
      <c r="T8" s="1559"/>
      <c r="U8" s="1559"/>
      <c r="V8" s="1560"/>
      <c r="W8" s="1558"/>
      <c r="X8" s="1559"/>
      <c r="Y8" s="1559"/>
      <c r="Z8" s="1559"/>
      <c r="AA8" s="1559"/>
      <c r="AB8" s="1559"/>
      <c r="AC8" s="1559"/>
      <c r="AD8" s="1559"/>
      <c r="AE8" s="1559"/>
      <c r="AF8" s="1563"/>
    </row>
    <row r="9" spans="1:32" ht="21" customHeight="1">
      <c r="A9" s="1544"/>
      <c r="B9" s="1545"/>
      <c r="C9" s="1545"/>
      <c r="D9" s="1545"/>
      <c r="E9" s="1545"/>
      <c r="F9" s="1545"/>
      <c r="G9" s="1545"/>
      <c r="H9" s="1545"/>
      <c r="I9" s="1545"/>
      <c r="J9" s="1545"/>
      <c r="K9" s="1545"/>
      <c r="L9" s="1545"/>
      <c r="M9" s="1535"/>
      <c r="N9" s="1536"/>
      <c r="O9" s="1536"/>
      <c r="P9" s="1536"/>
      <c r="Q9" s="1536"/>
      <c r="R9" s="1536"/>
      <c r="S9" s="1536"/>
      <c r="T9" s="1536"/>
      <c r="U9" s="1536"/>
      <c r="V9" s="1538"/>
      <c r="W9" s="1535"/>
      <c r="X9" s="1536"/>
      <c r="Y9" s="1536"/>
      <c r="Z9" s="1536"/>
      <c r="AA9" s="1536"/>
      <c r="AB9" s="1536"/>
      <c r="AC9" s="1536"/>
      <c r="AD9" s="1536"/>
      <c r="AE9" s="1536"/>
      <c r="AF9" s="1537"/>
    </row>
    <row r="10" spans="1:32" ht="21" customHeight="1">
      <c r="A10" s="1544"/>
      <c r="B10" s="1545"/>
      <c r="C10" s="1545"/>
      <c r="D10" s="1545"/>
      <c r="E10" s="1545"/>
      <c r="F10" s="1545"/>
      <c r="G10" s="1545"/>
      <c r="H10" s="1545"/>
      <c r="I10" s="1545"/>
      <c r="J10" s="1545"/>
      <c r="K10" s="1545"/>
      <c r="L10" s="1545"/>
      <c r="M10" s="1535"/>
      <c r="N10" s="1536"/>
      <c r="O10" s="1536"/>
      <c r="P10" s="1536"/>
      <c r="Q10" s="1536"/>
      <c r="R10" s="1536"/>
      <c r="S10" s="1536"/>
      <c r="T10" s="1536"/>
      <c r="U10" s="1536"/>
      <c r="V10" s="1538"/>
      <c r="W10" s="1535"/>
      <c r="X10" s="1536"/>
      <c r="Y10" s="1536"/>
      <c r="Z10" s="1536"/>
      <c r="AA10" s="1536"/>
      <c r="AB10" s="1536"/>
      <c r="AC10" s="1536"/>
      <c r="AD10" s="1536"/>
      <c r="AE10" s="1536"/>
      <c r="AF10" s="1537"/>
    </row>
    <row r="11" spans="1:32" ht="21" customHeight="1">
      <c r="A11" s="1544"/>
      <c r="B11" s="1545"/>
      <c r="C11" s="1545"/>
      <c r="D11" s="1545"/>
      <c r="E11" s="1545"/>
      <c r="F11" s="1545"/>
      <c r="G11" s="1545"/>
      <c r="H11" s="1545"/>
      <c r="I11" s="1545"/>
      <c r="J11" s="1545"/>
      <c r="K11" s="1545"/>
      <c r="L11" s="1545"/>
      <c r="M11" s="1535"/>
      <c r="N11" s="1536"/>
      <c r="O11" s="1536"/>
      <c r="P11" s="1536"/>
      <c r="Q11" s="1536"/>
      <c r="R11" s="1536"/>
      <c r="S11" s="1536"/>
      <c r="T11" s="1536"/>
      <c r="U11" s="1536"/>
      <c r="V11" s="1538"/>
      <c r="W11" s="1535"/>
      <c r="X11" s="1536"/>
      <c r="Y11" s="1536"/>
      <c r="Z11" s="1536"/>
      <c r="AA11" s="1536"/>
      <c r="AB11" s="1536"/>
      <c r="AC11" s="1536"/>
      <c r="AD11" s="1536"/>
      <c r="AE11" s="1536"/>
      <c r="AF11" s="1537"/>
    </row>
    <row r="12" spans="1:32" ht="21" customHeight="1">
      <c r="A12" s="1544"/>
      <c r="B12" s="1545"/>
      <c r="C12" s="1545"/>
      <c r="D12" s="1545"/>
      <c r="E12" s="1545"/>
      <c r="F12" s="1545"/>
      <c r="G12" s="1545"/>
      <c r="H12" s="1545"/>
      <c r="I12" s="1545"/>
      <c r="J12" s="1545"/>
      <c r="K12" s="1545"/>
      <c r="L12" s="1545"/>
      <c r="M12" s="1535"/>
      <c r="N12" s="1536"/>
      <c r="O12" s="1536"/>
      <c r="P12" s="1536"/>
      <c r="Q12" s="1536"/>
      <c r="R12" s="1536"/>
      <c r="S12" s="1536"/>
      <c r="T12" s="1536"/>
      <c r="U12" s="1536"/>
      <c r="V12" s="1538"/>
      <c r="W12" s="1535"/>
      <c r="X12" s="1536"/>
      <c r="Y12" s="1536"/>
      <c r="Z12" s="1536"/>
      <c r="AA12" s="1536"/>
      <c r="AB12" s="1536"/>
      <c r="AC12" s="1536"/>
      <c r="AD12" s="1536"/>
      <c r="AE12" s="1536"/>
      <c r="AF12" s="1537"/>
    </row>
    <row r="13" spans="1:32" ht="21" customHeight="1">
      <c r="A13" s="1544"/>
      <c r="B13" s="1545"/>
      <c r="C13" s="1545"/>
      <c r="D13" s="1545"/>
      <c r="E13" s="1545"/>
      <c r="F13" s="1545"/>
      <c r="G13" s="1545"/>
      <c r="H13" s="1545"/>
      <c r="I13" s="1545"/>
      <c r="J13" s="1545"/>
      <c r="K13" s="1545"/>
      <c r="L13" s="1545"/>
      <c r="M13" s="1535"/>
      <c r="N13" s="1536"/>
      <c r="O13" s="1536"/>
      <c r="P13" s="1536"/>
      <c r="Q13" s="1536"/>
      <c r="R13" s="1536"/>
      <c r="S13" s="1536"/>
      <c r="T13" s="1536"/>
      <c r="U13" s="1536"/>
      <c r="V13" s="1538"/>
      <c r="W13" s="1535"/>
      <c r="X13" s="1536"/>
      <c r="Y13" s="1536"/>
      <c r="Z13" s="1536"/>
      <c r="AA13" s="1536"/>
      <c r="AB13" s="1536"/>
      <c r="AC13" s="1536"/>
      <c r="AD13" s="1536"/>
      <c r="AE13" s="1536"/>
      <c r="AF13" s="1537"/>
    </row>
    <row r="14" spans="1:32" ht="21" customHeight="1">
      <c r="A14" s="1544"/>
      <c r="B14" s="1545"/>
      <c r="C14" s="1545"/>
      <c r="D14" s="1545"/>
      <c r="E14" s="1545"/>
      <c r="F14" s="1545"/>
      <c r="G14" s="1545"/>
      <c r="H14" s="1545"/>
      <c r="I14" s="1545"/>
      <c r="J14" s="1545"/>
      <c r="K14" s="1545"/>
      <c r="L14" s="1545"/>
      <c r="M14" s="1535"/>
      <c r="N14" s="1536"/>
      <c r="O14" s="1536"/>
      <c r="P14" s="1536"/>
      <c r="Q14" s="1536"/>
      <c r="R14" s="1536"/>
      <c r="S14" s="1536"/>
      <c r="T14" s="1536"/>
      <c r="U14" s="1536"/>
      <c r="V14" s="1538"/>
      <c r="W14" s="1535"/>
      <c r="X14" s="1536"/>
      <c r="Y14" s="1536"/>
      <c r="Z14" s="1536"/>
      <c r="AA14" s="1536"/>
      <c r="AB14" s="1536"/>
      <c r="AC14" s="1536"/>
      <c r="AD14" s="1536"/>
      <c r="AE14" s="1536"/>
      <c r="AF14" s="1537"/>
    </row>
    <row r="15" spans="1:32" ht="21" customHeight="1">
      <c r="A15" s="1544"/>
      <c r="B15" s="1545"/>
      <c r="C15" s="1545"/>
      <c r="D15" s="1545"/>
      <c r="E15" s="1545"/>
      <c r="F15" s="1545"/>
      <c r="G15" s="1545"/>
      <c r="H15" s="1545"/>
      <c r="I15" s="1545"/>
      <c r="J15" s="1545"/>
      <c r="K15" s="1545"/>
      <c r="L15" s="1545"/>
      <c r="M15" s="1535"/>
      <c r="N15" s="1536"/>
      <c r="O15" s="1536"/>
      <c r="P15" s="1536"/>
      <c r="Q15" s="1536"/>
      <c r="R15" s="1536"/>
      <c r="S15" s="1536"/>
      <c r="T15" s="1536"/>
      <c r="U15" s="1536"/>
      <c r="V15" s="1538"/>
      <c r="W15" s="1535"/>
      <c r="X15" s="1536"/>
      <c r="Y15" s="1536"/>
      <c r="Z15" s="1536"/>
      <c r="AA15" s="1536"/>
      <c r="AB15" s="1536"/>
      <c r="AC15" s="1536"/>
      <c r="AD15" s="1536"/>
      <c r="AE15" s="1536"/>
      <c r="AF15" s="1537"/>
    </row>
    <row r="16" spans="1:32" ht="21" customHeight="1">
      <c r="A16" s="1544"/>
      <c r="B16" s="1545"/>
      <c r="C16" s="1545"/>
      <c r="D16" s="1545"/>
      <c r="E16" s="1545"/>
      <c r="F16" s="1545"/>
      <c r="G16" s="1545"/>
      <c r="H16" s="1545"/>
      <c r="I16" s="1545"/>
      <c r="J16" s="1545"/>
      <c r="K16" s="1545"/>
      <c r="L16" s="1545"/>
      <c r="M16" s="1535"/>
      <c r="N16" s="1536"/>
      <c r="O16" s="1536"/>
      <c r="P16" s="1536"/>
      <c r="Q16" s="1536"/>
      <c r="R16" s="1536"/>
      <c r="S16" s="1536"/>
      <c r="T16" s="1536"/>
      <c r="U16" s="1536"/>
      <c r="V16" s="1538"/>
      <c r="W16" s="1535"/>
      <c r="X16" s="1536"/>
      <c r="Y16" s="1536"/>
      <c r="Z16" s="1536"/>
      <c r="AA16" s="1536"/>
      <c r="AB16" s="1536"/>
      <c r="AC16" s="1536"/>
      <c r="AD16" s="1536"/>
      <c r="AE16" s="1536"/>
      <c r="AF16" s="1537"/>
    </row>
    <row r="17" spans="1:32" ht="21" customHeight="1">
      <c r="A17" s="1544"/>
      <c r="B17" s="1545"/>
      <c r="C17" s="1545"/>
      <c r="D17" s="1545"/>
      <c r="E17" s="1545"/>
      <c r="F17" s="1545"/>
      <c r="G17" s="1545"/>
      <c r="H17" s="1545"/>
      <c r="I17" s="1545"/>
      <c r="J17" s="1545"/>
      <c r="K17" s="1545"/>
      <c r="L17" s="1545"/>
      <c r="M17" s="1535"/>
      <c r="N17" s="1536"/>
      <c r="O17" s="1536"/>
      <c r="P17" s="1536"/>
      <c r="Q17" s="1536"/>
      <c r="R17" s="1536"/>
      <c r="S17" s="1536"/>
      <c r="T17" s="1536"/>
      <c r="U17" s="1536"/>
      <c r="V17" s="1538"/>
      <c r="W17" s="1535"/>
      <c r="X17" s="1536"/>
      <c r="Y17" s="1536"/>
      <c r="Z17" s="1536"/>
      <c r="AA17" s="1536"/>
      <c r="AB17" s="1536"/>
      <c r="AC17" s="1536"/>
      <c r="AD17" s="1536"/>
      <c r="AE17" s="1536"/>
      <c r="AF17" s="1537"/>
    </row>
    <row r="18" spans="1:32" ht="21" customHeight="1">
      <c r="A18" s="1544"/>
      <c r="B18" s="1545"/>
      <c r="C18" s="1545"/>
      <c r="D18" s="1545"/>
      <c r="E18" s="1545"/>
      <c r="F18" s="1545"/>
      <c r="G18" s="1545"/>
      <c r="H18" s="1545"/>
      <c r="I18" s="1545"/>
      <c r="J18" s="1545"/>
      <c r="K18" s="1545"/>
      <c r="L18" s="1545"/>
      <c r="M18" s="1535"/>
      <c r="N18" s="1536"/>
      <c r="O18" s="1536"/>
      <c r="P18" s="1536"/>
      <c r="Q18" s="1536"/>
      <c r="R18" s="1536"/>
      <c r="S18" s="1536"/>
      <c r="T18" s="1536"/>
      <c r="U18" s="1536"/>
      <c r="V18" s="1538"/>
      <c r="W18" s="1535"/>
      <c r="X18" s="1536"/>
      <c r="Y18" s="1536"/>
      <c r="Z18" s="1536"/>
      <c r="AA18" s="1536"/>
      <c r="AB18" s="1536"/>
      <c r="AC18" s="1536"/>
      <c r="AD18" s="1536"/>
      <c r="AE18" s="1536"/>
      <c r="AF18" s="1537"/>
    </row>
    <row r="19" spans="1:32" ht="21" customHeight="1">
      <c r="A19" s="1544"/>
      <c r="B19" s="1545"/>
      <c r="C19" s="1545"/>
      <c r="D19" s="1545"/>
      <c r="E19" s="1545"/>
      <c r="F19" s="1545"/>
      <c r="G19" s="1545"/>
      <c r="H19" s="1545"/>
      <c r="I19" s="1545"/>
      <c r="J19" s="1545"/>
      <c r="K19" s="1545"/>
      <c r="L19" s="1545"/>
      <c r="M19" s="1535"/>
      <c r="N19" s="1536"/>
      <c r="O19" s="1536"/>
      <c r="P19" s="1536"/>
      <c r="Q19" s="1536"/>
      <c r="R19" s="1536"/>
      <c r="S19" s="1536"/>
      <c r="T19" s="1536"/>
      <c r="U19" s="1536"/>
      <c r="V19" s="1538"/>
      <c r="W19" s="1535"/>
      <c r="X19" s="1536"/>
      <c r="Y19" s="1536"/>
      <c r="Z19" s="1536"/>
      <c r="AA19" s="1536"/>
      <c r="AB19" s="1536"/>
      <c r="AC19" s="1536"/>
      <c r="AD19" s="1536"/>
      <c r="AE19" s="1536"/>
      <c r="AF19" s="1537"/>
    </row>
    <row r="20" spans="1:32" ht="21" customHeight="1" thickBot="1">
      <c r="A20" s="1564"/>
      <c r="B20" s="1565"/>
      <c r="C20" s="1565"/>
      <c r="D20" s="1565"/>
      <c r="E20" s="1565"/>
      <c r="F20" s="1565"/>
      <c r="G20" s="1565"/>
      <c r="H20" s="1565"/>
      <c r="I20" s="1565"/>
      <c r="J20" s="1565"/>
      <c r="K20" s="1565"/>
      <c r="L20" s="1565"/>
      <c r="M20" s="1535"/>
      <c r="N20" s="1536"/>
      <c r="O20" s="1536"/>
      <c r="P20" s="1536"/>
      <c r="Q20" s="1536"/>
      <c r="R20" s="1536"/>
      <c r="S20" s="1536"/>
      <c r="T20" s="1536"/>
      <c r="U20" s="1536"/>
      <c r="V20" s="1538"/>
      <c r="W20" s="1535"/>
      <c r="X20" s="1536"/>
      <c r="Y20" s="1536"/>
      <c r="Z20" s="1536"/>
      <c r="AA20" s="1536"/>
      <c r="AB20" s="1536"/>
      <c r="AC20" s="1536"/>
      <c r="AD20" s="1536"/>
      <c r="AE20" s="1536"/>
      <c r="AF20" s="1537"/>
    </row>
    <row r="21" spans="1:32" ht="21" customHeight="1">
      <c r="A21" s="702"/>
      <c r="B21" s="702"/>
      <c r="C21" s="702"/>
      <c r="D21" s="702"/>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2"/>
      <c r="AF21" s="702"/>
    </row>
    <row r="22" spans="1:32" ht="21" customHeight="1">
      <c r="A22" s="1551" t="s">
        <v>980</v>
      </c>
      <c r="B22" s="1551"/>
      <c r="C22" s="1551"/>
      <c r="D22" s="1551"/>
      <c r="E22" s="1551"/>
      <c r="F22" s="1551"/>
      <c r="G22" s="1551"/>
      <c r="H22" s="1551"/>
      <c r="I22" s="1551"/>
      <c r="J22" s="1551"/>
      <c r="K22" s="1551"/>
      <c r="L22" s="1551"/>
      <c r="M22" s="1551"/>
      <c r="N22" s="1551"/>
      <c r="O22" s="1551"/>
      <c r="P22" s="1551"/>
      <c r="Q22" s="1551"/>
      <c r="R22" s="1551"/>
      <c r="S22" s="1551"/>
      <c r="T22" s="1551"/>
      <c r="U22" s="1551"/>
      <c r="V22" s="1551"/>
      <c r="W22" s="1551"/>
      <c r="X22" s="1551"/>
      <c r="Y22" s="1551"/>
      <c r="Z22" s="1551"/>
      <c r="AA22" s="1551"/>
      <c r="AB22" s="1551"/>
      <c r="AC22" s="1551"/>
      <c r="AD22" s="1551"/>
      <c r="AE22" s="1551"/>
      <c r="AF22" s="1551"/>
    </row>
    <row r="23" spans="1:32" ht="21" customHeight="1">
      <c r="A23" s="1551"/>
      <c r="B23" s="1551"/>
      <c r="C23" s="1551"/>
      <c r="D23" s="1551"/>
      <c r="E23" s="1551"/>
      <c r="F23" s="1551"/>
      <c r="G23" s="1551"/>
      <c r="H23" s="1551"/>
      <c r="I23" s="1551"/>
      <c r="J23" s="1551"/>
      <c r="K23" s="1551"/>
      <c r="L23" s="1551"/>
      <c r="M23" s="1551"/>
      <c r="N23" s="1551"/>
      <c r="O23" s="1551"/>
      <c r="P23" s="1551"/>
      <c r="Q23" s="1551"/>
      <c r="R23" s="1551"/>
      <c r="S23" s="1551"/>
      <c r="T23" s="1551"/>
      <c r="U23" s="1551"/>
      <c r="V23" s="1551"/>
      <c r="W23" s="1551"/>
      <c r="X23" s="1551"/>
      <c r="Y23" s="1551"/>
      <c r="Z23" s="1551"/>
      <c r="AA23" s="1551"/>
      <c r="AB23" s="1551"/>
      <c r="AC23" s="1551"/>
      <c r="AD23" s="1551"/>
      <c r="AE23" s="1551"/>
      <c r="AF23" s="1551"/>
    </row>
    <row r="24" spans="1:32" ht="21" customHeight="1">
      <c r="A24" s="1551"/>
      <c r="B24" s="1551"/>
      <c r="C24" s="1551"/>
      <c r="D24" s="1551"/>
      <c r="E24" s="1551"/>
      <c r="F24" s="1551"/>
      <c r="G24" s="1551"/>
      <c r="H24" s="1551"/>
      <c r="I24" s="1551"/>
      <c r="J24" s="1551"/>
      <c r="K24" s="1551"/>
      <c r="L24" s="1551"/>
      <c r="M24" s="1551"/>
      <c r="N24" s="1551"/>
      <c r="O24" s="1551"/>
      <c r="P24" s="1551"/>
      <c r="Q24" s="1551"/>
      <c r="R24" s="1551"/>
      <c r="S24" s="1551"/>
      <c r="T24" s="1551"/>
      <c r="U24" s="1551"/>
      <c r="V24" s="1551"/>
      <c r="W24" s="1551"/>
      <c r="X24" s="1551"/>
      <c r="Y24" s="1551"/>
      <c r="Z24" s="1551"/>
      <c r="AA24" s="1551"/>
      <c r="AB24" s="1551"/>
      <c r="AC24" s="1551"/>
      <c r="AD24" s="1551"/>
      <c r="AE24" s="1551"/>
      <c r="AF24" s="1551"/>
    </row>
    <row r="25" spans="1:32" ht="21" customHeight="1">
      <c r="A25" s="1551"/>
      <c r="B25" s="1551"/>
      <c r="C25" s="1551"/>
      <c r="D25" s="1551"/>
      <c r="E25" s="1551"/>
      <c r="F25" s="1551"/>
      <c r="G25" s="1551"/>
      <c r="H25" s="1551"/>
      <c r="I25" s="1551"/>
      <c r="J25" s="1551"/>
      <c r="K25" s="1551"/>
      <c r="L25" s="1551"/>
      <c r="M25" s="1551"/>
      <c r="N25" s="1551"/>
      <c r="O25" s="1551"/>
      <c r="P25" s="1551"/>
      <c r="Q25" s="1551"/>
      <c r="R25" s="1551"/>
      <c r="S25" s="1551"/>
      <c r="T25" s="1551"/>
      <c r="U25" s="1551"/>
      <c r="V25" s="1551"/>
      <c r="W25" s="1551"/>
      <c r="X25" s="1551"/>
      <c r="Y25" s="1551"/>
      <c r="Z25" s="1551"/>
      <c r="AA25" s="1551"/>
      <c r="AB25" s="1551"/>
      <c r="AC25" s="1551"/>
      <c r="AD25" s="1551"/>
      <c r="AE25" s="1551"/>
      <c r="AF25" s="1551"/>
    </row>
    <row r="26" spans="1:32" ht="21" customHeight="1">
      <c r="A26" s="1551"/>
      <c r="B26" s="1551"/>
      <c r="C26" s="1551"/>
      <c r="D26" s="1551"/>
      <c r="E26" s="1551"/>
      <c r="F26" s="1551"/>
      <c r="G26" s="1551"/>
      <c r="H26" s="1551"/>
      <c r="I26" s="1551"/>
      <c r="J26" s="1551"/>
      <c r="K26" s="1551"/>
      <c r="L26" s="1551"/>
      <c r="M26" s="1551"/>
      <c r="N26" s="1551"/>
      <c r="O26" s="1551"/>
      <c r="P26" s="1551"/>
      <c r="Q26" s="1551"/>
      <c r="R26" s="1551"/>
      <c r="S26" s="1551"/>
      <c r="T26" s="1551"/>
      <c r="U26" s="1551"/>
      <c r="V26" s="1551"/>
      <c r="W26" s="1551"/>
      <c r="X26" s="1551"/>
      <c r="Y26" s="1551"/>
      <c r="Z26" s="1551"/>
      <c r="AA26" s="1551"/>
      <c r="AB26" s="1551"/>
      <c r="AC26" s="1551"/>
      <c r="AD26" s="1551"/>
      <c r="AE26" s="1551"/>
      <c r="AF26" s="1551"/>
    </row>
    <row r="27" spans="1:32" ht="21" customHeight="1">
      <c r="A27" s="1551"/>
      <c r="B27" s="1551"/>
      <c r="C27" s="1551"/>
      <c r="D27" s="1551"/>
      <c r="E27" s="1551"/>
      <c r="F27" s="1551"/>
      <c r="G27" s="1551"/>
      <c r="H27" s="1551"/>
      <c r="I27" s="1551"/>
      <c r="J27" s="1551"/>
      <c r="K27" s="1551"/>
      <c r="L27" s="1551"/>
      <c r="M27" s="1551"/>
      <c r="N27" s="1551"/>
      <c r="O27" s="1551"/>
      <c r="P27" s="1551"/>
      <c r="Q27" s="1551"/>
      <c r="R27" s="1551"/>
      <c r="S27" s="1551"/>
      <c r="T27" s="1551"/>
      <c r="U27" s="1551"/>
      <c r="V27" s="1551"/>
      <c r="W27" s="1551"/>
      <c r="X27" s="1551"/>
      <c r="Y27" s="1551"/>
      <c r="Z27" s="1551"/>
      <c r="AA27" s="1551"/>
      <c r="AB27" s="1551"/>
      <c r="AC27" s="1551"/>
      <c r="AD27" s="1551"/>
      <c r="AE27" s="1551"/>
      <c r="AF27" s="1551"/>
    </row>
    <row r="28" spans="1:32" ht="16.5" customHeight="1">
      <c r="A28" s="1551"/>
      <c r="B28" s="1551"/>
      <c r="C28" s="1551"/>
      <c r="D28" s="1551"/>
      <c r="E28" s="1551"/>
      <c r="F28" s="1551"/>
      <c r="G28" s="1551"/>
      <c r="H28" s="1551"/>
      <c r="I28" s="1551"/>
      <c r="J28" s="1551"/>
      <c r="K28" s="1551"/>
      <c r="L28" s="1551"/>
      <c r="M28" s="1551"/>
      <c r="N28" s="1551"/>
      <c r="O28" s="1551"/>
      <c r="P28" s="1551"/>
      <c r="Q28" s="1551"/>
      <c r="R28" s="1551"/>
      <c r="S28" s="1551"/>
      <c r="T28" s="1551"/>
      <c r="U28" s="1551"/>
      <c r="V28" s="1551"/>
      <c r="W28" s="1551"/>
      <c r="X28" s="1551"/>
      <c r="Y28" s="1551"/>
      <c r="Z28" s="1551"/>
      <c r="AA28" s="1551"/>
      <c r="AB28" s="1551"/>
      <c r="AC28" s="1551"/>
      <c r="AD28" s="1551"/>
      <c r="AE28" s="1551"/>
      <c r="AF28" s="1551"/>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sheetData>
  <sheetProtection/>
  <mergeCells count="58">
    <mergeCell ref="A22:AF28"/>
    <mergeCell ref="M6:V8"/>
    <mergeCell ref="W6:AF8"/>
    <mergeCell ref="A20:E20"/>
    <mergeCell ref="F20:L20"/>
    <mergeCell ref="A19:E19"/>
    <mergeCell ref="A17:E17"/>
    <mergeCell ref="F17:L17"/>
    <mergeCell ref="M17:V17"/>
    <mergeCell ref="M18:V18"/>
    <mergeCell ref="W17:AF17"/>
    <mergeCell ref="F19:L19"/>
    <mergeCell ref="A18:E18"/>
    <mergeCell ref="F18:L18"/>
    <mergeCell ref="A15:E15"/>
    <mergeCell ref="F15:L15"/>
    <mergeCell ref="M15:V15"/>
    <mergeCell ref="A16:E16"/>
    <mergeCell ref="F16:L16"/>
    <mergeCell ref="M16:V16"/>
    <mergeCell ref="A13:E13"/>
    <mergeCell ref="F13:L13"/>
    <mergeCell ref="M13:V13"/>
    <mergeCell ref="A14:E14"/>
    <mergeCell ref="F14:L14"/>
    <mergeCell ref="M14:V14"/>
    <mergeCell ref="A11:E11"/>
    <mergeCell ref="F11:L11"/>
    <mergeCell ref="M11:V11"/>
    <mergeCell ref="A12:E12"/>
    <mergeCell ref="F12:L12"/>
    <mergeCell ref="M12:V12"/>
    <mergeCell ref="A2:AF2"/>
    <mergeCell ref="A4:L4"/>
    <mergeCell ref="M4:AF4"/>
    <mergeCell ref="A9:E9"/>
    <mergeCell ref="F9:L9"/>
    <mergeCell ref="M9:V9"/>
    <mergeCell ref="W14:AF14"/>
    <mergeCell ref="W15:AF15"/>
    <mergeCell ref="W16:AF16"/>
    <mergeCell ref="A5:L5"/>
    <mergeCell ref="M5:AF5"/>
    <mergeCell ref="A6:E8"/>
    <mergeCell ref="F6:L8"/>
    <mergeCell ref="A10:E10"/>
    <mergeCell ref="F10:L10"/>
    <mergeCell ref="M10:V10"/>
    <mergeCell ref="W18:AF18"/>
    <mergeCell ref="W19:AF19"/>
    <mergeCell ref="W20:AF20"/>
    <mergeCell ref="M19:V19"/>
    <mergeCell ref="M20:V20"/>
    <mergeCell ref="W9:AF9"/>
    <mergeCell ref="W10:AF10"/>
    <mergeCell ref="W11:AF11"/>
    <mergeCell ref="W12:AF12"/>
    <mergeCell ref="W13:AF13"/>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I13"/>
  <sheetViews>
    <sheetView zoomScalePageLayoutView="0" workbookViewId="0" topLeftCell="A1">
      <selection activeCell="M12" sqref="M12"/>
    </sheetView>
  </sheetViews>
  <sheetFormatPr defaultColWidth="9.00390625" defaultRowHeight="13.5"/>
  <cols>
    <col min="1" max="1" width="3.75390625" style="509" customWidth="1"/>
    <col min="2" max="2" width="24.25390625" style="509" customWidth="1"/>
    <col min="3" max="3" width="4.00390625" style="509" customWidth="1"/>
    <col min="4" max="6" width="20.125" style="509" customWidth="1"/>
    <col min="7" max="7" width="3.125" style="509" customWidth="1"/>
    <col min="8" max="8" width="3.75390625" style="509" customWidth="1"/>
    <col min="9" max="9" width="2.50390625" style="509" customWidth="1"/>
    <col min="10" max="16384" width="9.00390625" style="509" customWidth="1"/>
  </cols>
  <sheetData>
    <row r="1" spans="1:6" ht="27.75" customHeight="1">
      <c r="A1" s="519"/>
      <c r="E1" s="509" t="s">
        <v>901</v>
      </c>
      <c r="F1" s="574" t="s">
        <v>902</v>
      </c>
    </row>
    <row r="2" spans="1:7" ht="27.75" customHeight="1">
      <c r="A2" s="519"/>
      <c r="F2" s="1314" t="s">
        <v>445</v>
      </c>
      <c r="G2" s="1314"/>
    </row>
    <row r="3" spans="1:7" ht="36" customHeight="1">
      <c r="A3" s="1518" t="s">
        <v>795</v>
      </c>
      <c r="B3" s="1518"/>
      <c r="C3" s="1518"/>
      <c r="D3" s="1518"/>
      <c r="E3" s="1518"/>
      <c r="F3" s="1518"/>
      <c r="G3" s="1518"/>
    </row>
    <row r="4" spans="1:7" ht="36" customHeight="1">
      <c r="A4" s="520"/>
      <c r="B4" s="520"/>
      <c r="C4" s="520"/>
      <c r="D4" s="520"/>
      <c r="E4" s="520"/>
      <c r="F4" s="520"/>
      <c r="G4" s="520"/>
    </row>
    <row r="5" spans="1:7" ht="36" customHeight="1">
      <c r="A5" s="520"/>
      <c r="B5" s="521" t="s">
        <v>446</v>
      </c>
      <c r="C5" s="1566"/>
      <c r="D5" s="1567"/>
      <c r="E5" s="1567"/>
      <c r="F5" s="1567"/>
      <c r="G5" s="1568"/>
    </row>
    <row r="6" spans="2:7" ht="46.5" customHeight="1">
      <c r="B6" s="522" t="s">
        <v>447</v>
      </c>
      <c r="C6" s="1522" t="s">
        <v>216</v>
      </c>
      <c r="D6" s="1522"/>
      <c r="E6" s="1522"/>
      <c r="F6" s="1522"/>
      <c r="G6" s="1523"/>
    </row>
    <row r="7" spans="2:7" ht="99" customHeight="1">
      <c r="B7" s="523" t="s">
        <v>796</v>
      </c>
      <c r="C7" s="1524"/>
      <c r="D7" s="1525"/>
      <c r="E7" s="1525"/>
      <c r="F7" s="1525"/>
      <c r="G7" s="1526"/>
    </row>
    <row r="10" spans="2:9" ht="17.25" customHeight="1">
      <c r="B10" s="524" t="s">
        <v>220</v>
      </c>
      <c r="C10" s="525"/>
      <c r="D10" s="525"/>
      <c r="E10" s="525"/>
      <c r="F10" s="525"/>
      <c r="G10" s="525"/>
      <c r="H10" s="525"/>
      <c r="I10" s="525"/>
    </row>
    <row r="11" spans="2:9" ht="17.25" customHeight="1">
      <c r="B11" s="524" t="s">
        <v>797</v>
      </c>
      <c r="C11" s="525"/>
      <c r="D11" s="525"/>
      <c r="E11" s="525"/>
      <c r="F11" s="525"/>
      <c r="G11" s="525"/>
      <c r="H11" s="525"/>
      <c r="I11" s="525"/>
    </row>
    <row r="12" ht="13.5">
      <c r="B12" s="526" t="s">
        <v>798</v>
      </c>
    </row>
    <row r="13" ht="13.5">
      <c r="B13" s="526" t="s">
        <v>799</v>
      </c>
    </row>
  </sheetData>
  <sheetProtection/>
  <mergeCells count="5">
    <mergeCell ref="F2:G2"/>
    <mergeCell ref="A3:G3"/>
    <mergeCell ref="C5:G5"/>
    <mergeCell ref="C6:G6"/>
    <mergeCell ref="C7:G7"/>
  </mergeCells>
  <printOptions/>
  <pageMargins left="0.7" right="0.7" top="0.75" bottom="0.75" header="0.3" footer="0.3"/>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F23"/>
  <sheetViews>
    <sheetView zoomScalePageLayoutView="0" workbookViewId="0" topLeftCell="A1">
      <selection activeCell="A5" sqref="A5"/>
    </sheetView>
  </sheetViews>
  <sheetFormatPr defaultColWidth="9.00390625" defaultRowHeight="13.5"/>
  <cols>
    <col min="1" max="1" width="27.00390625" style="1" customWidth="1"/>
    <col min="2" max="2" width="5.25390625" style="1" customWidth="1"/>
    <col min="3" max="5" width="20.625" style="1" customWidth="1"/>
    <col min="6" max="6" width="3.125" style="1" customWidth="1"/>
    <col min="7" max="16384" width="9.00390625" style="1" customWidth="1"/>
  </cols>
  <sheetData>
    <row r="1" ht="27.75" customHeight="1">
      <c r="E1" s="242" t="s">
        <v>904</v>
      </c>
    </row>
    <row r="2" spans="5:6" ht="27.75" customHeight="1">
      <c r="E2" s="1569" t="s">
        <v>445</v>
      </c>
      <c r="F2" s="1569"/>
    </row>
    <row r="3" spans="1:6" ht="36" customHeight="1">
      <c r="A3" s="1297" t="s">
        <v>469</v>
      </c>
      <c r="B3" s="1297"/>
      <c r="C3" s="1297"/>
      <c r="D3" s="1297"/>
      <c r="E3" s="1297"/>
      <c r="F3" s="1297"/>
    </row>
    <row r="4" spans="1:6" ht="36" customHeight="1">
      <c r="A4" s="192"/>
      <c r="B4" s="192"/>
      <c r="C4" s="192"/>
      <c r="D4" s="192"/>
      <c r="E4" s="192"/>
      <c r="F4" s="192"/>
    </row>
    <row r="5" spans="1:6" ht="36" customHeight="1">
      <c r="A5" s="235" t="s">
        <v>446</v>
      </c>
      <c r="B5" s="194"/>
      <c r="C5" s="195"/>
      <c r="D5" s="195"/>
      <c r="E5" s="195"/>
      <c r="F5" s="196"/>
    </row>
    <row r="6" spans="1:6" ht="46.5" customHeight="1">
      <c r="A6" s="215" t="s">
        <v>447</v>
      </c>
      <c r="B6" s="1570" t="s">
        <v>726</v>
      </c>
      <c r="C6" s="1570"/>
      <c r="D6" s="1570"/>
      <c r="E6" s="1570"/>
      <c r="F6" s="1571"/>
    </row>
    <row r="7" spans="1:6" ht="13.5">
      <c r="A7" s="218"/>
      <c r="B7" s="207"/>
      <c r="C7" s="207"/>
      <c r="D7" s="207"/>
      <c r="E7" s="207"/>
      <c r="F7" s="208"/>
    </row>
    <row r="8" spans="1:6" ht="38.25" customHeight="1">
      <c r="A8" s="222" t="s">
        <v>470</v>
      </c>
      <c r="B8" s="201"/>
      <c r="C8" s="237" t="s">
        <v>721</v>
      </c>
      <c r="D8" s="203" t="s">
        <v>451</v>
      </c>
      <c r="E8" s="204"/>
      <c r="F8" s="202"/>
    </row>
    <row r="9" spans="1:6" ht="32.25" customHeight="1">
      <c r="A9" s="238"/>
      <c r="B9" s="201"/>
      <c r="C9" s="201"/>
      <c r="D9" s="201"/>
      <c r="E9" s="201"/>
      <c r="F9" s="202"/>
    </row>
    <row r="10" spans="1:6" ht="21.75" customHeight="1">
      <c r="A10" s="238"/>
      <c r="B10" s="201"/>
      <c r="C10" s="201" t="s">
        <v>722</v>
      </c>
      <c r="D10" s="201"/>
      <c r="E10" s="201"/>
      <c r="F10" s="202"/>
    </row>
    <row r="11" spans="1:6" ht="4.5" customHeight="1">
      <c r="A11" s="238"/>
      <c r="B11" s="201"/>
      <c r="C11" s="201"/>
      <c r="D11" s="201"/>
      <c r="E11" s="201"/>
      <c r="F11" s="202"/>
    </row>
    <row r="12" spans="1:6" ht="29.25" customHeight="1">
      <c r="A12" s="238"/>
      <c r="B12" s="201"/>
      <c r="C12" s="219" t="s">
        <v>723</v>
      </c>
      <c r="D12" s="219" t="s">
        <v>346</v>
      </c>
      <c r="E12" s="201"/>
      <c r="F12" s="202"/>
    </row>
    <row r="13" spans="1:6" ht="29.25" customHeight="1">
      <c r="A13" s="238"/>
      <c r="B13" s="201"/>
      <c r="C13" s="219" t="s">
        <v>724</v>
      </c>
      <c r="D13" s="239"/>
      <c r="E13" s="201"/>
      <c r="F13" s="202"/>
    </row>
    <row r="14" spans="1:6" ht="29.25" customHeight="1">
      <c r="A14" s="238"/>
      <c r="B14" s="201"/>
      <c r="C14" s="219" t="s">
        <v>700</v>
      </c>
      <c r="D14" s="239"/>
      <c r="E14" s="201"/>
      <c r="F14" s="202"/>
    </row>
    <row r="15" spans="1:6" ht="29.25" customHeight="1">
      <c r="A15" s="238"/>
      <c r="B15" s="201"/>
      <c r="C15" s="219" t="s">
        <v>725</v>
      </c>
      <c r="D15" s="239"/>
      <c r="E15" s="201"/>
      <c r="F15" s="202"/>
    </row>
    <row r="16" spans="1:6" ht="29.25" customHeight="1">
      <c r="A16" s="238"/>
      <c r="B16" s="201"/>
      <c r="C16" s="239"/>
      <c r="D16" s="239"/>
      <c r="E16" s="201"/>
      <c r="F16" s="202"/>
    </row>
    <row r="17" spans="1:6" ht="29.25" customHeight="1">
      <c r="A17" s="238"/>
      <c r="B17" s="201"/>
      <c r="C17" s="239"/>
      <c r="D17" s="239"/>
      <c r="E17" s="201"/>
      <c r="F17" s="202"/>
    </row>
    <row r="18" spans="1:6" ht="29.25" customHeight="1">
      <c r="A18" s="238"/>
      <c r="B18" s="201"/>
      <c r="C18" s="239"/>
      <c r="D18" s="239"/>
      <c r="E18" s="201"/>
      <c r="F18" s="202"/>
    </row>
    <row r="19" spans="1:6" ht="13.5">
      <c r="A19" s="240"/>
      <c r="B19" s="206"/>
      <c r="C19" s="206"/>
      <c r="D19" s="206"/>
      <c r="E19" s="206"/>
      <c r="F19" s="54"/>
    </row>
    <row r="21" ht="24.75" customHeight="1">
      <c r="A21" s="1" t="s">
        <v>314</v>
      </c>
    </row>
    <row r="22" ht="24.75" customHeight="1">
      <c r="A22" s="1" t="s">
        <v>315</v>
      </c>
    </row>
    <row r="23" ht="13.5" customHeight="1">
      <c r="A23" s="212" t="s">
        <v>316</v>
      </c>
    </row>
  </sheetData>
  <sheetProtection/>
  <mergeCells count="3">
    <mergeCell ref="E2:F2"/>
    <mergeCell ref="B6:F6"/>
    <mergeCell ref="A3:F3"/>
  </mergeCells>
  <printOptions/>
  <pageMargins left="0.3937007874015748" right="0.1968503937007874" top="0.629921259842519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I50"/>
  <sheetViews>
    <sheetView zoomScale="85" zoomScaleNormal="85" zoomScalePageLayoutView="0" workbookViewId="0" topLeftCell="A1">
      <pane xSplit="2" ySplit="3" topLeftCell="C28" activePane="bottomRight" state="frozen"/>
      <selection pane="topLeft" activeCell="N20" sqref="N20:S23"/>
      <selection pane="topRight" activeCell="N20" sqref="N20:S23"/>
      <selection pane="bottomLeft" activeCell="N20" sqref="N20:S23"/>
      <selection pane="bottomRight" activeCell="S43" sqref="S43"/>
    </sheetView>
  </sheetViews>
  <sheetFormatPr defaultColWidth="9.00390625" defaultRowHeight="13.5"/>
  <cols>
    <col min="1" max="1" width="4.25390625" style="1" customWidth="1"/>
    <col min="2" max="2" width="30.75390625" style="1" customWidth="1"/>
    <col min="3" max="35" width="4.125" style="1" customWidth="1"/>
    <col min="36" max="36" width="3.875" style="1" customWidth="1"/>
    <col min="37" max="16384" width="9.00390625" style="1" customWidth="1"/>
  </cols>
  <sheetData>
    <row r="1" ht="14.25">
      <c r="A1" s="465" t="s">
        <v>1024</v>
      </c>
    </row>
    <row r="2" s="254" customFormat="1" ht="14.25">
      <c r="A2" s="465" t="s">
        <v>17</v>
      </c>
    </row>
    <row r="3" spans="1:35" ht="129.75" customHeight="1">
      <c r="A3" s="459"/>
      <c r="B3" s="460"/>
      <c r="C3" s="461" t="s">
        <v>141</v>
      </c>
      <c r="D3" s="462" t="s">
        <v>142</v>
      </c>
      <c r="E3" s="462" t="s">
        <v>182</v>
      </c>
      <c r="F3" s="462" t="s">
        <v>248</v>
      </c>
      <c r="G3" s="462" t="s">
        <v>674</v>
      </c>
      <c r="H3" s="462" t="s">
        <v>455</v>
      </c>
      <c r="I3" s="462" t="s">
        <v>687</v>
      </c>
      <c r="J3" s="462" t="s">
        <v>694</v>
      </c>
      <c r="K3" s="462" t="s">
        <v>664</v>
      </c>
      <c r="L3" s="462" t="s">
        <v>298</v>
      </c>
      <c r="M3" s="462" t="s">
        <v>667</v>
      </c>
      <c r="N3" s="462" t="s">
        <v>407</v>
      </c>
      <c r="O3" s="462" t="s">
        <v>408</v>
      </c>
      <c r="P3" s="462" t="s">
        <v>409</v>
      </c>
      <c r="Q3" s="462" t="s">
        <v>410</v>
      </c>
      <c r="R3" s="462" t="s">
        <v>411</v>
      </c>
      <c r="S3" s="462" t="s">
        <v>412</v>
      </c>
      <c r="T3" s="462" t="s">
        <v>916</v>
      </c>
      <c r="U3" s="462" t="s">
        <v>413</v>
      </c>
      <c r="V3" s="463" t="s">
        <v>490</v>
      </c>
      <c r="W3" s="462" t="s">
        <v>414</v>
      </c>
      <c r="X3" s="462" t="s">
        <v>415</v>
      </c>
      <c r="Y3" s="462" t="s">
        <v>665</v>
      </c>
      <c r="Z3" s="462" t="s">
        <v>668</v>
      </c>
      <c r="AA3" s="462" t="s">
        <v>669</v>
      </c>
      <c r="AB3" s="462" t="s">
        <v>670</v>
      </c>
      <c r="AC3" s="462" t="s">
        <v>671</v>
      </c>
      <c r="AD3" s="462" t="s">
        <v>911</v>
      </c>
      <c r="AE3" s="462" t="s">
        <v>672</v>
      </c>
      <c r="AF3" s="462" t="s">
        <v>673</v>
      </c>
      <c r="AG3" s="462" t="s">
        <v>917</v>
      </c>
      <c r="AH3" s="462" t="s">
        <v>1010</v>
      </c>
      <c r="AI3" s="464" t="s">
        <v>666</v>
      </c>
    </row>
    <row r="4" spans="1:35" ht="15" customHeight="1">
      <c r="A4" s="26">
        <v>1</v>
      </c>
      <c r="B4" s="27" t="s">
        <v>24</v>
      </c>
      <c r="C4" s="65" t="s">
        <v>25</v>
      </c>
      <c r="D4" s="29" t="s">
        <v>26</v>
      </c>
      <c r="E4" s="29" t="s">
        <v>25</v>
      </c>
      <c r="F4" s="29" t="s">
        <v>249</v>
      </c>
      <c r="G4" s="29" t="s">
        <v>443</v>
      </c>
      <c r="H4" s="29"/>
      <c r="I4" s="29"/>
      <c r="J4" s="29"/>
      <c r="K4" s="29"/>
      <c r="L4" s="29"/>
      <c r="M4" s="29"/>
      <c r="N4" s="29"/>
      <c r="O4" s="29"/>
      <c r="P4" s="29"/>
      <c r="Q4" s="29"/>
      <c r="R4" s="29"/>
      <c r="S4" s="30"/>
      <c r="T4" s="30"/>
      <c r="U4" s="30"/>
      <c r="V4" s="30"/>
      <c r="W4" s="30"/>
      <c r="X4" s="30"/>
      <c r="Y4" s="30"/>
      <c r="Z4" s="30"/>
      <c r="AA4" s="30"/>
      <c r="AB4" s="30"/>
      <c r="AC4" s="30"/>
      <c r="AD4" s="30"/>
      <c r="AE4" s="30"/>
      <c r="AF4" s="30"/>
      <c r="AG4" s="30"/>
      <c r="AH4" s="30"/>
      <c r="AI4" s="66"/>
    </row>
    <row r="5" spans="1:35" ht="15" customHeight="1">
      <c r="A5" s="33">
        <v>2</v>
      </c>
      <c r="B5" s="34" t="s">
        <v>27</v>
      </c>
      <c r="C5" s="68" t="s">
        <v>33</v>
      </c>
      <c r="D5" s="36" t="s">
        <v>26</v>
      </c>
      <c r="E5" s="36" t="s">
        <v>183</v>
      </c>
      <c r="F5" s="36" t="s">
        <v>4</v>
      </c>
      <c r="G5" s="36"/>
      <c r="H5" s="36" t="s">
        <v>4</v>
      </c>
      <c r="I5" s="36"/>
      <c r="J5" s="36"/>
      <c r="K5" s="36"/>
      <c r="L5" s="36"/>
      <c r="M5" s="36"/>
      <c r="N5" s="36"/>
      <c r="O5" s="36"/>
      <c r="P5" s="36"/>
      <c r="Q5" s="36"/>
      <c r="R5" s="36"/>
      <c r="S5" s="37"/>
      <c r="T5" s="37"/>
      <c r="U5" s="37"/>
      <c r="V5" s="37"/>
      <c r="W5" s="37"/>
      <c r="X5" s="37"/>
      <c r="Y5" s="37"/>
      <c r="Z5" s="37"/>
      <c r="AA5" s="37"/>
      <c r="AB5" s="37"/>
      <c r="AC5" s="37"/>
      <c r="AD5" s="37"/>
      <c r="AE5" s="37"/>
      <c r="AF5" s="37"/>
      <c r="AG5" s="37"/>
      <c r="AH5" s="37"/>
      <c r="AI5" s="67"/>
    </row>
    <row r="6" spans="1:35" ht="15" customHeight="1">
      <c r="A6" s="33">
        <v>4</v>
      </c>
      <c r="B6" s="34" t="s">
        <v>32</v>
      </c>
      <c r="C6" s="68" t="s">
        <v>33</v>
      </c>
      <c r="D6" s="41" t="s">
        <v>26</v>
      </c>
      <c r="E6" s="41" t="s">
        <v>183</v>
      </c>
      <c r="F6" s="41"/>
      <c r="G6" s="41"/>
      <c r="H6" s="41"/>
      <c r="I6" s="41" t="s">
        <v>688</v>
      </c>
      <c r="J6" s="41"/>
      <c r="K6" s="41"/>
      <c r="L6" s="41"/>
      <c r="M6" s="41"/>
      <c r="N6" s="41"/>
      <c r="O6" s="41"/>
      <c r="P6" s="41"/>
      <c r="Q6" s="41"/>
      <c r="R6" s="41"/>
      <c r="S6" s="43"/>
      <c r="T6" s="43"/>
      <c r="U6" s="43"/>
      <c r="V6" s="43"/>
      <c r="W6" s="43"/>
      <c r="X6" s="43"/>
      <c r="Y6" s="43"/>
      <c r="Z6" s="43"/>
      <c r="AA6" s="43"/>
      <c r="AB6" s="43"/>
      <c r="AC6" s="43"/>
      <c r="AD6" s="43"/>
      <c r="AE6" s="43"/>
      <c r="AF6" s="43"/>
      <c r="AG6" s="43"/>
      <c r="AH6" s="43"/>
      <c r="AI6" s="52"/>
    </row>
    <row r="7" spans="1:35" ht="15" customHeight="1">
      <c r="A7" s="33">
        <v>5</v>
      </c>
      <c r="B7" s="40" t="s">
        <v>80</v>
      </c>
      <c r="C7" s="68" t="s">
        <v>33</v>
      </c>
      <c r="D7" s="41" t="s">
        <v>26</v>
      </c>
      <c r="E7" s="36"/>
      <c r="F7" s="36" t="s">
        <v>250</v>
      </c>
      <c r="G7" s="41" t="s">
        <v>296</v>
      </c>
      <c r="H7" s="41" t="s">
        <v>688</v>
      </c>
      <c r="I7" s="41"/>
      <c r="J7" s="41" t="s">
        <v>688</v>
      </c>
      <c r="K7" s="41" t="s">
        <v>2</v>
      </c>
      <c r="L7" s="41" t="s">
        <v>688</v>
      </c>
      <c r="M7" s="41"/>
      <c r="N7" s="41"/>
      <c r="O7" s="41"/>
      <c r="P7" s="41"/>
      <c r="Q7" s="41"/>
      <c r="R7" s="41"/>
      <c r="S7" s="43"/>
      <c r="T7" s="43"/>
      <c r="U7" s="43"/>
      <c r="V7" s="43"/>
      <c r="W7" s="43"/>
      <c r="X7" s="43"/>
      <c r="Y7" s="43"/>
      <c r="Z7" s="43"/>
      <c r="AA7" s="43"/>
      <c r="AB7" s="43"/>
      <c r="AC7" s="43"/>
      <c r="AD7" s="43"/>
      <c r="AE7" s="43"/>
      <c r="AF7" s="43"/>
      <c r="AG7" s="43"/>
      <c r="AH7" s="43"/>
      <c r="AI7" s="52"/>
    </row>
    <row r="8" spans="1:35" ht="15" customHeight="1">
      <c r="A8" s="33">
        <v>9</v>
      </c>
      <c r="B8" s="34" t="s">
        <v>86</v>
      </c>
      <c r="C8" s="68" t="s">
        <v>33</v>
      </c>
      <c r="D8" s="41" t="s">
        <v>26</v>
      </c>
      <c r="E8" s="41"/>
      <c r="F8" s="41"/>
      <c r="G8" s="41"/>
      <c r="H8" s="41"/>
      <c r="I8" s="41"/>
      <c r="J8" s="41"/>
      <c r="K8" s="41"/>
      <c r="L8" s="41"/>
      <c r="M8" s="41" t="s">
        <v>688</v>
      </c>
      <c r="N8" s="41"/>
      <c r="O8" s="41"/>
      <c r="P8" s="41"/>
      <c r="Q8" s="41"/>
      <c r="R8" s="41"/>
      <c r="S8" s="43"/>
      <c r="T8" s="43"/>
      <c r="U8" s="43"/>
      <c r="V8" s="43"/>
      <c r="W8" s="43"/>
      <c r="X8" s="43"/>
      <c r="Y8" s="43"/>
      <c r="Z8" s="43"/>
      <c r="AA8" s="43"/>
      <c r="AB8" s="43"/>
      <c r="AC8" s="43"/>
      <c r="AD8" s="43"/>
      <c r="AE8" s="43"/>
      <c r="AF8" s="43"/>
      <c r="AG8" s="43"/>
      <c r="AH8" s="43"/>
      <c r="AI8" s="52"/>
    </row>
    <row r="9" spans="1:35" ht="15" customHeight="1">
      <c r="A9" s="33">
        <v>11</v>
      </c>
      <c r="B9" s="34" t="s">
        <v>91</v>
      </c>
      <c r="C9" s="68" t="s">
        <v>33</v>
      </c>
      <c r="D9" s="41" t="s">
        <v>26</v>
      </c>
      <c r="E9" s="41" t="s">
        <v>184</v>
      </c>
      <c r="F9" s="41"/>
      <c r="G9" s="41"/>
      <c r="H9" s="41"/>
      <c r="I9" s="41"/>
      <c r="J9" s="41"/>
      <c r="K9" s="41"/>
      <c r="L9" s="41"/>
      <c r="M9" s="41"/>
      <c r="N9" s="41" t="s">
        <v>4</v>
      </c>
      <c r="O9" s="41"/>
      <c r="P9" s="41"/>
      <c r="Q9" s="41"/>
      <c r="R9" s="41"/>
      <c r="S9" s="43"/>
      <c r="T9" s="43"/>
      <c r="U9" s="43"/>
      <c r="V9" s="43"/>
      <c r="W9" s="43"/>
      <c r="X9" s="43"/>
      <c r="Y9" s="43"/>
      <c r="Z9" s="43"/>
      <c r="AA9" s="43"/>
      <c r="AB9" s="43"/>
      <c r="AC9" s="43"/>
      <c r="AD9" s="43"/>
      <c r="AE9" s="43"/>
      <c r="AF9" s="43"/>
      <c r="AG9" s="43"/>
      <c r="AH9" s="43"/>
      <c r="AI9" s="52"/>
    </row>
    <row r="10" spans="1:35" ht="15" customHeight="1">
      <c r="A10" s="33">
        <v>13</v>
      </c>
      <c r="B10" s="46" t="s">
        <v>95</v>
      </c>
      <c r="C10" s="68" t="s">
        <v>33</v>
      </c>
      <c r="D10" s="48" t="s">
        <v>26</v>
      </c>
      <c r="E10" s="48" t="s">
        <v>4</v>
      </c>
      <c r="F10" s="48"/>
      <c r="G10" s="48" t="s">
        <v>688</v>
      </c>
      <c r="H10" s="48"/>
      <c r="I10" s="48"/>
      <c r="J10" s="48"/>
      <c r="K10" s="48"/>
      <c r="L10" s="48"/>
      <c r="M10" s="48"/>
      <c r="N10" s="48"/>
      <c r="O10" s="333" t="s">
        <v>4</v>
      </c>
      <c r="P10" s="48"/>
      <c r="Q10" s="48"/>
      <c r="R10" s="48"/>
      <c r="S10" s="49"/>
      <c r="T10" s="49"/>
      <c r="U10" s="49"/>
      <c r="V10" s="49"/>
      <c r="W10" s="49"/>
      <c r="X10" s="49"/>
      <c r="Y10" s="49"/>
      <c r="Z10" s="49"/>
      <c r="AA10" s="49"/>
      <c r="AB10" s="49"/>
      <c r="AC10" s="49"/>
      <c r="AD10" s="49"/>
      <c r="AE10" s="49"/>
      <c r="AF10" s="49"/>
      <c r="AG10" s="49"/>
      <c r="AH10" s="49"/>
      <c r="AI10" s="45"/>
    </row>
    <row r="11" spans="1:35" ht="15" customHeight="1">
      <c r="A11" s="33">
        <v>14</v>
      </c>
      <c r="B11" s="34" t="s">
        <v>97</v>
      </c>
      <c r="C11" s="68" t="s">
        <v>33</v>
      </c>
      <c r="D11" s="41" t="s">
        <v>26</v>
      </c>
      <c r="E11" s="41"/>
      <c r="F11" s="41"/>
      <c r="G11" s="41"/>
      <c r="H11" s="41"/>
      <c r="I11" s="41"/>
      <c r="J11" s="41"/>
      <c r="K11" s="41"/>
      <c r="L11" s="41"/>
      <c r="M11" s="41"/>
      <c r="N11" s="41"/>
      <c r="O11" s="41"/>
      <c r="P11" s="41"/>
      <c r="Q11" s="41"/>
      <c r="R11" s="41"/>
      <c r="S11" s="43"/>
      <c r="T11" s="43"/>
      <c r="U11" s="43"/>
      <c r="V11" s="43"/>
      <c r="W11" s="43"/>
      <c r="X11" s="43"/>
      <c r="Y11" s="43"/>
      <c r="Z11" s="43"/>
      <c r="AA11" s="43"/>
      <c r="AB11" s="43"/>
      <c r="AC11" s="43"/>
      <c r="AD11" s="43"/>
      <c r="AE11" s="43"/>
      <c r="AF11" s="43"/>
      <c r="AG11" s="43"/>
      <c r="AH11" s="43"/>
      <c r="AI11" s="52"/>
    </row>
    <row r="12" spans="1:35" ht="15" customHeight="1">
      <c r="A12" s="33">
        <v>16</v>
      </c>
      <c r="B12" s="34" t="s">
        <v>100</v>
      </c>
      <c r="C12" s="68" t="s">
        <v>33</v>
      </c>
      <c r="D12" s="41" t="s">
        <v>26</v>
      </c>
      <c r="E12" s="41" t="s">
        <v>184</v>
      </c>
      <c r="F12" s="41"/>
      <c r="G12" s="41"/>
      <c r="H12" s="41"/>
      <c r="I12" s="41"/>
      <c r="J12" s="41"/>
      <c r="K12" s="41"/>
      <c r="L12" s="41"/>
      <c r="M12" s="41"/>
      <c r="N12" s="41"/>
      <c r="O12" s="41"/>
      <c r="P12" s="41" t="s">
        <v>688</v>
      </c>
      <c r="Q12" s="41"/>
      <c r="R12" s="41"/>
      <c r="S12" s="43"/>
      <c r="T12" s="43"/>
      <c r="U12" s="43"/>
      <c r="V12" s="43"/>
      <c r="W12" s="43"/>
      <c r="X12" s="43"/>
      <c r="Y12" s="43"/>
      <c r="Z12" s="43"/>
      <c r="AA12" s="43"/>
      <c r="AB12" s="43"/>
      <c r="AC12" s="43"/>
      <c r="AD12" s="43"/>
      <c r="AE12" s="43"/>
      <c r="AF12" s="43"/>
      <c r="AG12" s="43"/>
      <c r="AH12" s="43"/>
      <c r="AI12" s="52"/>
    </row>
    <row r="13" spans="1:35" ht="15" customHeight="1">
      <c r="A13" s="33">
        <v>17</v>
      </c>
      <c r="B13" s="34" t="s">
        <v>102</v>
      </c>
      <c r="C13" s="68" t="s">
        <v>33</v>
      </c>
      <c r="D13" s="41" t="s">
        <v>26</v>
      </c>
      <c r="E13" s="41" t="s">
        <v>688</v>
      </c>
      <c r="F13" s="41"/>
      <c r="G13" s="41"/>
      <c r="H13" s="41"/>
      <c r="I13" s="41"/>
      <c r="J13" s="41"/>
      <c r="K13" s="41"/>
      <c r="L13" s="41"/>
      <c r="M13" s="41"/>
      <c r="N13" s="41"/>
      <c r="O13" s="41"/>
      <c r="P13" s="41"/>
      <c r="Q13" s="41" t="s">
        <v>688</v>
      </c>
      <c r="R13" s="41"/>
      <c r="S13" s="43"/>
      <c r="T13" s="43"/>
      <c r="U13" s="43"/>
      <c r="V13" s="43"/>
      <c r="W13" s="43"/>
      <c r="X13" s="43"/>
      <c r="Y13" s="43"/>
      <c r="Z13" s="43"/>
      <c r="AA13" s="43"/>
      <c r="AB13" s="43"/>
      <c r="AC13" s="43"/>
      <c r="AD13" s="43"/>
      <c r="AE13" s="43"/>
      <c r="AF13" s="43"/>
      <c r="AG13" s="43"/>
      <c r="AH13" s="43"/>
      <c r="AI13" s="52"/>
    </row>
    <row r="14" spans="1:35" ht="15" customHeight="1">
      <c r="A14" s="33">
        <v>18</v>
      </c>
      <c r="B14" s="34" t="s">
        <v>103</v>
      </c>
      <c r="C14" s="68" t="s">
        <v>33</v>
      </c>
      <c r="D14" s="41" t="s">
        <v>26</v>
      </c>
      <c r="E14" s="41" t="s">
        <v>688</v>
      </c>
      <c r="F14" s="41"/>
      <c r="G14" s="41"/>
      <c r="H14" s="41"/>
      <c r="I14" s="41"/>
      <c r="J14" s="41"/>
      <c r="K14" s="41"/>
      <c r="L14" s="41"/>
      <c r="M14" s="41"/>
      <c r="N14" s="41"/>
      <c r="O14" s="41"/>
      <c r="P14" s="41"/>
      <c r="Q14" s="41"/>
      <c r="R14" s="41" t="s">
        <v>4</v>
      </c>
      <c r="S14" s="43"/>
      <c r="T14" s="43"/>
      <c r="U14" s="43"/>
      <c r="V14" s="43"/>
      <c r="W14" s="43"/>
      <c r="X14" s="43"/>
      <c r="Y14" s="43"/>
      <c r="Z14" s="43"/>
      <c r="AA14" s="43"/>
      <c r="AB14" s="43"/>
      <c r="AC14" s="43"/>
      <c r="AD14" s="43"/>
      <c r="AE14" s="43"/>
      <c r="AF14" s="43"/>
      <c r="AG14" s="43"/>
      <c r="AH14" s="43"/>
      <c r="AI14" s="52"/>
    </row>
    <row r="15" spans="1:35" ht="15" customHeight="1">
      <c r="A15" s="33">
        <v>23</v>
      </c>
      <c r="B15" s="34" t="s">
        <v>109</v>
      </c>
      <c r="C15" s="68" t="s">
        <v>33</v>
      </c>
      <c r="D15" s="41" t="s">
        <v>26</v>
      </c>
      <c r="E15" s="41" t="s">
        <v>688</v>
      </c>
      <c r="F15" s="41"/>
      <c r="G15" s="41"/>
      <c r="H15" s="41"/>
      <c r="I15" s="41"/>
      <c r="J15" s="41"/>
      <c r="K15" s="41"/>
      <c r="L15" s="41"/>
      <c r="M15" s="41"/>
      <c r="N15" s="41"/>
      <c r="O15" s="41"/>
      <c r="P15" s="41"/>
      <c r="Q15" s="41"/>
      <c r="R15" s="41"/>
      <c r="S15" s="43"/>
      <c r="T15" s="43"/>
      <c r="U15" s="43"/>
      <c r="V15" s="43"/>
      <c r="W15" s="43"/>
      <c r="X15" s="43"/>
      <c r="Y15" s="43"/>
      <c r="Z15" s="43"/>
      <c r="AA15" s="43"/>
      <c r="AB15" s="43"/>
      <c r="AC15" s="43"/>
      <c r="AD15" s="43"/>
      <c r="AE15" s="43"/>
      <c r="AF15" s="43"/>
      <c r="AG15" s="43"/>
      <c r="AH15" s="43" t="s">
        <v>995</v>
      </c>
      <c r="AI15" s="52"/>
    </row>
    <row r="16" spans="1:35" ht="15" customHeight="1">
      <c r="A16" s="33">
        <v>24</v>
      </c>
      <c r="B16" s="34" t="s">
        <v>112</v>
      </c>
      <c r="C16" s="68" t="s">
        <v>33</v>
      </c>
      <c r="D16" s="41" t="s">
        <v>26</v>
      </c>
      <c r="E16" s="41" t="s">
        <v>184</v>
      </c>
      <c r="F16" s="41"/>
      <c r="G16" s="41"/>
      <c r="H16" s="41"/>
      <c r="I16" s="41"/>
      <c r="J16" s="41"/>
      <c r="K16" s="41"/>
      <c r="L16" s="41"/>
      <c r="M16" s="41"/>
      <c r="N16" s="41"/>
      <c r="O16" s="41"/>
      <c r="P16" s="41" t="s">
        <v>688</v>
      </c>
      <c r="Q16" s="41"/>
      <c r="R16" s="41"/>
      <c r="S16" s="43"/>
      <c r="T16" s="43"/>
      <c r="U16" s="43"/>
      <c r="V16" s="43"/>
      <c r="W16" s="43"/>
      <c r="X16" s="43"/>
      <c r="Y16" s="43"/>
      <c r="Z16" s="43"/>
      <c r="AA16" s="43"/>
      <c r="AB16" s="43"/>
      <c r="AC16" s="43"/>
      <c r="AD16" s="43"/>
      <c r="AE16" s="43"/>
      <c r="AF16" s="43"/>
      <c r="AG16" s="43"/>
      <c r="AH16" s="43"/>
      <c r="AI16" s="52"/>
    </row>
    <row r="17" spans="1:35" ht="15" customHeight="1">
      <c r="A17" s="33">
        <v>28</v>
      </c>
      <c r="B17" s="34" t="s">
        <v>117</v>
      </c>
      <c r="C17" s="68" t="s">
        <v>33</v>
      </c>
      <c r="D17" s="41" t="s">
        <v>26</v>
      </c>
      <c r="E17" s="41" t="s">
        <v>184</v>
      </c>
      <c r="F17" s="41"/>
      <c r="G17" s="41"/>
      <c r="H17" s="41"/>
      <c r="I17" s="41"/>
      <c r="J17" s="41"/>
      <c r="K17" s="41"/>
      <c r="L17" s="41"/>
      <c r="M17" s="41"/>
      <c r="N17" s="41"/>
      <c r="O17" s="41"/>
      <c r="P17" s="41"/>
      <c r="Q17" s="41"/>
      <c r="R17" s="41"/>
      <c r="S17" s="43" t="s">
        <v>713</v>
      </c>
      <c r="T17" s="43"/>
      <c r="U17" s="43"/>
      <c r="V17" s="43"/>
      <c r="W17" s="43"/>
      <c r="X17" s="43"/>
      <c r="Y17" s="43"/>
      <c r="Z17" s="43"/>
      <c r="AA17" s="43"/>
      <c r="AB17" s="43"/>
      <c r="AC17" s="43"/>
      <c r="AD17" s="43"/>
      <c r="AE17" s="43"/>
      <c r="AF17" s="43"/>
      <c r="AG17" s="43"/>
      <c r="AH17" s="43"/>
      <c r="AI17" s="52"/>
    </row>
    <row r="18" spans="1:35" ht="15" customHeight="1">
      <c r="A18" s="33">
        <v>29</v>
      </c>
      <c r="B18" s="34" t="s">
        <v>118</v>
      </c>
      <c r="C18" s="68" t="s">
        <v>33</v>
      </c>
      <c r="D18" s="41" t="s">
        <v>26</v>
      </c>
      <c r="E18" s="41" t="s">
        <v>184</v>
      </c>
      <c r="F18" s="41"/>
      <c r="G18" s="41"/>
      <c r="H18" s="41"/>
      <c r="I18" s="41"/>
      <c r="J18" s="41"/>
      <c r="K18" s="41"/>
      <c r="L18" s="41"/>
      <c r="M18" s="41"/>
      <c r="N18" s="41"/>
      <c r="O18" s="41"/>
      <c r="P18" s="41"/>
      <c r="Q18" s="41"/>
      <c r="R18" s="41"/>
      <c r="S18" s="43"/>
      <c r="T18" s="43"/>
      <c r="U18" s="43"/>
      <c r="V18" s="43"/>
      <c r="W18" s="43"/>
      <c r="X18" s="43"/>
      <c r="Y18" s="43"/>
      <c r="Z18" s="43"/>
      <c r="AA18" s="43"/>
      <c r="AB18" s="43"/>
      <c r="AC18" s="43"/>
      <c r="AD18" s="43"/>
      <c r="AE18" s="43"/>
      <c r="AF18" s="43"/>
      <c r="AG18" s="43"/>
      <c r="AH18" s="43"/>
      <c r="AI18" s="52"/>
    </row>
    <row r="19" spans="1:35" ht="15" customHeight="1">
      <c r="A19" s="33">
        <v>31</v>
      </c>
      <c r="B19" s="34" t="s">
        <v>121</v>
      </c>
      <c r="C19" s="68" t="s">
        <v>33</v>
      </c>
      <c r="D19" s="41" t="s">
        <v>26</v>
      </c>
      <c r="E19" s="41"/>
      <c r="F19" s="41"/>
      <c r="G19" s="41"/>
      <c r="H19" s="41"/>
      <c r="I19" s="41"/>
      <c r="J19" s="41"/>
      <c r="K19" s="41"/>
      <c r="L19" s="41"/>
      <c r="M19" s="41"/>
      <c r="N19" s="41"/>
      <c r="O19" s="41"/>
      <c r="P19" s="41"/>
      <c r="Q19" s="41"/>
      <c r="R19" s="41"/>
      <c r="S19" s="43" t="s">
        <v>713</v>
      </c>
      <c r="T19" s="43"/>
      <c r="U19" s="43"/>
      <c r="V19" s="43"/>
      <c r="W19" s="43"/>
      <c r="X19" s="43"/>
      <c r="Y19" s="43"/>
      <c r="Z19" s="43"/>
      <c r="AA19" s="43"/>
      <c r="AB19" s="43"/>
      <c r="AC19" s="43"/>
      <c r="AD19" s="43"/>
      <c r="AE19" s="43"/>
      <c r="AF19" s="43"/>
      <c r="AG19" s="43"/>
      <c r="AH19" s="43"/>
      <c r="AI19" s="52"/>
    </row>
    <row r="20" spans="1:35" ht="15" customHeight="1">
      <c r="A20" s="33">
        <v>34</v>
      </c>
      <c r="B20" s="34" t="s">
        <v>127</v>
      </c>
      <c r="C20" s="68" t="s">
        <v>33</v>
      </c>
      <c r="D20" s="41" t="s">
        <v>26</v>
      </c>
      <c r="E20" s="41" t="s">
        <v>26</v>
      </c>
      <c r="F20" s="41"/>
      <c r="G20" s="41"/>
      <c r="H20" s="41"/>
      <c r="I20" s="41"/>
      <c r="J20" s="41"/>
      <c r="K20" s="41"/>
      <c r="L20" s="41"/>
      <c r="M20" s="41"/>
      <c r="N20" s="41"/>
      <c r="O20" s="41"/>
      <c r="P20" s="41"/>
      <c r="Q20" s="41"/>
      <c r="R20" s="41"/>
      <c r="S20" s="43"/>
      <c r="T20" s="43"/>
      <c r="U20" s="43"/>
      <c r="V20" s="43"/>
      <c r="W20" s="43"/>
      <c r="X20" s="43"/>
      <c r="Y20" s="43"/>
      <c r="Z20" s="43"/>
      <c r="AA20" s="43"/>
      <c r="AB20" s="43"/>
      <c r="AC20" s="43"/>
      <c r="AD20" s="43"/>
      <c r="AE20" s="43"/>
      <c r="AF20" s="43"/>
      <c r="AG20" s="43"/>
      <c r="AH20" s="43"/>
      <c r="AI20" s="52"/>
    </row>
    <row r="21" spans="1:35" ht="15" customHeight="1">
      <c r="A21" s="33">
        <v>35</v>
      </c>
      <c r="B21" s="34" t="s">
        <v>914</v>
      </c>
      <c r="C21" s="68" t="s">
        <v>33</v>
      </c>
      <c r="D21" s="41" t="s">
        <v>26</v>
      </c>
      <c r="E21" s="41"/>
      <c r="F21" s="41"/>
      <c r="G21" s="41"/>
      <c r="H21" s="41"/>
      <c r="I21" s="41"/>
      <c r="J21" s="41"/>
      <c r="K21" s="41"/>
      <c r="L21" s="41"/>
      <c r="M21" s="41"/>
      <c r="N21" s="41"/>
      <c r="O21" s="41"/>
      <c r="P21" s="41"/>
      <c r="Q21" s="41"/>
      <c r="R21" s="41"/>
      <c r="S21" s="43"/>
      <c r="T21" s="43"/>
      <c r="U21" s="43"/>
      <c r="V21" s="43"/>
      <c r="W21" s="43"/>
      <c r="X21" s="43"/>
      <c r="Y21" s="43"/>
      <c r="Z21" s="43"/>
      <c r="AA21" s="43"/>
      <c r="AB21" s="43"/>
      <c r="AC21" s="43"/>
      <c r="AD21" s="43"/>
      <c r="AE21" s="43"/>
      <c r="AF21" s="43"/>
      <c r="AG21" s="43" t="s">
        <v>2</v>
      </c>
      <c r="AH21" s="43"/>
      <c r="AI21" s="52"/>
    </row>
    <row r="22" spans="1:35" ht="15" customHeight="1">
      <c r="A22" s="33">
        <v>36</v>
      </c>
      <c r="B22" s="34" t="s">
        <v>130</v>
      </c>
      <c r="C22" s="68" t="s">
        <v>33</v>
      </c>
      <c r="D22" s="41" t="s">
        <v>26</v>
      </c>
      <c r="E22" s="41"/>
      <c r="F22" s="41"/>
      <c r="G22" s="41"/>
      <c r="H22" s="41"/>
      <c r="I22" s="41"/>
      <c r="J22" s="41"/>
      <c r="K22" s="41"/>
      <c r="L22" s="41"/>
      <c r="M22" s="41"/>
      <c r="N22" s="41"/>
      <c r="O22" s="41"/>
      <c r="P22" s="41"/>
      <c r="Q22" s="41"/>
      <c r="R22" s="41"/>
      <c r="S22" s="43"/>
      <c r="T22" s="43"/>
      <c r="U22" s="43" t="s">
        <v>688</v>
      </c>
      <c r="V22" s="43" t="s">
        <v>688</v>
      </c>
      <c r="W22" s="43"/>
      <c r="X22" s="43"/>
      <c r="Y22" s="43"/>
      <c r="Z22" s="43"/>
      <c r="AA22" s="43"/>
      <c r="AB22" s="43"/>
      <c r="AC22" s="43"/>
      <c r="AD22" s="43"/>
      <c r="AE22" s="43"/>
      <c r="AF22" s="43"/>
      <c r="AG22" s="43"/>
      <c r="AH22" s="43"/>
      <c r="AI22" s="52"/>
    </row>
    <row r="23" spans="1:35" ht="15" customHeight="1">
      <c r="A23" s="33">
        <v>37</v>
      </c>
      <c r="B23" s="34" t="s">
        <v>915</v>
      </c>
      <c r="C23" s="68" t="s">
        <v>2</v>
      </c>
      <c r="D23" s="41" t="s">
        <v>26</v>
      </c>
      <c r="E23" s="41"/>
      <c r="F23" s="41"/>
      <c r="G23" s="41"/>
      <c r="H23" s="41"/>
      <c r="I23" s="41"/>
      <c r="J23" s="41"/>
      <c r="K23" s="41"/>
      <c r="L23" s="41"/>
      <c r="M23" s="41"/>
      <c r="N23" s="41"/>
      <c r="O23" s="41"/>
      <c r="P23" s="41"/>
      <c r="Q23" s="41"/>
      <c r="R23" s="41"/>
      <c r="S23" s="43"/>
      <c r="T23" s="43" t="s">
        <v>2</v>
      </c>
      <c r="U23" s="43"/>
      <c r="V23" s="43"/>
      <c r="W23" s="43"/>
      <c r="X23" s="43"/>
      <c r="Y23" s="43"/>
      <c r="Z23" s="43"/>
      <c r="AA23" s="43"/>
      <c r="AB23" s="43"/>
      <c r="AC23" s="43"/>
      <c r="AD23" s="43"/>
      <c r="AE23" s="43"/>
      <c r="AF23" s="43"/>
      <c r="AG23" s="43"/>
      <c r="AH23" s="43"/>
      <c r="AI23" s="52"/>
    </row>
    <row r="24" spans="1:35" s="585" customFormat="1" ht="15" customHeight="1">
      <c r="A24" s="583">
        <v>39</v>
      </c>
      <c r="B24" s="46" t="s">
        <v>133</v>
      </c>
      <c r="C24" s="584" t="s">
        <v>33</v>
      </c>
      <c r="D24" s="48" t="s">
        <v>26</v>
      </c>
      <c r="E24" s="48"/>
      <c r="F24" s="48"/>
      <c r="G24" s="48" t="s">
        <v>675</v>
      </c>
      <c r="H24" s="48"/>
      <c r="I24" s="48"/>
      <c r="J24" s="48"/>
      <c r="K24" s="48"/>
      <c r="L24" s="48"/>
      <c r="M24" s="48"/>
      <c r="N24" s="48"/>
      <c r="O24" s="48"/>
      <c r="P24" s="48"/>
      <c r="Q24" s="48"/>
      <c r="R24" s="48"/>
      <c r="S24" s="49"/>
      <c r="T24" s="49"/>
      <c r="U24" s="49"/>
      <c r="V24" s="49"/>
      <c r="W24" s="49" t="s">
        <v>688</v>
      </c>
      <c r="X24" s="49"/>
      <c r="Y24" s="49"/>
      <c r="Z24" s="49"/>
      <c r="AA24" s="49"/>
      <c r="AB24" s="49"/>
      <c r="AC24" s="49"/>
      <c r="AD24" s="49"/>
      <c r="AE24" s="49"/>
      <c r="AF24" s="49"/>
      <c r="AG24" s="49"/>
      <c r="AH24" s="49"/>
      <c r="AI24" s="45"/>
    </row>
    <row r="25" spans="1:35" ht="15" customHeight="1">
      <c r="A25" s="33">
        <v>40</v>
      </c>
      <c r="B25" s="34" t="s">
        <v>134</v>
      </c>
      <c r="C25" s="68" t="s">
        <v>33</v>
      </c>
      <c r="D25" s="41" t="s">
        <v>26</v>
      </c>
      <c r="E25" s="41"/>
      <c r="F25" s="41"/>
      <c r="G25" s="41"/>
      <c r="H25" s="41"/>
      <c r="I25" s="41"/>
      <c r="J25" s="41"/>
      <c r="K25" s="41"/>
      <c r="L25" s="41"/>
      <c r="M25" s="41"/>
      <c r="N25" s="41"/>
      <c r="O25" s="41"/>
      <c r="P25" s="41"/>
      <c r="Q25" s="41"/>
      <c r="R25" s="41"/>
      <c r="S25" s="43"/>
      <c r="T25" s="43"/>
      <c r="U25" s="43"/>
      <c r="V25" s="43"/>
      <c r="W25" s="43"/>
      <c r="X25" s="43" t="s">
        <v>4</v>
      </c>
      <c r="Y25" s="43"/>
      <c r="Z25" s="43"/>
      <c r="AA25" s="43"/>
      <c r="AB25" s="43"/>
      <c r="AC25" s="43"/>
      <c r="AD25" s="43"/>
      <c r="AE25" s="43"/>
      <c r="AF25" s="43"/>
      <c r="AG25" s="43"/>
      <c r="AH25" s="43"/>
      <c r="AI25" s="52"/>
    </row>
    <row r="26" spans="1:35" ht="15" customHeight="1">
      <c r="A26" s="51">
        <v>41</v>
      </c>
      <c r="B26" s="34" t="s">
        <v>135</v>
      </c>
      <c r="C26" s="68" t="s">
        <v>33</v>
      </c>
      <c r="D26" s="41" t="s">
        <v>26</v>
      </c>
      <c r="E26" s="41" t="s">
        <v>184</v>
      </c>
      <c r="F26" s="41"/>
      <c r="G26" s="41" t="s">
        <v>676</v>
      </c>
      <c r="H26" s="41"/>
      <c r="I26" s="41"/>
      <c r="J26" s="41"/>
      <c r="K26" s="41"/>
      <c r="L26" s="41"/>
      <c r="M26" s="41"/>
      <c r="N26" s="41"/>
      <c r="O26" s="41"/>
      <c r="P26" s="41"/>
      <c r="Q26" s="41"/>
      <c r="R26" s="41"/>
      <c r="S26" s="43"/>
      <c r="T26" s="43"/>
      <c r="U26" s="43"/>
      <c r="V26" s="43" t="s">
        <v>4</v>
      </c>
      <c r="W26" s="43"/>
      <c r="X26" s="43"/>
      <c r="Y26" s="43" t="s">
        <v>4</v>
      </c>
      <c r="Z26" s="43"/>
      <c r="AA26" s="43"/>
      <c r="AB26" s="43"/>
      <c r="AC26" s="43"/>
      <c r="AD26" s="43"/>
      <c r="AE26" s="43"/>
      <c r="AF26" s="43"/>
      <c r="AG26" s="43"/>
      <c r="AH26" s="43"/>
      <c r="AI26" s="52"/>
    </row>
    <row r="27" spans="1:35" ht="15" customHeight="1">
      <c r="A27" s="51">
        <v>42</v>
      </c>
      <c r="B27" s="34" t="s">
        <v>657</v>
      </c>
      <c r="C27" s="68" t="s">
        <v>33</v>
      </c>
      <c r="D27" s="41" t="s">
        <v>26</v>
      </c>
      <c r="E27" s="41" t="s">
        <v>688</v>
      </c>
      <c r="F27" s="41"/>
      <c r="G27" s="41"/>
      <c r="H27" s="41"/>
      <c r="I27" s="41"/>
      <c r="J27" s="41"/>
      <c r="K27" s="41"/>
      <c r="L27" s="41"/>
      <c r="M27" s="41"/>
      <c r="N27" s="41"/>
      <c r="O27" s="41"/>
      <c r="P27" s="41"/>
      <c r="Q27" s="41"/>
      <c r="R27" s="41"/>
      <c r="S27" s="43"/>
      <c r="T27" s="43"/>
      <c r="U27" s="43"/>
      <c r="V27" s="43"/>
      <c r="W27" s="43"/>
      <c r="X27" s="43"/>
      <c r="Y27" s="43"/>
      <c r="Z27" s="43" t="s">
        <v>688</v>
      </c>
      <c r="AA27" s="43"/>
      <c r="AB27" s="43"/>
      <c r="AC27" s="43"/>
      <c r="AD27" s="43"/>
      <c r="AE27" s="43"/>
      <c r="AF27" s="43"/>
      <c r="AG27" s="43"/>
      <c r="AH27" s="43"/>
      <c r="AI27" s="52"/>
    </row>
    <row r="28" spans="1:35" ht="15" customHeight="1">
      <c r="A28" s="51">
        <v>43</v>
      </c>
      <c r="B28" s="34" t="s">
        <v>658</v>
      </c>
      <c r="C28" s="68" t="s">
        <v>33</v>
      </c>
      <c r="D28" s="41" t="s">
        <v>26</v>
      </c>
      <c r="E28" s="41" t="s">
        <v>688</v>
      </c>
      <c r="F28" s="41"/>
      <c r="G28" s="41" t="s">
        <v>688</v>
      </c>
      <c r="H28" s="41"/>
      <c r="I28" s="41"/>
      <c r="J28" s="41"/>
      <c r="K28" s="41"/>
      <c r="L28" s="41"/>
      <c r="M28" s="41"/>
      <c r="N28" s="41"/>
      <c r="O28" s="41"/>
      <c r="P28" s="41"/>
      <c r="Q28" s="41"/>
      <c r="R28" s="41"/>
      <c r="S28" s="43"/>
      <c r="T28" s="43"/>
      <c r="U28" s="43"/>
      <c r="V28" s="43"/>
      <c r="W28" s="43"/>
      <c r="X28" s="43"/>
      <c r="Y28" s="43"/>
      <c r="Z28" s="43"/>
      <c r="AA28" s="43" t="s">
        <v>688</v>
      </c>
      <c r="AB28" s="43"/>
      <c r="AC28" s="43"/>
      <c r="AD28" s="43"/>
      <c r="AE28" s="43"/>
      <c r="AF28" s="43"/>
      <c r="AG28" s="43"/>
      <c r="AH28" s="43"/>
      <c r="AI28" s="52"/>
    </row>
    <row r="29" spans="1:35" ht="15" customHeight="1">
      <c r="A29" s="51">
        <v>44</v>
      </c>
      <c r="B29" s="34" t="s">
        <v>659</v>
      </c>
      <c r="C29" s="68" t="s">
        <v>33</v>
      </c>
      <c r="D29" s="41" t="s">
        <v>26</v>
      </c>
      <c r="E29" s="41"/>
      <c r="F29" s="41"/>
      <c r="G29" s="41"/>
      <c r="H29" s="41"/>
      <c r="I29" s="41"/>
      <c r="J29" s="41"/>
      <c r="K29" s="41"/>
      <c r="L29" s="41"/>
      <c r="M29" s="41"/>
      <c r="N29" s="41"/>
      <c r="O29" s="41"/>
      <c r="P29" s="41"/>
      <c r="Q29" s="41"/>
      <c r="R29" s="41"/>
      <c r="S29" s="43"/>
      <c r="T29" s="43"/>
      <c r="U29" s="43"/>
      <c r="V29" s="43"/>
      <c r="W29" s="43"/>
      <c r="X29" s="43"/>
      <c r="Y29" s="43"/>
      <c r="Z29" s="43"/>
      <c r="AA29" s="43"/>
      <c r="AB29" s="43" t="s">
        <v>688</v>
      </c>
      <c r="AC29" s="43"/>
      <c r="AD29" s="43"/>
      <c r="AE29" s="43"/>
      <c r="AF29" s="43"/>
      <c r="AG29" s="43"/>
      <c r="AH29" s="43"/>
      <c r="AI29" s="52"/>
    </row>
    <row r="30" spans="1:35" ht="15" customHeight="1">
      <c r="A30" s="51">
        <v>45</v>
      </c>
      <c r="B30" s="34" t="s">
        <v>660</v>
      </c>
      <c r="C30" s="68" t="s">
        <v>33</v>
      </c>
      <c r="D30" s="41" t="s">
        <v>26</v>
      </c>
      <c r="E30" s="41" t="s">
        <v>688</v>
      </c>
      <c r="F30" s="41"/>
      <c r="G30" s="41" t="s">
        <v>688</v>
      </c>
      <c r="H30" s="41"/>
      <c r="I30" s="41"/>
      <c r="J30" s="41"/>
      <c r="K30" s="41"/>
      <c r="L30" s="41"/>
      <c r="M30" s="41"/>
      <c r="N30" s="41"/>
      <c r="O30" s="41"/>
      <c r="P30" s="41"/>
      <c r="Q30" s="41"/>
      <c r="R30" s="41"/>
      <c r="S30" s="43"/>
      <c r="T30" s="43"/>
      <c r="U30" s="43"/>
      <c r="V30" s="43"/>
      <c r="W30" s="43"/>
      <c r="X30" s="43"/>
      <c r="Y30" s="43"/>
      <c r="Z30" s="43"/>
      <c r="AA30" s="43"/>
      <c r="AB30" s="43"/>
      <c r="AC30" s="43" t="s">
        <v>688</v>
      </c>
      <c r="AD30" s="43"/>
      <c r="AE30" s="43"/>
      <c r="AF30" s="43"/>
      <c r="AG30" s="43"/>
      <c r="AH30" s="43"/>
      <c r="AI30" s="52"/>
    </row>
    <row r="31" spans="1:35" ht="15" customHeight="1">
      <c r="A31" s="51">
        <v>46</v>
      </c>
      <c r="B31" s="34" t="s">
        <v>961</v>
      </c>
      <c r="C31" s="68" t="s">
        <v>2</v>
      </c>
      <c r="D31" s="41" t="s">
        <v>26</v>
      </c>
      <c r="E31" s="41" t="s">
        <v>2</v>
      </c>
      <c r="F31" s="41"/>
      <c r="G31" s="41" t="s">
        <v>2</v>
      </c>
      <c r="H31" s="41"/>
      <c r="I31" s="41"/>
      <c r="J31" s="41"/>
      <c r="K31" s="41"/>
      <c r="L31" s="41"/>
      <c r="M31" s="41"/>
      <c r="N31" s="41"/>
      <c r="O31" s="41"/>
      <c r="P31" s="41"/>
      <c r="Q31" s="41"/>
      <c r="R31" s="41"/>
      <c r="S31" s="43"/>
      <c r="T31" s="43"/>
      <c r="U31" s="43"/>
      <c r="V31" s="43"/>
      <c r="W31" s="43"/>
      <c r="X31" s="43"/>
      <c r="Y31" s="43"/>
      <c r="Z31" s="43"/>
      <c r="AA31" s="43"/>
      <c r="AB31" s="43"/>
      <c r="AC31" s="43" t="s">
        <v>965</v>
      </c>
      <c r="AD31" s="43"/>
      <c r="AE31" s="43"/>
      <c r="AF31" s="43"/>
      <c r="AG31" s="43"/>
      <c r="AH31" s="43"/>
      <c r="AI31" s="52"/>
    </row>
    <row r="32" spans="1:35" ht="15" customHeight="1">
      <c r="A32" s="51">
        <v>47</v>
      </c>
      <c r="B32" s="34" t="s">
        <v>912</v>
      </c>
      <c r="C32" s="68" t="s">
        <v>33</v>
      </c>
      <c r="D32" s="41" t="s">
        <v>26</v>
      </c>
      <c r="E32" s="41"/>
      <c r="F32" s="41"/>
      <c r="G32" s="41"/>
      <c r="H32" s="41"/>
      <c r="I32" s="41"/>
      <c r="J32" s="41"/>
      <c r="K32" s="41"/>
      <c r="L32" s="41"/>
      <c r="M32" s="41"/>
      <c r="N32" s="41"/>
      <c r="O32" s="41"/>
      <c r="P32" s="41"/>
      <c r="Q32" s="41"/>
      <c r="R32" s="41"/>
      <c r="S32" s="43"/>
      <c r="T32" s="43"/>
      <c r="U32" s="43"/>
      <c r="V32" s="43"/>
      <c r="W32" s="43"/>
      <c r="X32" s="43"/>
      <c r="Y32" s="43"/>
      <c r="Z32" s="43"/>
      <c r="AA32" s="43"/>
      <c r="AB32" s="43"/>
      <c r="AC32" s="43"/>
      <c r="AD32" s="43" t="s">
        <v>688</v>
      </c>
      <c r="AE32" s="43"/>
      <c r="AF32" s="43"/>
      <c r="AG32" s="43"/>
      <c r="AH32" s="43"/>
      <c r="AI32" s="52"/>
    </row>
    <row r="33" spans="1:35" ht="15" customHeight="1">
      <c r="A33" s="51">
        <v>48</v>
      </c>
      <c r="B33" s="34" t="s">
        <v>962</v>
      </c>
      <c r="C33" s="68" t="s">
        <v>33</v>
      </c>
      <c r="D33" s="41" t="s">
        <v>26</v>
      </c>
      <c r="E33" s="41"/>
      <c r="F33" s="41"/>
      <c r="G33" s="41"/>
      <c r="H33" s="41"/>
      <c r="I33" s="41"/>
      <c r="J33" s="41"/>
      <c r="K33" s="41"/>
      <c r="L33" s="41"/>
      <c r="M33" s="41"/>
      <c r="N33" s="41"/>
      <c r="O33" s="41"/>
      <c r="P33" s="41"/>
      <c r="Q33" s="41"/>
      <c r="R33" s="41"/>
      <c r="S33" s="43"/>
      <c r="T33" s="43"/>
      <c r="U33" s="43"/>
      <c r="V33" s="43"/>
      <c r="W33" s="43"/>
      <c r="X33" s="43"/>
      <c r="Y33" s="43"/>
      <c r="Z33" s="43"/>
      <c r="AA33" s="43"/>
      <c r="AB33" s="43"/>
      <c r="AC33" s="43"/>
      <c r="AD33" s="43"/>
      <c r="AE33" s="43" t="s">
        <v>688</v>
      </c>
      <c r="AF33" s="43"/>
      <c r="AG33" s="43"/>
      <c r="AH33" s="43"/>
      <c r="AI33" s="52"/>
    </row>
    <row r="34" spans="1:35" ht="15" customHeight="1">
      <c r="A34" s="51">
        <v>49</v>
      </c>
      <c r="B34" s="34" t="s">
        <v>662</v>
      </c>
      <c r="C34" s="68" t="s">
        <v>26</v>
      </c>
      <c r="D34" s="41" t="s">
        <v>26</v>
      </c>
      <c r="E34" s="41"/>
      <c r="F34" s="41"/>
      <c r="G34" s="41"/>
      <c r="H34" s="41"/>
      <c r="I34" s="41"/>
      <c r="J34" s="41"/>
      <c r="K34" s="41"/>
      <c r="L34" s="41"/>
      <c r="M34" s="41"/>
      <c r="N34" s="41"/>
      <c r="O34" s="41"/>
      <c r="P34" s="41"/>
      <c r="Q34" s="41"/>
      <c r="R34" s="41"/>
      <c r="S34" s="43"/>
      <c r="T34" s="43"/>
      <c r="U34" s="43"/>
      <c r="V34" s="43"/>
      <c r="W34" s="43"/>
      <c r="X34" s="43"/>
      <c r="Y34" s="43"/>
      <c r="Z34" s="43"/>
      <c r="AA34" s="43"/>
      <c r="AB34" s="43"/>
      <c r="AC34" s="43"/>
      <c r="AD34" s="43"/>
      <c r="AE34" s="43"/>
      <c r="AF34" s="43" t="s">
        <v>688</v>
      </c>
      <c r="AG34" s="43"/>
      <c r="AH34" s="43"/>
      <c r="AI34" s="52"/>
    </row>
    <row r="35" spans="1:35" ht="15" customHeight="1">
      <c r="A35" s="51">
        <v>50</v>
      </c>
      <c r="B35" s="202" t="s">
        <v>963</v>
      </c>
      <c r="C35" s="68" t="s">
        <v>4</v>
      </c>
      <c r="D35" s="41" t="s">
        <v>4</v>
      </c>
      <c r="E35" s="41"/>
      <c r="F35" s="41"/>
      <c r="G35" s="41"/>
      <c r="H35" s="41"/>
      <c r="I35" s="41"/>
      <c r="J35" s="41"/>
      <c r="K35" s="41"/>
      <c r="L35" s="41"/>
      <c r="M35" s="41"/>
      <c r="N35" s="41"/>
      <c r="O35" s="41"/>
      <c r="P35" s="41"/>
      <c r="Q35" s="41"/>
      <c r="R35" s="41"/>
      <c r="S35" s="43"/>
      <c r="T35" s="43"/>
      <c r="U35" s="43"/>
      <c r="V35" s="43"/>
      <c r="W35" s="43"/>
      <c r="X35" s="43"/>
      <c r="Y35" s="43"/>
      <c r="Z35" s="43"/>
      <c r="AA35" s="43"/>
      <c r="AB35" s="43"/>
      <c r="AC35" s="43"/>
      <c r="AD35" s="43"/>
      <c r="AE35" s="43"/>
      <c r="AF35" s="43"/>
      <c r="AG35" s="43"/>
      <c r="AH35" s="43"/>
      <c r="AI35" s="52" t="s">
        <v>4</v>
      </c>
    </row>
    <row r="36" spans="1:35" ht="15" customHeight="1">
      <c r="A36" s="53">
        <v>51</v>
      </c>
      <c r="B36" s="467" t="s">
        <v>964</v>
      </c>
      <c r="C36" s="69" t="s">
        <v>4</v>
      </c>
      <c r="D36" s="55" t="s">
        <v>4</v>
      </c>
      <c r="E36" s="55"/>
      <c r="F36" s="55"/>
      <c r="G36" s="55"/>
      <c r="H36" s="55"/>
      <c r="I36" s="55"/>
      <c r="J36" s="55"/>
      <c r="K36" s="55"/>
      <c r="L36" s="55"/>
      <c r="M36" s="55"/>
      <c r="N36" s="55"/>
      <c r="O36" s="55"/>
      <c r="P36" s="55"/>
      <c r="Q36" s="55"/>
      <c r="R36" s="55"/>
      <c r="S36" s="56"/>
      <c r="T36" s="56"/>
      <c r="U36" s="56"/>
      <c r="V36" s="56"/>
      <c r="W36" s="56"/>
      <c r="X36" s="56"/>
      <c r="Y36" s="56"/>
      <c r="Z36" s="56"/>
      <c r="AA36" s="56"/>
      <c r="AB36" s="56"/>
      <c r="AC36" s="56"/>
      <c r="AD36" s="56"/>
      <c r="AE36" s="56"/>
      <c r="AF36" s="56"/>
      <c r="AG36" s="56"/>
      <c r="AH36" s="56"/>
      <c r="AI36" s="70" t="s">
        <v>688</v>
      </c>
    </row>
    <row r="37" ht="15" customHeight="1">
      <c r="A37" s="1" t="s">
        <v>297</v>
      </c>
    </row>
    <row r="38" ht="15" customHeight="1">
      <c r="A38" s="1" t="s">
        <v>1030</v>
      </c>
    </row>
    <row r="39" ht="21">
      <c r="A39" s="2" t="s">
        <v>136</v>
      </c>
    </row>
    <row r="40" spans="1:9" ht="13.5">
      <c r="A40" s="3"/>
      <c r="B40" s="4"/>
      <c r="C40" s="453"/>
      <c r="D40" s="454"/>
      <c r="E40" s="454"/>
      <c r="F40" s="454"/>
      <c r="G40" s="454"/>
      <c r="H40" s="468"/>
      <c r="I40" s="455"/>
    </row>
    <row r="41" spans="1:9" ht="120" customHeight="1">
      <c r="A41" s="10"/>
      <c r="B41" s="11"/>
      <c r="C41" s="450" t="s">
        <v>141</v>
      </c>
      <c r="D41" s="451" t="s">
        <v>142</v>
      </c>
      <c r="E41" s="451" t="s">
        <v>182</v>
      </c>
      <c r="F41" s="451" t="s">
        <v>248</v>
      </c>
      <c r="G41" s="451" t="s">
        <v>562</v>
      </c>
      <c r="H41" s="469" t="s">
        <v>416</v>
      </c>
      <c r="I41" s="452" t="s">
        <v>941</v>
      </c>
    </row>
    <row r="42" spans="1:9" ht="15" customHeight="1">
      <c r="A42" s="19"/>
      <c r="B42" s="20"/>
      <c r="C42" s="456"/>
      <c r="D42" s="457"/>
      <c r="E42" s="457"/>
      <c r="F42" s="457"/>
      <c r="G42" s="457"/>
      <c r="H42" s="470"/>
      <c r="I42" s="458"/>
    </row>
    <row r="43" spans="1:9" ht="15" customHeight="1">
      <c r="A43" s="26">
        <v>1</v>
      </c>
      <c r="B43" s="27" t="s">
        <v>976</v>
      </c>
      <c r="C43" s="65" t="s">
        <v>4</v>
      </c>
      <c r="D43" s="29" t="s">
        <v>4</v>
      </c>
      <c r="E43" s="29"/>
      <c r="F43" s="29" t="s">
        <v>249</v>
      </c>
      <c r="G43" s="29" t="s">
        <v>443</v>
      </c>
      <c r="H43" s="30"/>
      <c r="I43" s="66"/>
    </row>
    <row r="44" spans="1:9" ht="15" customHeight="1">
      <c r="A44" s="33">
        <v>2</v>
      </c>
      <c r="B44" s="34" t="s">
        <v>977</v>
      </c>
      <c r="C44" s="68" t="s">
        <v>4</v>
      </c>
      <c r="D44" s="41" t="s">
        <v>4</v>
      </c>
      <c r="E44" s="41" t="s">
        <v>4</v>
      </c>
      <c r="F44" s="41"/>
      <c r="G44" s="41"/>
      <c r="H44" s="43"/>
      <c r="I44" s="52"/>
    </row>
    <row r="45" spans="1:9" ht="15" customHeight="1">
      <c r="A45" s="51">
        <v>3</v>
      </c>
      <c r="B45" s="34" t="s">
        <v>978</v>
      </c>
      <c r="C45" s="68" t="s">
        <v>4</v>
      </c>
      <c r="D45" s="41" t="s">
        <v>4</v>
      </c>
      <c r="E45" s="41"/>
      <c r="F45" s="41"/>
      <c r="G45" s="41"/>
      <c r="H45" s="43" t="s">
        <v>688</v>
      </c>
      <c r="I45" s="52"/>
    </row>
    <row r="46" spans="1:9" ht="15" customHeight="1">
      <c r="A46" s="51">
        <v>5</v>
      </c>
      <c r="B46" s="34" t="s">
        <v>979</v>
      </c>
      <c r="C46" s="68" t="s">
        <v>2</v>
      </c>
      <c r="D46" s="41" t="s">
        <v>2</v>
      </c>
      <c r="E46" s="41"/>
      <c r="F46" s="41"/>
      <c r="G46" s="41"/>
      <c r="H46" s="43"/>
      <c r="I46" s="52" t="s">
        <v>940</v>
      </c>
    </row>
    <row r="47" spans="1:9" ht="15" customHeight="1">
      <c r="A47" s="33">
        <v>6</v>
      </c>
      <c r="B47" s="40" t="s">
        <v>970</v>
      </c>
      <c r="C47" s="68" t="s">
        <v>2</v>
      </c>
      <c r="D47" s="41" t="s">
        <v>2</v>
      </c>
      <c r="E47" s="41"/>
      <c r="F47" s="41"/>
      <c r="G47" s="41"/>
      <c r="H47" s="43"/>
      <c r="I47" s="52"/>
    </row>
    <row r="48" spans="1:9" ht="15" customHeight="1">
      <c r="A48" s="690">
        <v>7</v>
      </c>
      <c r="B48" s="691" t="s">
        <v>969</v>
      </c>
      <c r="C48" s="696" t="s">
        <v>2</v>
      </c>
      <c r="D48" s="693" t="s">
        <v>2</v>
      </c>
      <c r="E48" s="693"/>
      <c r="F48" s="693"/>
      <c r="G48" s="693"/>
      <c r="H48" s="694"/>
      <c r="I48" s="697"/>
    </row>
    <row r="49" ht="15" customHeight="1">
      <c r="A49" s="1" t="s">
        <v>677</v>
      </c>
    </row>
    <row r="50" ht="15" customHeight="1">
      <c r="A50" s="1" t="s">
        <v>678</v>
      </c>
    </row>
  </sheetData>
  <sheetProtection/>
  <printOptions/>
  <pageMargins left="0.1968503937007874" right="0.1968503937007874" top="0.31496062992125984" bottom="0.1968503937007874" header="0.2362204724409449" footer="0.1968503937007874"/>
  <pageSetup fitToHeight="1" fitToWidth="1" horizontalDpi="600" verticalDpi="600" orientation="landscape" paperSize="9" scale="63" r:id="rId2"/>
  <rowBreaks count="1" manualBreakCount="1">
    <brk id="38" max="255" man="1"/>
  </rowBreaks>
  <drawing r:id="rId1"/>
</worksheet>
</file>

<file path=xl/worksheets/sheet20.xml><?xml version="1.0" encoding="utf-8"?>
<worksheet xmlns="http://schemas.openxmlformats.org/spreadsheetml/2006/main" xmlns:r="http://schemas.openxmlformats.org/officeDocument/2006/relationships">
  <dimension ref="A2:E18"/>
  <sheetViews>
    <sheetView zoomScalePageLayoutView="0" workbookViewId="0" topLeftCell="A10">
      <selection activeCell="M12" sqref="M12"/>
    </sheetView>
  </sheetViews>
  <sheetFormatPr defaultColWidth="9.00390625" defaultRowHeight="13.5"/>
  <cols>
    <col min="1" max="1" width="25.625" style="1" customWidth="1"/>
    <col min="2" max="2" width="6.75390625" style="1" customWidth="1"/>
    <col min="3" max="4" width="21.25390625" style="1" customWidth="1"/>
    <col min="5" max="5" width="3.125" style="1" customWidth="1"/>
    <col min="6" max="6" width="4.00390625" style="1" customWidth="1"/>
    <col min="7" max="7" width="2.50390625" style="1" customWidth="1"/>
    <col min="8" max="16384" width="9.00390625" style="1" customWidth="1"/>
  </cols>
  <sheetData>
    <row r="1" ht="27.75" customHeight="1"/>
    <row r="2" spans="4:5" ht="27.75" customHeight="1">
      <c r="D2" s="1569" t="s">
        <v>445</v>
      </c>
      <c r="E2" s="1569"/>
    </row>
    <row r="3" spans="1:5" ht="36" customHeight="1">
      <c r="A3" s="1297" t="s">
        <v>564</v>
      </c>
      <c r="B3" s="1297"/>
      <c r="C3" s="1297"/>
      <c r="D3" s="1297"/>
      <c r="E3" s="1297"/>
    </row>
    <row r="4" spans="1:5" ht="36" customHeight="1">
      <c r="A4" s="192"/>
      <c r="B4" s="192"/>
      <c r="C4" s="192"/>
      <c r="D4" s="192"/>
      <c r="E4" s="192"/>
    </row>
    <row r="5" spans="1:5" ht="36" customHeight="1">
      <c r="A5" s="193" t="s">
        <v>446</v>
      </c>
      <c r="B5" s="1575">
        <f>'様式第５号'!O25</f>
        <v>0</v>
      </c>
      <c r="C5" s="1576"/>
      <c r="D5" s="1576"/>
      <c r="E5" s="1577"/>
    </row>
    <row r="6" spans="1:5" ht="46.5" customHeight="1">
      <c r="A6" s="197" t="s">
        <v>447</v>
      </c>
      <c r="B6" s="1570" t="s">
        <v>565</v>
      </c>
      <c r="C6" s="1570"/>
      <c r="D6" s="1570"/>
      <c r="E6" s="1571"/>
    </row>
    <row r="7" spans="1:5" ht="46.5" customHeight="1">
      <c r="A7" s="1572" t="s">
        <v>566</v>
      </c>
      <c r="B7" s="248">
        <v>1</v>
      </c>
      <c r="C7" s="249" t="s">
        <v>567</v>
      </c>
      <c r="D7" s="198"/>
      <c r="E7" s="199"/>
    </row>
    <row r="8" spans="1:5" ht="46.5" customHeight="1">
      <c r="A8" s="1573"/>
      <c r="B8" s="248">
        <v>2</v>
      </c>
      <c r="C8" s="249" t="s">
        <v>568</v>
      </c>
      <c r="D8" s="198"/>
      <c r="E8" s="199"/>
    </row>
    <row r="9" spans="1:5" ht="46.5" customHeight="1">
      <c r="A9" s="1574"/>
      <c r="B9" s="250">
        <v>3</v>
      </c>
      <c r="C9" s="216" t="s">
        <v>569</v>
      </c>
      <c r="D9" s="206"/>
      <c r="E9" s="54"/>
    </row>
    <row r="10" spans="1:5" ht="13.5">
      <c r="A10" s="197"/>
      <c r="B10" s="207"/>
      <c r="C10" s="207"/>
      <c r="D10" s="207"/>
      <c r="E10" s="208"/>
    </row>
    <row r="11" spans="1:5" ht="29.25" customHeight="1">
      <c r="A11" s="209" t="s">
        <v>570</v>
      </c>
      <c r="B11" s="201"/>
      <c r="C11" s="221" t="s">
        <v>551</v>
      </c>
      <c r="D11" s="251"/>
      <c r="E11" s="202"/>
    </row>
    <row r="12" spans="1:5" ht="13.5">
      <c r="A12" s="210"/>
      <c r="B12" s="206"/>
      <c r="C12" s="206"/>
      <c r="D12" s="206"/>
      <c r="E12" s="54"/>
    </row>
    <row r="15" ht="24.75" customHeight="1">
      <c r="A15" s="1" t="s">
        <v>314</v>
      </c>
    </row>
    <row r="16" ht="24.75" customHeight="1">
      <c r="A16" s="1" t="s">
        <v>317</v>
      </c>
    </row>
    <row r="17" ht="28.5" customHeight="1">
      <c r="A17" s="211" t="s">
        <v>318</v>
      </c>
    </row>
    <row r="18" ht="24" customHeight="1">
      <c r="A18" s="212" t="s">
        <v>319</v>
      </c>
    </row>
  </sheetData>
  <sheetProtection/>
  <mergeCells count="5">
    <mergeCell ref="D2:E2"/>
    <mergeCell ref="B6:E6"/>
    <mergeCell ref="A7:A9"/>
    <mergeCell ref="A3:E3"/>
    <mergeCell ref="B5:E5"/>
  </mergeCells>
  <printOptions/>
  <pageMargins left="0.7480314960629921" right="0.7480314960629921" top="0.984251968503937" bottom="0.984251968503937" header="0.5118110236220472" footer="0.5118110236220472"/>
  <pageSetup blackAndWhite="1" horizontalDpi="600" verticalDpi="600" orientation="portrait" paperSize="9" r:id="rId1"/>
  <headerFooter alignWithMargins="0">
    <oddHeader>&amp;R別紙１２</oddHeader>
  </headerFooter>
</worksheet>
</file>

<file path=xl/worksheets/sheet21.xml><?xml version="1.0" encoding="utf-8"?>
<worksheet xmlns="http://schemas.openxmlformats.org/spreadsheetml/2006/main" xmlns:r="http://schemas.openxmlformats.org/officeDocument/2006/relationships">
  <dimension ref="A2:F15"/>
  <sheetViews>
    <sheetView zoomScalePageLayoutView="0" workbookViewId="0" topLeftCell="A1">
      <selection activeCell="H13" sqref="H13"/>
    </sheetView>
  </sheetViews>
  <sheetFormatPr defaultColWidth="9.00390625" defaultRowHeight="13.5"/>
  <cols>
    <col min="1" max="1" width="23.375" style="1" customWidth="1"/>
    <col min="2" max="2" width="4.00390625" style="1" customWidth="1"/>
    <col min="3" max="5" width="20.125" style="1" customWidth="1"/>
    <col min="6" max="6" width="3.125" style="1" customWidth="1"/>
    <col min="7" max="16384" width="9.00390625" style="1" customWidth="1"/>
  </cols>
  <sheetData>
    <row r="1" ht="27.75" customHeight="1"/>
    <row r="2" spans="5:6" ht="27.75" customHeight="1">
      <c r="E2" s="1569" t="s">
        <v>445</v>
      </c>
      <c r="F2" s="1569"/>
    </row>
    <row r="3" spans="1:6" ht="36" customHeight="1">
      <c r="A3" s="1297" t="s">
        <v>571</v>
      </c>
      <c r="B3" s="1297"/>
      <c r="C3" s="1297"/>
      <c r="D3" s="1297"/>
      <c r="E3" s="1297"/>
      <c r="F3" s="1297"/>
    </row>
    <row r="4" spans="1:6" ht="36" customHeight="1">
      <c r="A4" s="192"/>
      <c r="B4" s="192"/>
      <c r="C4" s="192"/>
      <c r="D4" s="192"/>
      <c r="E4" s="192"/>
      <c r="F4" s="192"/>
    </row>
    <row r="5" spans="1:6" ht="36" customHeight="1">
      <c r="A5" s="193" t="s">
        <v>446</v>
      </c>
      <c r="B5" s="194"/>
      <c r="C5" s="195"/>
      <c r="D5" s="195"/>
      <c r="E5" s="195"/>
      <c r="F5" s="196"/>
    </row>
    <row r="6" spans="1:6" ht="46.5" customHeight="1">
      <c r="A6" s="215" t="s">
        <v>572</v>
      </c>
      <c r="B6" s="1570" t="s">
        <v>726</v>
      </c>
      <c r="C6" s="1570"/>
      <c r="D6" s="1570"/>
      <c r="E6" s="1570"/>
      <c r="F6" s="1571"/>
    </row>
    <row r="7" spans="1:6" ht="13.5">
      <c r="A7" s="218"/>
      <c r="B7" s="207"/>
      <c r="C7" s="207"/>
      <c r="D7" s="207"/>
      <c r="E7" s="207"/>
      <c r="F7" s="208"/>
    </row>
    <row r="8" spans="1:6" ht="29.25" customHeight="1">
      <c r="A8" s="243" t="s">
        <v>573</v>
      </c>
      <c r="B8" s="201"/>
      <c r="C8" s="219" t="s">
        <v>574</v>
      </c>
      <c r="D8" s="219" t="s">
        <v>575</v>
      </c>
      <c r="E8" s="252"/>
      <c r="F8" s="202"/>
    </row>
    <row r="9" spans="1:6" ht="29.25" customHeight="1">
      <c r="A9" s="238"/>
      <c r="B9" s="201"/>
      <c r="C9" s="203" t="s">
        <v>551</v>
      </c>
      <c r="D9" s="220" t="s">
        <v>576</v>
      </c>
      <c r="E9" s="253"/>
      <c r="F9" s="202"/>
    </row>
    <row r="10" spans="1:6" ht="13.5">
      <c r="A10" s="240"/>
      <c r="B10" s="206"/>
      <c r="C10" s="206"/>
      <c r="D10" s="206"/>
      <c r="E10" s="206"/>
      <c r="F10" s="54"/>
    </row>
    <row r="11" ht="9.75" customHeight="1"/>
    <row r="12" ht="19.5" customHeight="1">
      <c r="A12" s="1" t="s">
        <v>302</v>
      </c>
    </row>
    <row r="13" ht="19.5" customHeight="1">
      <c r="A13" s="211" t="s">
        <v>320</v>
      </c>
    </row>
    <row r="14" ht="19.5" customHeight="1">
      <c r="A14" s="212" t="s">
        <v>321</v>
      </c>
    </row>
    <row r="15" ht="19.5" customHeight="1">
      <c r="A15" s="1" t="s">
        <v>322</v>
      </c>
    </row>
    <row r="16" ht="19.5" customHeight="1"/>
  </sheetData>
  <sheetProtection/>
  <mergeCells count="3">
    <mergeCell ref="E2:F2"/>
    <mergeCell ref="B6:F6"/>
    <mergeCell ref="A3:F3"/>
  </mergeCells>
  <printOptions/>
  <pageMargins left="0.61" right="0.42" top="1" bottom="1" header="0.512" footer="0.512"/>
  <pageSetup horizontalDpi="600" verticalDpi="600" orientation="portrait" paperSize="9" r:id="rId2"/>
  <headerFooter alignWithMargins="0">
    <oddHeader>&amp;R別紙１３</oddHeader>
  </headerFooter>
  <drawing r:id="rId1"/>
</worksheet>
</file>

<file path=xl/worksheets/sheet22.xml><?xml version="1.0" encoding="utf-8"?>
<worksheet xmlns="http://schemas.openxmlformats.org/spreadsheetml/2006/main" xmlns:r="http://schemas.openxmlformats.org/officeDocument/2006/relationships">
  <dimension ref="A1:H52"/>
  <sheetViews>
    <sheetView zoomScale="70" zoomScaleNormal="70" zoomScaleSheetLayoutView="100" zoomScalePageLayoutView="0" workbookViewId="0" topLeftCell="A1">
      <selection activeCell="M12" sqref="M12"/>
    </sheetView>
  </sheetViews>
  <sheetFormatPr defaultColWidth="9.00390625" defaultRowHeight="13.5"/>
  <cols>
    <col min="1" max="1" width="9.00390625" style="362" customWidth="1"/>
    <col min="2" max="2" width="11.125" style="362" customWidth="1"/>
    <col min="3" max="6" width="9.00390625" style="362" customWidth="1"/>
    <col min="7" max="8" width="11.50390625" style="362" customWidth="1"/>
    <col min="9" max="16384" width="9.00390625" style="362" customWidth="1"/>
  </cols>
  <sheetData>
    <row r="1" spans="7:8" ht="15" customHeight="1">
      <c r="G1" s="1633" t="s">
        <v>628</v>
      </c>
      <c r="H1" s="1633"/>
    </row>
    <row r="2" spans="7:8" ht="8.25" customHeight="1">
      <c r="G2" s="363"/>
      <c r="H2" s="363"/>
    </row>
    <row r="3" spans="1:8" s="408" customFormat="1" ht="34.5" customHeight="1">
      <c r="A3" s="1634" t="s">
        <v>629</v>
      </c>
      <c r="B3" s="1635"/>
      <c r="C3" s="1635"/>
      <c r="D3" s="1635"/>
      <c r="E3" s="1635"/>
      <c r="F3" s="1635"/>
      <c r="G3" s="1635"/>
      <c r="H3" s="1635"/>
    </row>
    <row r="4" ht="2.25" customHeight="1" thickBot="1"/>
    <row r="5" spans="1:8" ht="15" customHeight="1" thickBot="1">
      <c r="A5" s="1636" t="s">
        <v>44</v>
      </c>
      <c r="B5" s="1637"/>
      <c r="C5" s="1638"/>
      <c r="D5" s="1639"/>
      <c r="E5" s="1639"/>
      <c r="F5" s="1639"/>
      <c r="G5" s="1639"/>
      <c r="H5" s="1640"/>
    </row>
    <row r="6" spans="1:8" ht="15" customHeight="1">
      <c r="A6" s="1636" t="s">
        <v>577</v>
      </c>
      <c r="B6" s="1637"/>
      <c r="C6" s="1638"/>
      <c r="D6" s="1639"/>
      <c r="E6" s="1639"/>
      <c r="F6" s="1639"/>
      <c r="G6" s="1639"/>
      <c r="H6" s="1640"/>
    </row>
    <row r="7" spans="1:8" ht="15" customHeight="1">
      <c r="A7" s="1620" t="s">
        <v>578</v>
      </c>
      <c r="B7" s="1621"/>
      <c r="C7" s="1622"/>
      <c r="D7" s="1584"/>
      <c r="E7" s="1584"/>
      <c r="F7" s="1584"/>
      <c r="G7" s="1584"/>
      <c r="H7" s="1585"/>
    </row>
    <row r="8" spans="1:8" ht="15" customHeight="1">
      <c r="A8" s="1620" t="s">
        <v>579</v>
      </c>
      <c r="B8" s="1621"/>
      <c r="C8" s="1586" t="s">
        <v>580</v>
      </c>
      <c r="D8" s="1588"/>
      <c r="E8" s="1588"/>
      <c r="F8" s="1588"/>
      <c r="G8" s="1588"/>
      <c r="H8" s="1587"/>
    </row>
    <row r="9" spans="1:8" ht="15" customHeight="1">
      <c r="A9" s="1623" t="s">
        <v>581</v>
      </c>
      <c r="B9" s="411" t="s">
        <v>336</v>
      </c>
      <c r="C9" s="1582"/>
      <c r="D9" s="1584"/>
      <c r="E9" s="1583"/>
      <c r="F9" s="1625" t="s">
        <v>582</v>
      </c>
      <c r="G9" s="1627"/>
      <c r="H9" s="1628"/>
    </row>
    <row r="10" spans="1:8" ht="19.5" customHeight="1" thickBot="1">
      <c r="A10" s="1624"/>
      <c r="B10" s="413" t="s">
        <v>583</v>
      </c>
      <c r="C10" s="1627"/>
      <c r="D10" s="1631"/>
      <c r="E10" s="1632"/>
      <c r="F10" s="1626"/>
      <c r="G10" s="1629"/>
      <c r="H10" s="1630"/>
    </row>
    <row r="11" spans="1:8" ht="19.5" customHeight="1" thickBot="1" thickTop="1">
      <c r="A11" s="1602" t="s">
        <v>618</v>
      </c>
      <c r="B11" s="1603"/>
      <c r="C11" s="1603"/>
      <c r="D11" s="1603"/>
      <c r="E11" s="1604"/>
      <c r="F11" s="1605"/>
      <c r="G11" s="1605"/>
      <c r="H11" s="1606"/>
    </row>
    <row r="12" spans="1:8" ht="19.5" customHeight="1" thickTop="1">
      <c r="A12" s="1607" t="s">
        <v>584</v>
      </c>
      <c r="B12" s="1609" t="s">
        <v>585</v>
      </c>
      <c r="C12" s="1610"/>
      <c r="D12" s="1610"/>
      <c r="E12" s="1610"/>
      <c r="F12" s="1611"/>
      <c r="G12" s="1612" t="s">
        <v>586</v>
      </c>
      <c r="H12" s="1613"/>
    </row>
    <row r="13" spans="1:8" ht="18" customHeight="1">
      <c r="A13" s="1596"/>
      <c r="B13" s="1614"/>
      <c r="C13" s="1616" t="s">
        <v>630</v>
      </c>
      <c r="D13" s="1617"/>
      <c r="E13" s="1586" t="s">
        <v>631</v>
      </c>
      <c r="F13" s="1589"/>
      <c r="G13" s="1586"/>
      <c r="H13" s="1587"/>
    </row>
    <row r="14" spans="1:8" ht="19.5" customHeight="1">
      <c r="A14" s="1596"/>
      <c r="B14" s="1614"/>
      <c r="C14" s="1618"/>
      <c r="D14" s="1619"/>
      <c r="E14" s="1586" t="s">
        <v>632</v>
      </c>
      <c r="F14" s="1589"/>
      <c r="G14" s="1586"/>
      <c r="H14" s="1587"/>
    </row>
    <row r="15" spans="1:8" ht="19.5" customHeight="1">
      <c r="A15" s="1596"/>
      <c r="B15" s="1614"/>
      <c r="C15" s="1586" t="s">
        <v>633</v>
      </c>
      <c r="D15" s="1588"/>
      <c r="E15" s="1588"/>
      <c r="F15" s="1589"/>
      <c r="G15" s="1586"/>
      <c r="H15" s="1587"/>
    </row>
    <row r="16" spans="1:8" ht="19.5" customHeight="1" thickBot="1">
      <c r="A16" s="1608"/>
      <c r="B16" s="1615"/>
      <c r="C16" s="1590" t="s">
        <v>634</v>
      </c>
      <c r="D16" s="1591"/>
      <c r="E16" s="1591"/>
      <c r="F16" s="1592"/>
      <c r="G16" s="1593"/>
      <c r="H16" s="1594"/>
    </row>
    <row r="17" spans="1:8" ht="15" customHeight="1" thickTop="1">
      <c r="A17" s="1595" t="s">
        <v>587</v>
      </c>
      <c r="B17" s="1598" t="s">
        <v>635</v>
      </c>
      <c r="C17" s="1599"/>
      <c r="D17" s="1599"/>
      <c r="E17" s="1599"/>
      <c r="F17" s="1599"/>
      <c r="G17" s="1600"/>
      <c r="H17" s="1601"/>
    </row>
    <row r="18" spans="1:8" ht="15" customHeight="1">
      <c r="A18" s="1596"/>
      <c r="B18" s="1586" t="s">
        <v>588</v>
      </c>
      <c r="C18" s="1588"/>
      <c r="D18" s="1589"/>
      <c r="E18" s="1586" t="s">
        <v>619</v>
      </c>
      <c r="F18" s="1588"/>
      <c r="G18" s="1588"/>
      <c r="H18" s="1587"/>
    </row>
    <row r="19" spans="1:8" ht="15" customHeight="1">
      <c r="A19" s="1596"/>
      <c r="B19" s="386">
        <v>1</v>
      </c>
      <c r="C19" s="1582"/>
      <c r="D19" s="1583"/>
      <c r="E19" s="1582"/>
      <c r="F19" s="1584"/>
      <c r="G19" s="1584"/>
      <c r="H19" s="1585"/>
    </row>
    <row r="20" spans="1:8" ht="15" customHeight="1">
      <c r="A20" s="1596"/>
      <c r="B20" s="386">
        <v>2</v>
      </c>
      <c r="C20" s="1582"/>
      <c r="D20" s="1583"/>
      <c r="E20" s="1582"/>
      <c r="F20" s="1584"/>
      <c r="G20" s="1584"/>
      <c r="H20" s="1585"/>
    </row>
    <row r="21" spans="1:8" ht="19.5" customHeight="1">
      <c r="A21" s="1596"/>
      <c r="B21" s="386">
        <v>3</v>
      </c>
      <c r="C21" s="1582"/>
      <c r="D21" s="1583"/>
      <c r="E21" s="1582"/>
      <c r="F21" s="1584"/>
      <c r="G21" s="1584"/>
      <c r="H21" s="1585"/>
    </row>
    <row r="22" spans="1:8" ht="19.5" customHeight="1">
      <c r="A22" s="1596"/>
      <c r="B22" s="386">
        <v>4</v>
      </c>
      <c r="C22" s="1582"/>
      <c r="D22" s="1583"/>
      <c r="E22" s="1582"/>
      <c r="F22" s="1584"/>
      <c r="G22" s="1584"/>
      <c r="H22" s="1585"/>
    </row>
    <row r="23" spans="1:8" ht="19.5" customHeight="1">
      <c r="A23" s="1596"/>
      <c r="B23" s="386">
        <v>5</v>
      </c>
      <c r="C23" s="1582"/>
      <c r="D23" s="1583"/>
      <c r="E23" s="1582"/>
      <c r="F23" s="1584"/>
      <c r="G23" s="1584"/>
      <c r="H23" s="1585"/>
    </row>
    <row r="24" spans="1:8" ht="19.5" customHeight="1">
      <c r="A24" s="1596"/>
      <c r="B24" s="386">
        <v>6</v>
      </c>
      <c r="C24" s="1582"/>
      <c r="D24" s="1583"/>
      <c r="E24" s="1582"/>
      <c r="F24" s="1584"/>
      <c r="G24" s="1584"/>
      <c r="H24" s="1585"/>
    </row>
    <row r="25" spans="1:8" ht="19.5" customHeight="1">
      <c r="A25" s="1596"/>
      <c r="B25" s="386">
        <v>7</v>
      </c>
      <c r="C25" s="1582"/>
      <c r="D25" s="1583"/>
      <c r="E25" s="1582"/>
      <c r="F25" s="1584"/>
      <c r="G25" s="1584"/>
      <c r="H25" s="1585"/>
    </row>
    <row r="26" spans="1:8" ht="19.5" customHeight="1">
      <c r="A26" s="1596"/>
      <c r="B26" s="386">
        <v>8</v>
      </c>
      <c r="C26" s="1582"/>
      <c r="D26" s="1583"/>
      <c r="E26" s="1582"/>
      <c r="F26" s="1584"/>
      <c r="G26" s="1584"/>
      <c r="H26" s="1585"/>
    </row>
    <row r="27" spans="1:8" ht="15" customHeight="1">
      <c r="A27" s="1596"/>
      <c r="B27" s="386">
        <v>9</v>
      </c>
      <c r="C27" s="1582"/>
      <c r="D27" s="1583"/>
      <c r="E27" s="1582"/>
      <c r="F27" s="1584"/>
      <c r="G27" s="1584"/>
      <c r="H27" s="1585"/>
    </row>
    <row r="28" spans="1:8" ht="15" customHeight="1">
      <c r="A28" s="1596"/>
      <c r="B28" s="386">
        <v>10</v>
      </c>
      <c r="C28" s="1582"/>
      <c r="D28" s="1583"/>
      <c r="E28" s="1582"/>
      <c r="F28" s="1584"/>
      <c r="G28" s="1584"/>
      <c r="H28" s="1585"/>
    </row>
    <row r="29" spans="1:8" ht="17.25" customHeight="1">
      <c r="A29" s="1596"/>
      <c r="B29" s="386">
        <v>11</v>
      </c>
      <c r="C29" s="1582"/>
      <c r="D29" s="1583"/>
      <c r="E29" s="1582"/>
      <c r="F29" s="1584"/>
      <c r="G29" s="1584"/>
      <c r="H29" s="1585"/>
    </row>
    <row r="30" spans="1:8" ht="17.25" customHeight="1">
      <c r="A30" s="1596"/>
      <c r="B30" s="386">
        <v>12</v>
      </c>
      <c r="C30" s="1582"/>
      <c r="D30" s="1583"/>
      <c r="E30" s="1582"/>
      <c r="F30" s="1584"/>
      <c r="G30" s="1584"/>
      <c r="H30" s="1585"/>
    </row>
    <row r="31" spans="1:8" ht="15" customHeight="1">
      <c r="A31" s="1596"/>
      <c r="B31" s="386">
        <v>13</v>
      </c>
      <c r="C31" s="1582"/>
      <c r="D31" s="1583"/>
      <c r="E31" s="1582"/>
      <c r="F31" s="1584"/>
      <c r="G31" s="1584"/>
      <c r="H31" s="1585"/>
    </row>
    <row r="32" spans="1:8" ht="15" customHeight="1">
      <c r="A32" s="1596"/>
      <c r="B32" s="386">
        <v>14</v>
      </c>
      <c r="C32" s="1582"/>
      <c r="D32" s="1583"/>
      <c r="E32" s="1582"/>
      <c r="F32" s="1584"/>
      <c r="G32" s="1584"/>
      <c r="H32" s="1585"/>
    </row>
    <row r="33" spans="1:8" ht="15" customHeight="1">
      <c r="A33" s="1596"/>
      <c r="B33" s="386">
        <v>15</v>
      </c>
      <c r="C33" s="1582"/>
      <c r="D33" s="1583"/>
      <c r="E33" s="1582"/>
      <c r="F33" s="1584"/>
      <c r="G33" s="1584"/>
      <c r="H33" s="1585"/>
    </row>
    <row r="34" spans="1:8" ht="15" customHeight="1">
      <c r="A34" s="1596"/>
      <c r="B34" s="386">
        <v>16</v>
      </c>
      <c r="C34" s="1582"/>
      <c r="D34" s="1583"/>
      <c r="E34" s="1582"/>
      <c r="F34" s="1584"/>
      <c r="G34" s="1584"/>
      <c r="H34" s="1585"/>
    </row>
    <row r="35" spans="1:8" ht="15" customHeight="1">
      <c r="A35" s="1596"/>
      <c r="B35" s="386">
        <v>17</v>
      </c>
      <c r="C35" s="1582"/>
      <c r="D35" s="1583"/>
      <c r="E35" s="1582"/>
      <c r="F35" s="1584"/>
      <c r="G35" s="1584"/>
      <c r="H35" s="1585"/>
    </row>
    <row r="36" spans="1:8" ht="15" customHeight="1">
      <c r="A36" s="1596"/>
      <c r="B36" s="386">
        <v>18</v>
      </c>
      <c r="C36" s="1582"/>
      <c r="D36" s="1583"/>
      <c r="E36" s="1582"/>
      <c r="F36" s="1584"/>
      <c r="G36" s="1584"/>
      <c r="H36" s="1585"/>
    </row>
    <row r="37" spans="1:8" ht="15" customHeight="1">
      <c r="A37" s="1596"/>
      <c r="B37" s="386">
        <v>19</v>
      </c>
      <c r="C37" s="1582"/>
      <c r="D37" s="1583"/>
      <c r="E37" s="1582"/>
      <c r="F37" s="1584"/>
      <c r="G37" s="1584"/>
      <c r="H37" s="1585"/>
    </row>
    <row r="38" spans="1:8" ht="15" customHeight="1">
      <c r="A38" s="1596"/>
      <c r="B38" s="386">
        <v>20</v>
      </c>
      <c r="C38" s="1582"/>
      <c r="D38" s="1583"/>
      <c r="E38" s="1582"/>
      <c r="F38" s="1584"/>
      <c r="G38" s="1584"/>
      <c r="H38" s="1585"/>
    </row>
    <row r="39" spans="1:8" ht="15" customHeight="1">
      <c r="A39" s="1596"/>
      <c r="B39" s="386">
        <v>21</v>
      </c>
      <c r="C39" s="1582"/>
      <c r="D39" s="1583"/>
      <c r="E39" s="1582"/>
      <c r="F39" s="1584"/>
      <c r="G39" s="1584"/>
      <c r="H39" s="1585"/>
    </row>
    <row r="40" spans="1:8" ht="15" customHeight="1">
      <c r="A40" s="1596"/>
      <c r="B40" s="386">
        <v>22</v>
      </c>
      <c r="C40" s="1582"/>
      <c r="D40" s="1583"/>
      <c r="E40" s="1582"/>
      <c r="F40" s="1584"/>
      <c r="G40" s="1584"/>
      <c r="H40" s="1585"/>
    </row>
    <row r="41" spans="1:8" ht="15" customHeight="1">
      <c r="A41" s="1596"/>
      <c r="B41" s="386">
        <v>23</v>
      </c>
      <c r="C41" s="1582"/>
      <c r="D41" s="1583"/>
      <c r="E41" s="1582"/>
      <c r="F41" s="1584"/>
      <c r="G41" s="1584"/>
      <c r="H41" s="1585"/>
    </row>
    <row r="42" spans="1:8" ht="15" customHeight="1">
      <c r="A42" s="1596"/>
      <c r="B42" s="386">
        <v>24</v>
      </c>
      <c r="C42" s="1582"/>
      <c r="D42" s="1583"/>
      <c r="E42" s="1582"/>
      <c r="F42" s="1584"/>
      <c r="G42" s="1584"/>
      <c r="H42" s="1585"/>
    </row>
    <row r="43" spans="1:8" ht="15" customHeight="1">
      <c r="A43" s="1596"/>
      <c r="B43" s="386">
        <v>25</v>
      </c>
      <c r="C43" s="1582"/>
      <c r="D43" s="1583"/>
      <c r="E43" s="1582"/>
      <c r="F43" s="1584"/>
      <c r="G43" s="1584"/>
      <c r="H43" s="1585"/>
    </row>
    <row r="44" spans="1:8" ht="15" customHeight="1">
      <c r="A44" s="1596"/>
      <c r="B44" s="386">
        <v>26</v>
      </c>
      <c r="C44" s="1582"/>
      <c r="D44" s="1583"/>
      <c r="E44" s="1582"/>
      <c r="F44" s="1584"/>
      <c r="G44" s="1584"/>
      <c r="H44" s="1585"/>
    </row>
    <row r="45" spans="1:8" ht="15" customHeight="1">
      <c r="A45" s="1596"/>
      <c r="B45" s="386">
        <v>27</v>
      </c>
      <c r="C45" s="1582"/>
      <c r="D45" s="1583"/>
      <c r="E45" s="1582"/>
      <c r="F45" s="1584"/>
      <c r="G45" s="1584"/>
      <c r="H45" s="1585"/>
    </row>
    <row r="46" spans="1:8" ht="15" customHeight="1">
      <c r="A46" s="1596"/>
      <c r="B46" s="386">
        <v>28</v>
      </c>
      <c r="C46" s="1582"/>
      <c r="D46" s="1583"/>
      <c r="E46" s="1582"/>
      <c r="F46" s="1584"/>
      <c r="G46" s="1584"/>
      <c r="H46" s="1585"/>
    </row>
    <row r="47" spans="1:8" ht="15" customHeight="1">
      <c r="A47" s="1596"/>
      <c r="B47" s="386">
        <v>29</v>
      </c>
      <c r="C47" s="1582"/>
      <c r="D47" s="1583"/>
      <c r="E47" s="1582"/>
      <c r="F47" s="1584"/>
      <c r="G47" s="1584"/>
      <c r="H47" s="1585"/>
    </row>
    <row r="48" spans="1:8" ht="15" customHeight="1" thickBot="1">
      <c r="A48" s="1597"/>
      <c r="B48" s="419">
        <v>30</v>
      </c>
      <c r="C48" s="1578"/>
      <c r="D48" s="1579"/>
      <c r="E48" s="1578"/>
      <c r="F48" s="1580"/>
      <c r="G48" s="1580"/>
      <c r="H48" s="1581"/>
    </row>
    <row r="49" ht="15" customHeight="1">
      <c r="A49" s="409" t="s">
        <v>626</v>
      </c>
    </row>
    <row r="50" ht="15" customHeight="1">
      <c r="A50" s="409" t="s">
        <v>620</v>
      </c>
    </row>
    <row r="51" ht="15" customHeight="1">
      <c r="A51" s="409" t="s">
        <v>636</v>
      </c>
    </row>
    <row r="52" ht="15" customHeight="1">
      <c r="A52" s="409" t="s">
        <v>637</v>
      </c>
    </row>
  </sheetData>
  <sheetProtection/>
  <mergeCells count="95">
    <mergeCell ref="C9:E9"/>
    <mergeCell ref="F9:F10"/>
    <mergeCell ref="G9:H10"/>
    <mergeCell ref="C10:E10"/>
    <mergeCell ref="G1:H1"/>
    <mergeCell ref="A3:H3"/>
    <mergeCell ref="A5:B5"/>
    <mergeCell ref="C5:H5"/>
    <mergeCell ref="A6:B6"/>
    <mergeCell ref="C6:H6"/>
    <mergeCell ref="B13:B16"/>
    <mergeCell ref="C13:D14"/>
    <mergeCell ref="E13:F13"/>
    <mergeCell ref="G13:H13"/>
    <mergeCell ref="E14:F14"/>
    <mergeCell ref="A7:B7"/>
    <mergeCell ref="C7:H7"/>
    <mergeCell ref="A8:B8"/>
    <mergeCell ref="C8:H8"/>
    <mergeCell ref="A9:A10"/>
    <mergeCell ref="A17:A48"/>
    <mergeCell ref="B17:F17"/>
    <mergeCell ref="G17:H17"/>
    <mergeCell ref="B18:D18"/>
    <mergeCell ref="E18:H18"/>
    <mergeCell ref="A11:D11"/>
    <mergeCell ref="E11:H11"/>
    <mergeCell ref="A12:A16"/>
    <mergeCell ref="B12:F12"/>
    <mergeCell ref="G12:H12"/>
    <mergeCell ref="G14:H14"/>
    <mergeCell ref="C15:F15"/>
    <mergeCell ref="G15:H15"/>
    <mergeCell ref="C16:F16"/>
    <mergeCell ref="G16:H16"/>
    <mergeCell ref="C19:D19"/>
    <mergeCell ref="E19:H19"/>
    <mergeCell ref="E20:H20"/>
    <mergeCell ref="C21:D21"/>
    <mergeCell ref="E21:H21"/>
    <mergeCell ref="C23:D23"/>
    <mergeCell ref="E23:H23"/>
    <mergeCell ref="C24:D24"/>
    <mergeCell ref="E24:H24"/>
    <mergeCell ref="C22:D22"/>
    <mergeCell ref="E22:H22"/>
    <mergeCell ref="C20:D20"/>
    <mergeCell ref="C26:D26"/>
    <mergeCell ref="E26:H26"/>
    <mergeCell ref="C25:D25"/>
    <mergeCell ref="E25:H25"/>
    <mergeCell ref="C27:D27"/>
    <mergeCell ref="E27:H27"/>
    <mergeCell ref="C29:D29"/>
    <mergeCell ref="E29:H29"/>
    <mergeCell ref="C28:D28"/>
    <mergeCell ref="E28:H28"/>
    <mergeCell ref="C30:D30"/>
    <mergeCell ref="E30:H30"/>
    <mergeCell ref="C32:D32"/>
    <mergeCell ref="E32:H32"/>
    <mergeCell ref="C31:D31"/>
    <mergeCell ref="E31:H31"/>
    <mergeCell ref="C33:D33"/>
    <mergeCell ref="E33:H33"/>
    <mergeCell ref="C35:D35"/>
    <mergeCell ref="E35:H35"/>
    <mergeCell ref="C34:D34"/>
    <mergeCell ref="E34:H34"/>
    <mergeCell ref="C36:D36"/>
    <mergeCell ref="E36:H36"/>
    <mergeCell ref="C44:D44"/>
    <mergeCell ref="E44:H44"/>
    <mergeCell ref="C38:D38"/>
    <mergeCell ref="E38:H38"/>
    <mergeCell ref="C37:D37"/>
    <mergeCell ref="E37:H37"/>
    <mergeCell ref="C39:D39"/>
    <mergeCell ref="E39:H39"/>
    <mergeCell ref="C41:D41"/>
    <mergeCell ref="E41:H41"/>
    <mergeCell ref="C40:D40"/>
    <mergeCell ref="E40:H40"/>
    <mergeCell ref="C42:D42"/>
    <mergeCell ref="E42:H42"/>
    <mergeCell ref="C43:D43"/>
    <mergeCell ref="E43:H43"/>
    <mergeCell ref="C48:D48"/>
    <mergeCell ref="E48:H48"/>
    <mergeCell ref="C45:D45"/>
    <mergeCell ref="E45:H45"/>
    <mergeCell ref="C46:D46"/>
    <mergeCell ref="E46:H46"/>
    <mergeCell ref="C47:D47"/>
    <mergeCell ref="E47:H47"/>
  </mergeCells>
  <printOptions horizontalCentered="1"/>
  <pageMargins left="0.3937007874015748" right="0.3937007874015748" top="0.7874015748031497" bottom="0.4724409448818898" header="0.5118110236220472" footer="0.3937007874015748"/>
  <pageSetup horizontalDpi="600" verticalDpi="600" orientation="portrait" paperSize="9" scale="97" r:id="rId1"/>
  <headerFooter alignWithMargins="0">
    <oddHeader>&amp;R&amp;12別紙１４</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G26"/>
  <sheetViews>
    <sheetView showZeros="0" zoomScale="85" zoomScaleNormal="85" zoomScalePageLayoutView="0" workbookViewId="0" topLeftCell="A10">
      <selection activeCell="E28" sqref="E28"/>
    </sheetView>
  </sheetViews>
  <sheetFormatPr defaultColWidth="9.00390625" defaultRowHeight="13.5"/>
  <cols>
    <col min="1" max="1" width="2.875" style="589" customWidth="1"/>
    <col min="2" max="2" width="30.625" style="589" customWidth="1"/>
    <col min="3" max="3" width="8.125" style="589" customWidth="1"/>
    <col min="4" max="7" width="19.375" style="589" customWidth="1"/>
    <col min="8" max="8" width="2.75390625" style="589" customWidth="1"/>
    <col min="9" max="16384" width="9.00390625" style="589" customWidth="1"/>
  </cols>
  <sheetData>
    <row r="1" ht="26.25" customHeight="1">
      <c r="G1" s="623" t="s">
        <v>936</v>
      </c>
    </row>
    <row r="2" spans="1:7" ht="45.75" customHeight="1" thickBot="1">
      <c r="A2" s="1654" t="s">
        <v>935</v>
      </c>
      <c r="B2" s="1654"/>
      <c r="C2" s="1654"/>
      <c r="D2" s="1654"/>
      <c r="E2" s="1654"/>
      <c r="F2" s="1654"/>
      <c r="G2" s="1654"/>
    </row>
    <row r="3" spans="1:7" ht="30" customHeight="1" thickBot="1">
      <c r="A3" s="588"/>
      <c r="B3" s="590" t="s">
        <v>143</v>
      </c>
      <c r="C3" s="1655">
        <f>'様式第５号'!O25</f>
        <v>0</v>
      </c>
      <c r="D3" s="1656"/>
      <c r="E3" s="591" t="s">
        <v>185</v>
      </c>
      <c r="F3" s="1657"/>
      <c r="G3" s="1658"/>
    </row>
    <row r="4" spans="1:7" ht="30" customHeight="1">
      <c r="A4" s="588"/>
      <c r="B4" s="588"/>
      <c r="C4" s="588"/>
      <c r="D4" s="588"/>
      <c r="E4" s="588"/>
      <c r="F4" s="588"/>
      <c r="G4" s="588"/>
    </row>
    <row r="5" spans="1:4" ht="30" customHeight="1">
      <c r="A5" s="587"/>
      <c r="B5" s="587"/>
      <c r="C5" s="587"/>
      <c r="D5" s="587"/>
    </row>
    <row r="6" spans="1:5" ht="30" customHeight="1" thickBot="1">
      <c r="A6" s="1659" t="s">
        <v>918</v>
      </c>
      <c r="B6" s="1659"/>
      <c r="C6" s="592" t="s">
        <v>471</v>
      </c>
      <c r="D6" s="593"/>
      <c r="E6" s="594" t="s">
        <v>919</v>
      </c>
    </row>
    <row r="7" spans="1:7" ht="30" customHeight="1">
      <c r="A7" s="595"/>
      <c r="B7" s="1660" t="s">
        <v>920</v>
      </c>
      <c r="C7" s="1661"/>
      <c r="D7" s="1662"/>
      <c r="E7" s="1663"/>
      <c r="F7" s="1663"/>
      <c r="G7" s="596" t="s">
        <v>466</v>
      </c>
    </row>
    <row r="8" spans="1:7" ht="30" customHeight="1">
      <c r="A8" s="597"/>
      <c r="B8" s="1647" t="s">
        <v>921</v>
      </c>
      <c r="C8" s="1648"/>
      <c r="D8" s="1649" t="e">
        <f>D18/D7*100</f>
        <v>#DIV/0!</v>
      </c>
      <c r="E8" s="1650"/>
      <c r="F8" s="1650"/>
      <c r="G8" s="598" t="s">
        <v>922</v>
      </c>
    </row>
    <row r="9" spans="1:7" ht="30" customHeight="1" thickBot="1">
      <c r="A9" s="599"/>
      <c r="B9" s="1651" t="s">
        <v>923</v>
      </c>
      <c r="C9" s="1651"/>
      <c r="D9" s="600" t="s">
        <v>924</v>
      </c>
      <c r="E9" s="600" t="s">
        <v>467</v>
      </c>
      <c r="F9" s="1651" t="s">
        <v>925</v>
      </c>
      <c r="G9" s="1652"/>
    </row>
    <row r="10" spans="1:7" ht="30" customHeight="1" thickTop="1">
      <c r="A10" s="601">
        <v>1</v>
      </c>
      <c r="B10" s="1645"/>
      <c r="C10" s="1645"/>
      <c r="D10" s="611" t="s">
        <v>926</v>
      </c>
      <c r="E10" s="612"/>
      <c r="F10" s="613" t="s">
        <v>927</v>
      </c>
      <c r="G10" s="614" t="s">
        <v>928</v>
      </c>
    </row>
    <row r="11" spans="1:7" ht="30" customHeight="1">
      <c r="A11" s="602">
        <v>2</v>
      </c>
      <c r="B11" s="1646"/>
      <c r="C11" s="1646"/>
      <c r="D11" s="615" t="s">
        <v>929</v>
      </c>
      <c r="E11" s="616"/>
      <c r="F11" s="617" t="s">
        <v>927</v>
      </c>
      <c r="G11" s="618" t="s">
        <v>928</v>
      </c>
    </row>
    <row r="12" spans="1:7" ht="30" customHeight="1">
      <c r="A12" s="602">
        <v>3</v>
      </c>
      <c r="B12" s="1646"/>
      <c r="C12" s="1646"/>
      <c r="D12" s="615" t="s">
        <v>929</v>
      </c>
      <c r="E12" s="616"/>
      <c r="F12" s="617" t="s">
        <v>927</v>
      </c>
      <c r="G12" s="618" t="s">
        <v>928</v>
      </c>
    </row>
    <row r="13" spans="1:7" ht="30" customHeight="1">
      <c r="A13" s="602">
        <v>4</v>
      </c>
      <c r="B13" s="1646"/>
      <c r="C13" s="1646"/>
      <c r="D13" s="615" t="s">
        <v>929</v>
      </c>
      <c r="E13" s="616"/>
      <c r="F13" s="617" t="s">
        <v>927</v>
      </c>
      <c r="G13" s="618" t="s">
        <v>928</v>
      </c>
    </row>
    <row r="14" spans="1:7" ht="30" customHeight="1">
      <c r="A14" s="602">
        <v>5</v>
      </c>
      <c r="B14" s="1646"/>
      <c r="C14" s="1646"/>
      <c r="D14" s="615" t="s">
        <v>929</v>
      </c>
      <c r="E14" s="616"/>
      <c r="F14" s="617" t="s">
        <v>927</v>
      </c>
      <c r="G14" s="618" t="s">
        <v>928</v>
      </c>
    </row>
    <row r="15" spans="1:7" ht="30" customHeight="1">
      <c r="A15" s="602">
        <v>6</v>
      </c>
      <c r="B15" s="1646"/>
      <c r="C15" s="1646"/>
      <c r="D15" s="615" t="s">
        <v>929</v>
      </c>
      <c r="E15" s="616"/>
      <c r="F15" s="617" t="s">
        <v>927</v>
      </c>
      <c r="G15" s="618" t="s">
        <v>928</v>
      </c>
    </row>
    <row r="16" spans="1:7" ht="30" customHeight="1">
      <c r="A16" s="602">
        <v>7</v>
      </c>
      <c r="B16" s="1646"/>
      <c r="C16" s="1646"/>
      <c r="D16" s="615" t="s">
        <v>929</v>
      </c>
      <c r="E16" s="616"/>
      <c r="F16" s="617" t="s">
        <v>927</v>
      </c>
      <c r="G16" s="618" t="s">
        <v>928</v>
      </c>
    </row>
    <row r="17" spans="1:7" ht="30" customHeight="1" thickBot="1">
      <c r="A17" s="603">
        <v>8</v>
      </c>
      <c r="B17" s="1653"/>
      <c r="C17" s="1653"/>
      <c r="D17" s="619" t="s">
        <v>929</v>
      </c>
      <c r="E17" s="620"/>
      <c r="F17" s="621" t="s">
        <v>927</v>
      </c>
      <c r="G17" s="622" t="s">
        <v>928</v>
      </c>
    </row>
    <row r="18" spans="1:7" ht="30" customHeight="1" thickBot="1" thickTop="1">
      <c r="A18" s="604"/>
      <c r="B18" s="1641" t="s">
        <v>930</v>
      </c>
      <c r="C18" s="1642"/>
      <c r="D18" s="1643"/>
      <c r="E18" s="1644"/>
      <c r="F18" s="1644"/>
      <c r="G18" s="605" t="s">
        <v>466</v>
      </c>
    </row>
    <row r="19" ht="30" customHeight="1"/>
    <row r="20" ht="15.75" customHeight="1"/>
    <row r="21" s="606" customFormat="1" ht="15" customHeight="1">
      <c r="A21" s="606" t="s">
        <v>83</v>
      </c>
    </row>
    <row r="22" s="607" customFormat="1" ht="14.25">
      <c r="A22" s="606" t="s">
        <v>468</v>
      </c>
    </row>
    <row r="23" spans="1:7" s="609" customFormat="1" ht="15" customHeight="1">
      <c r="A23" s="608" t="s">
        <v>933</v>
      </c>
      <c r="B23" s="608"/>
      <c r="C23" s="608"/>
      <c r="D23" s="608"/>
      <c r="E23" s="608"/>
      <c r="F23" s="608"/>
      <c r="G23" s="608"/>
    </row>
    <row r="24" spans="1:7" s="609" customFormat="1" ht="15" customHeight="1">
      <c r="A24" s="608" t="s">
        <v>931</v>
      </c>
      <c r="B24" s="608"/>
      <c r="C24" s="608"/>
      <c r="D24" s="608"/>
      <c r="E24" s="608"/>
      <c r="F24" s="608"/>
      <c r="G24" s="608"/>
    </row>
    <row r="25" spans="1:7" s="609" customFormat="1" ht="15" customHeight="1">
      <c r="A25" s="608" t="s">
        <v>934</v>
      </c>
      <c r="B25" s="608"/>
      <c r="C25" s="608"/>
      <c r="D25" s="608"/>
      <c r="E25" s="608"/>
      <c r="F25" s="608"/>
      <c r="G25" s="608"/>
    </row>
    <row r="26" s="610" customFormat="1" ht="15" customHeight="1">
      <c r="A26" s="609" t="s">
        <v>932</v>
      </c>
    </row>
    <row r="27" ht="30" customHeight="1"/>
    <row r="28" ht="30" customHeight="1"/>
    <row r="29" ht="30" customHeight="1"/>
    <row r="30" ht="30" customHeight="1"/>
  </sheetData>
  <sheetProtection/>
  <mergeCells count="20">
    <mergeCell ref="A2:G2"/>
    <mergeCell ref="C3:D3"/>
    <mergeCell ref="F3:G3"/>
    <mergeCell ref="A6:B6"/>
    <mergeCell ref="B7:C7"/>
    <mergeCell ref="D7:F7"/>
    <mergeCell ref="B8:C8"/>
    <mergeCell ref="D8:F8"/>
    <mergeCell ref="B9:C9"/>
    <mergeCell ref="F9:G9"/>
    <mergeCell ref="B16:C16"/>
    <mergeCell ref="B17:C17"/>
    <mergeCell ref="B18:C18"/>
    <mergeCell ref="D18:F18"/>
    <mergeCell ref="B10:C10"/>
    <mergeCell ref="B11:C11"/>
    <mergeCell ref="B12:C12"/>
    <mergeCell ref="B13:C13"/>
    <mergeCell ref="B14:C14"/>
    <mergeCell ref="B15:C15"/>
  </mergeCells>
  <printOptions/>
  <pageMargins left="0.31496062992125984" right="0.2755905511811024" top="0.6692913385826772" bottom="0.1968503937007874" header="0.4724409448818898" footer="0.2362204724409449"/>
  <pageSetup fitToHeight="1" fitToWidth="1" horizontalDpi="600" verticalDpi="600" orientation="portrait" paperSize="9" scale="76" r:id="rId1"/>
</worksheet>
</file>

<file path=xl/worksheets/sheet24.xml><?xml version="1.0" encoding="utf-8"?>
<worksheet xmlns="http://schemas.openxmlformats.org/spreadsheetml/2006/main" xmlns:r="http://schemas.openxmlformats.org/officeDocument/2006/relationships">
  <dimension ref="A1:F26"/>
  <sheetViews>
    <sheetView zoomScalePageLayoutView="0" workbookViewId="0" topLeftCell="A10">
      <selection activeCell="M12" sqref="M12"/>
    </sheetView>
  </sheetViews>
  <sheetFormatPr defaultColWidth="9.00390625" defaultRowHeight="13.5"/>
  <cols>
    <col min="1" max="1" width="20.625" style="1" customWidth="1"/>
    <col min="2" max="2" width="10.625" style="1" customWidth="1"/>
    <col min="3" max="3" width="17.875" style="1" customWidth="1"/>
    <col min="4" max="4" width="19.125" style="1" customWidth="1"/>
    <col min="5" max="5" width="20.625" style="1" customWidth="1"/>
    <col min="6" max="6" width="5.625" style="1" customWidth="1"/>
    <col min="7" max="15" width="20.625" style="1" customWidth="1"/>
    <col min="16" max="16384" width="9.00390625" style="1" customWidth="1"/>
  </cols>
  <sheetData>
    <row r="1" spans="1:6" ht="30" customHeight="1">
      <c r="A1" s="1664" t="s">
        <v>472</v>
      </c>
      <c r="B1" s="1664"/>
      <c r="C1" s="1664"/>
      <c r="D1" s="1664"/>
      <c r="E1" s="1664"/>
      <c r="F1" s="1664"/>
    </row>
    <row r="2" s="212" customFormat="1" ht="24.75" customHeight="1">
      <c r="F2" s="242" t="s">
        <v>473</v>
      </c>
    </row>
    <row r="3" spans="2:6" s="212" customFormat="1" ht="24.75" customHeight="1">
      <c r="B3" s="212" t="s">
        <v>0</v>
      </c>
      <c r="F3" s="242" t="s">
        <v>474</v>
      </c>
    </row>
    <row r="4" s="212" customFormat="1" ht="24.75" customHeight="1"/>
    <row r="5" s="212" customFormat="1" ht="30" customHeight="1">
      <c r="C5" s="212" t="s">
        <v>475</v>
      </c>
    </row>
    <row r="6" spans="3:6" s="212" customFormat="1" ht="30" customHeight="1">
      <c r="C6" s="212" t="s">
        <v>476</v>
      </c>
      <c r="F6" s="212" t="s">
        <v>341</v>
      </c>
    </row>
    <row r="7" s="212" customFormat="1" ht="30" customHeight="1">
      <c r="C7" s="212" t="s">
        <v>336</v>
      </c>
    </row>
    <row r="8" ht="30" customHeight="1" thickBot="1">
      <c r="A8" s="1" t="s">
        <v>477</v>
      </c>
    </row>
    <row r="9" spans="1:6" ht="34.5" customHeight="1" thickTop="1">
      <c r="A9" s="265" t="s">
        <v>478</v>
      </c>
      <c r="B9" s="1665" t="s">
        <v>486</v>
      </c>
      <c r="C9" s="1666"/>
      <c r="D9" s="1666"/>
      <c r="E9" s="1666"/>
      <c r="F9" s="1667"/>
    </row>
    <row r="10" spans="1:6" ht="34.5" customHeight="1">
      <c r="A10" s="266" t="s">
        <v>479</v>
      </c>
      <c r="B10" s="1668"/>
      <c r="C10" s="1668"/>
      <c r="D10" s="1668"/>
      <c r="E10" s="1668"/>
      <c r="F10" s="1669"/>
    </row>
    <row r="11" spans="1:6" ht="34.5" customHeight="1">
      <c r="A11" s="1670" t="s">
        <v>480</v>
      </c>
      <c r="B11" s="1672"/>
      <c r="C11" s="1673"/>
      <c r="D11" s="1673"/>
      <c r="E11" s="1673"/>
      <c r="F11" s="1674"/>
    </row>
    <row r="12" spans="1:6" ht="34.5" customHeight="1">
      <c r="A12" s="1671"/>
      <c r="B12" s="1675" t="s">
        <v>481</v>
      </c>
      <c r="C12" s="1676"/>
      <c r="D12" s="1676"/>
      <c r="E12" s="1676"/>
      <c r="F12" s="1677"/>
    </row>
    <row r="13" spans="1:6" ht="34.5" customHeight="1">
      <c r="A13" s="264" t="s">
        <v>482</v>
      </c>
      <c r="B13" s="1687" t="s">
        <v>487</v>
      </c>
      <c r="C13" s="1688"/>
      <c r="D13" s="1688"/>
      <c r="E13" s="1688"/>
      <c r="F13" s="1689"/>
    </row>
    <row r="14" spans="1:6" ht="34.5" customHeight="1">
      <c r="A14" s="1678" t="s">
        <v>483</v>
      </c>
      <c r="B14" s="1680" t="s">
        <v>488</v>
      </c>
      <c r="C14" s="1570"/>
      <c r="D14" s="1570"/>
      <c r="E14" s="1570"/>
      <c r="F14" s="267"/>
    </row>
    <row r="15" spans="1:6" ht="34.5" customHeight="1">
      <c r="A15" s="1698"/>
      <c r="B15" s="1699"/>
      <c r="C15" s="1700"/>
      <c r="D15" s="1700"/>
      <c r="E15" s="1700"/>
      <c r="F15" s="1701"/>
    </row>
    <row r="16" spans="1:6" ht="34.5" customHeight="1">
      <c r="A16" s="1690" t="s">
        <v>484</v>
      </c>
      <c r="B16" s="1692"/>
      <c r="C16" s="1693"/>
      <c r="D16" s="1693"/>
      <c r="E16" s="1693"/>
      <c r="F16" s="1694"/>
    </row>
    <row r="17" spans="1:6" ht="34.5" customHeight="1">
      <c r="A17" s="1691"/>
      <c r="B17" s="1695"/>
      <c r="C17" s="1696"/>
      <c r="D17" s="1696"/>
      <c r="E17" s="1696"/>
      <c r="F17" s="1697"/>
    </row>
    <row r="18" spans="1:6" ht="34.5" customHeight="1">
      <c r="A18" s="1678" t="s">
        <v>485</v>
      </c>
      <c r="B18" s="1680" t="s">
        <v>489</v>
      </c>
      <c r="C18" s="1570"/>
      <c r="D18" s="1570"/>
      <c r="E18" s="1570"/>
      <c r="F18" s="1681"/>
    </row>
    <row r="19" spans="1:6" ht="34.5" customHeight="1" thickBot="1">
      <c r="A19" s="1679"/>
      <c r="B19" s="1682"/>
      <c r="C19" s="1683"/>
      <c r="D19" s="1683"/>
      <c r="E19" s="1683"/>
      <c r="F19" s="1684"/>
    </row>
    <row r="20" ht="30" customHeight="1" thickTop="1"/>
    <row r="21" spans="1:6" ht="30" customHeight="1">
      <c r="A21" s="212" t="s">
        <v>323</v>
      </c>
      <c r="B21" s="212"/>
      <c r="C21" s="212"/>
      <c r="D21" s="212"/>
      <c r="E21" s="212"/>
      <c r="F21" s="212"/>
    </row>
    <row r="22" spans="1:6" ht="30" customHeight="1">
      <c r="A22" s="1685" t="s">
        <v>324</v>
      </c>
      <c r="B22" s="1685"/>
      <c r="C22" s="1685"/>
      <c r="D22" s="1685"/>
      <c r="E22" s="1685"/>
      <c r="F22" s="1685"/>
    </row>
    <row r="23" spans="1:6" ht="30" customHeight="1">
      <c r="A23" s="1686" t="s">
        <v>325</v>
      </c>
      <c r="B23" s="1686"/>
      <c r="C23" s="1686"/>
      <c r="D23" s="1686"/>
      <c r="E23" s="1686"/>
      <c r="F23" s="1686"/>
    </row>
    <row r="24" spans="1:6" ht="30" customHeight="1">
      <c r="A24" s="1686" t="s">
        <v>326</v>
      </c>
      <c r="B24" s="1686"/>
      <c r="C24" s="1686"/>
      <c r="D24" s="1686"/>
      <c r="E24" s="1686"/>
      <c r="F24" s="1686"/>
    </row>
    <row r="25" spans="1:6" ht="30" customHeight="1">
      <c r="A25" s="1686" t="s">
        <v>327</v>
      </c>
      <c r="B25" s="1686"/>
      <c r="C25" s="1686"/>
      <c r="D25" s="1686"/>
      <c r="E25" s="1686"/>
      <c r="F25" s="1686"/>
    </row>
    <row r="26" spans="1:6" ht="30" customHeight="1">
      <c r="A26" s="212" t="s">
        <v>328</v>
      </c>
      <c r="B26" s="212"/>
      <c r="C26" s="212"/>
      <c r="D26" s="212"/>
      <c r="E26" s="212"/>
      <c r="F26" s="212"/>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sheetData>
  <sheetProtection/>
  <mergeCells count="19">
    <mergeCell ref="B13:F13"/>
    <mergeCell ref="B14:C14"/>
    <mergeCell ref="A16:A17"/>
    <mergeCell ref="B16:F17"/>
    <mergeCell ref="A14:A15"/>
    <mergeCell ref="D14:E14"/>
    <mergeCell ref="B15:F15"/>
    <mergeCell ref="A18:A19"/>
    <mergeCell ref="B18:F19"/>
    <mergeCell ref="A22:F22"/>
    <mergeCell ref="A25:F25"/>
    <mergeCell ref="A23:F23"/>
    <mergeCell ref="A24:F24"/>
    <mergeCell ref="A1:F1"/>
    <mergeCell ref="B9:F9"/>
    <mergeCell ref="B10:F10"/>
    <mergeCell ref="A11:A12"/>
    <mergeCell ref="B11:F11"/>
    <mergeCell ref="B12:F12"/>
  </mergeCells>
  <printOptions/>
  <pageMargins left="0.57" right="0.25" top="0.77" bottom="0.33" header="0.512" footer="0.512"/>
  <pageSetup horizontalDpi="600" verticalDpi="600" orientation="portrait" paperSize="9" r:id="rId2"/>
  <headerFooter alignWithMargins="0">
    <oddHeader>&amp;R別紙１６</oddHeader>
  </headerFooter>
  <drawing r:id="rId1"/>
</worksheet>
</file>

<file path=xl/worksheets/sheet25.xml><?xml version="1.0" encoding="utf-8"?>
<worksheet xmlns="http://schemas.openxmlformats.org/spreadsheetml/2006/main" xmlns:r="http://schemas.openxmlformats.org/officeDocument/2006/relationships">
  <dimension ref="B1:J23"/>
  <sheetViews>
    <sheetView zoomScale="70" zoomScaleNormal="70" zoomScaleSheetLayoutView="90" zoomScalePageLayoutView="0" workbookViewId="0" topLeftCell="A1">
      <selection activeCell="C14" sqref="C14:I14"/>
    </sheetView>
  </sheetViews>
  <sheetFormatPr defaultColWidth="9.00390625" defaultRowHeight="13.5"/>
  <cols>
    <col min="1" max="1" width="9.00390625" style="420" customWidth="1"/>
    <col min="2" max="2" width="5.00390625" style="420" customWidth="1"/>
    <col min="3" max="3" width="20.625" style="420" customWidth="1"/>
    <col min="4" max="4" width="15.375" style="420" customWidth="1"/>
    <col min="5" max="5" width="2.50390625" style="420" customWidth="1"/>
    <col min="6" max="6" width="9.375" style="420" customWidth="1"/>
    <col min="7" max="9" width="22.625" style="420" customWidth="1"/>
    <col min="10" max="21" width="20.625" style="420" customWidth="1"/>
    <col min="22" max="16384" width="9.00390625" style="420" customWidth="1"/>
  </cols>
  <sheetData>
    <row r="1" ht="20.25" customHeight="1">
      <c r="I1" s="420" t="s">
        <v>445</v>
      </c>
    </row>
    <row r="2" ht="20.25" customHeight="1"/>
    <row r="3" spans="2:10" ht="52.5" customHeight="1" thickBot="1">
      <c r="B3" s="1708" t="s">
        <v>906</v>
      </c>
      <c r="C3" s="1708"/>
      <c r="D3" s="1708"/>
      <c r="E3" s="1708"/>
      <c r="F3" s="1708"/>
      <c r="G3" s="1708"/>
      <c r="H3" s="1708"/>
      <c r="I3" s="1708"/>
      <c r="J3" s="438"/>
    </row>
    <row r="4" spans="2:9" ht="30.75" customHeight="1">
      <c r="B4" s="439"/>
      <c r="C4" s="1719" t="s">
        <v>1058</v>
      </c>
      <c r="D4" s="1720"/>
      <c r="E4" s="1721"/>
      <c r="F4" s="421" t="s">
        <v>641</v>
      </c>
      <c r="G4" s="1726"/>
      <c r="H4" s="1727"/>
      <c r="I4" s="1728"/>
    </row>
    <row r="5" spans="2:9" ht="30" customHeight="1">
      <c r="B5" s="440"/>
      <c r="C5" s="1729" t="s">
        <v>1059</v>
      </c>
      <c r="D5" s="1730"/>
      <c r="E5" s="1730"/>
      <c r="F5" s="422" t="s">
        <v>650</v>
      </c>
      <c r="G5" s="1712"/>
      <c r="H5" s="1713"/>
      <c r="I5" s="1714"/>
    </row>
    <row r="6" spans="2:9" ht="30" customHeight="1">
      <c r="B6" s="440"/>
      <c r="C6" s="1706" t="s">
        <v>651</v>
      </c>
      <c r="D6" s="1734"/>
      <c r="E6" s="1734"/>
      <c r="F6" s="422" t="s">
        <v>652</v>
      </c>
      <c r="G6" s="1731" t="e">
        <f>G5/G4</f>
        <v>#DIV/0!</v>
      </c>
      <c r="H6" s="1732"/>
      <c r="I6" s="1733"/>
    </row>
    <row r="7" spans="2:9" ht="30" customHeight="1">
      <c r="B7" s="441"/>
      <c r="C7" s="1722" t="s">
        <v>133</v>
      </c>
      <c r="D7" s="1722"/>
      <c r="E7" s="1722"/>
      <c r="F7" s="1724"/>
      <c r="G7" s="442" t="s">
        <v>653</v>
      </c>
      <c r="H7" s="442" t="s">
        <v>519</v>
      </c>
      <c r="I7" s="443"/>
    </row>
    <row r="8" spans="2:9" ht="30" customHeight="1">
      <c r="B8" s="444"/>
      <c r="C8" s="1723"/>
      <c r="D8" s="1723"/>
      <c r="E8" s="1723"/>
      <c r="F8" s="1725"/>
      <c r="G8" s="445"/>
      <c r="H8" s="445"/>
      <c r="I8" s="423"/>
    </row>
    <row r="9" spans="2:9" ht="30" customHeight="1" thickBot="1">
      <c r="B9" s="1715" t="s">
        <v>588</v>
      </c>
      <c r="C9" s="1716"/>
      <c r="D9" s="1716"/>
      <c r="E9" s="1716"/>
      <c r="F9" s="1716"/>
      <c r="G9" s="1716"/>
      <c r="H9" s="1717"/>
      <c r="I9" s="1718"/>
    </row>
    <row r="10" spans="2:9" ht="30" customHeight="1" thickTop="1">
      <c r="B10" s="446">
        <v>1</v>
      </c>
      <c r="C10" s="1709"/>
      <c r="D10" s="1709"/>
      <c r="E10" s="1709"/>
      <c r="F10" s="1709"/>
      <c r="G10" s="1709"/>
      <c r="H10" s="1710"/>
      <c r="I10" s="1711"/>
    </row>
    <row r="11" spans="2:9" ht="30" customHeight="1">
      <c r="B11" s="429">
        <v>2</v>
      </c>
      <c r="C11" s="1712"/>
      <c r="D11" s="1712"/>
      <c r="E11" s="1712"/>
      <c r="F11" s="1712"/>
      <c r="G11" s="1712"/>
      <c r="H11" s="1713"/>
      <c r="I11" s="1714"/>
    </row>
    <row r="12" spans="2:9" ht="30" customHeight="1">
      <c r="B12" s="429">
        <v>3</v>
      </c>
      <c r="C12" s="1712"/>
      <c r="D12" s="1712"/>
      <c r="E12" s="1712"/>
      <c r="F12" s="1712"/>
      <c r="G12" s="1712"/>
      <c r="H12" s="1713"/>
      <c r="I12" s="1714"/>
    </row>
    <row r="13" spans="2:9" ht="30" customHeight="1">
      <c r="B13" s="429">
        <v>4</v>
      </c>
      <c r="C13" s="1712"/>
      <c r="D13" s="1712"/>
      <c r="E13" s="1712"/>
      <c r="F13" s="1712"/>
      <c r="G13" s="1712"/>
      <c r="H13" s="1713"/>
      <c r="I13" s="1714"/>
    </row>
    <row r="14" spans="2:9" ht="30" customHeight="1">
      <c r="B14" s="429">
        <v>5</v>
      </c>
      <c r="C14" s="1712"/>
      <c r="D14" s="1712"/>
      <c r="E14" s="1712"/>
      <c r="F14" s="1712"/>
      <c r="G14" s="1712"/>
      <c r="H14" s="1713"/>
      <c r="I14" s="1714"/>
    </row>
    <row r="15" spans="2:9" ht="30" customHeight="1">
      <c r="B15" s="429">
        <v>6</v>
      </c>
      <c r="C15" s="1705"/>
      <c r="D15" s="1705"/>
      <c r="E15" s="1705"/>
      <c r="F15" s="1705"/>
      <c r="G15" s="1705"/>
      <c r="H15" s="1706"/>
      <c r="I15" s="1707"/>
    </row>
    <row r="16" spans="2:9" ht="30" customHeight="1">
      <c r="B16" s="429">
        <v>7</v>
      </c>
      <c r="C16" s="1705"/>
      <c r="D16" s="1705"/>
      <c r="E16" s="1705"/>
      <c r="F16" s="1705"/>
      <c r="G16" s="1705"/>
      <c r="H16" s="1706"/>
      <c r="I16" s="1707"/>
    </row>
    <row r="17" spans="2:9" ht="30" customHeight="1">
      <c r="B17" s="429">
        <v>8</v>
      </c>
      <c r="C17" s="1705"/>
      <c r="D17" s="1705"/>
      <c r="E17" s="1705"/>
      <c r="F17" s="1705"/>
      <c r="G17" s="1705"/>
      <c r="H17" s="1706"/>
      <c r="I17" s="1707"/>
    </row>
    <row r="18" spans="2:9" ht="30" customHeight="1">
      <c r="B18" s="429">
        <v>9</v>
      </c>
      <c r="C18" s="1705"/>
      <c r="D18" s="1705"/>
      <c r="E18" s="1705"/>
      <c r="F18" s="1705"/>
      <c r="G18" s="1705"/>
      <c r="H18" s="1706"/>
      <c r="I18" s="1707"/>
    </row>
    <row r="19" spans="2:9" ht="30" customHeight="1" thickBot="1">
      <c r="B19" s="434">
        <v>10</v>
      </c>
      <c r="C19" s="1702"/>
      <c r="D19" s="1702"/>
      <c r="E19" s="1702"/>
      <c r="F19" s="1702"/>
      <c r="G19" s="1702"/>
      <c r="H19" s="1703"/>
      <c r="I19" s="1704"/>
    </row>
    <row r="20" ht="30" customHeight="1">
      <c r="B20" s="420" t="s">
        <v>654</v>
      </c>
    </row>
    <row r="21" ht="30" customHeight="1">
      <c r="B21" s="420" t="s">
        <v>655</v>
      </c>
    </row>
    <row r="22" ht="30" customHeight="1"/>
    <row r="23" ht="30" customHeight="1">
      <c r="C23" s="437"/>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20">
    <mergeCell ref="C14:I14"/>
    <mergeCell ref="C15:I15"/>
    <mergeCell ref="C7:E8"/>
    <mergeCell ref="F7:F8"/>
    <mergeCell ref="G4:I4"/>
    <mergeCell ref="C5:E5"/>
    <mergeCell ref="G5:I5"/>
    <mergeCell ref="G6:I6"/>
    <mergeCell ref="C6:E6"/>
    <mergeCell ref="C13:I13"/>
    <mergeCell ref="C19:I19"/>
    <mergeCell ref="C16:I16"/>
    <mergeCell ref="C17:I17"/>
    <mergeCell ref="C18:I18"/>
    <mergeCell ref="B3:I3"/>
    <mergeCell ref="C10:I10"/>
    <mergeCell ref="C11:I11"/>
    <mergeCell ref="C12:I12"/>
    <mergeCell ref="B9:I9"/>
    <mergeCell ref="C4:E4"/>
  </mergeCells>
  <printOptions horizontalCentered="1"/>
  <pageMargins left="0.3937007874015748" right="0.3937007874015748" top="0.984251968503937" bottom="0.5905511811023623" header="0.5905511811023623" footer="0.3937007874015748"/>
  <pageSetup horizontalDpi="600" verticalDpi="600" orientation="portrait" paperSize="9" scale="62" r:id="rId3"/>
  <headerFooter alignWithMargins="0">
    <oddHeader>&amp;R別紙１７</oddHeader>
  </headerFooter>
  <colBreaks count="1" manualBreakCount="1">
    <brk id="10" max="65535" man="1"/>
  </colBreaks>
  <legacyDrawing r:id="rId2"/>
</worksheet>
</file>

<file path=xl/worksheets/sheet26.xml><?xml version="1.0" encoding="utf-8"?>
<worksheet xmlns="http://schemas.openxmlformats.org/spreadsheetml/2006/main" xmlns:r="http://schemas.openxmlformats.org/officeDocument/2006/relationships">
  <dimension ref="A1:N31"/>
  <sheetViews>
    <sheetView zoomScalePageLayoutView="0" workbookViewId="0" topLeftCell="A13">
      <selection activeCell="M12" sqref="M12"/>
    </sheetView>
  </sheetViews>
  <sheetFormatPr defaultColWidth="8.00390625" defaultRowHeight="13.5"/>
  <cols>
    <col min="1" max="1" width="10.625" style="272" customWidth="1"/>
    <col min="2" max="2" width="9.375" style="272" customWidth="1"/>
    <col min="3" max="14" width="9.125" style="272" customWidth="1"/>
    <col min="15" max="15" width="7.625" style="272" customWidth="1"/>
    <col min="16" max="16384" width="8.00390625" style="272" customWidth="1"/>
  </cols>
  <sheetData>
    <row r="1" ht="29.25">
      <c r="A1" s="72" t="s">
        <v>491</v>
      </c>
    </row>
    <row r="2" ht="15.75" thickBot="1"/>
    <row r="3" spans="1:14" ht="30" customHeight="1" thickBot="1">
      <c r="A3" s="1737" t="s">
        <v>143</v>
      </c>
      <c r="B3" s="1743"/>
      <c r="C3" s="1746">
        <f>'様式第５号'!O25</f>
        <v>0</v>
      </c>
      <c r="D3" s="1747"/>
      <c r="E3" s="1747"/>
      <c r="F3" s="1748"/>
      <c r="G3" s="1737" t="s">
        <v>492</v>
      </c>
      <c r="H3" s="1738"/>
      <c r="I3" s="1749"/>
      <c r="J3" s="1750"/>
      <c r="K3" s="1751"/>
      <c r="L3" s="273" t="s">
        <v>147</v>
      </c>
      <c r="M3" s="1737"/>
      <c r="N3" s="1738"/>
    </row>
    <row r="4" ht="15.75" thickBot="1"/>
    <row r="5" spans="1:11" ht="24.75" customHeight="1" thickBot="1">
      <c r="A5" s="274" t="s">
        <v>471</v>
      </c>
      <c r="B5" s="275"/>
      <c r="C5" s="286" t="s">
        <v>493</v>
      </c>
      <c r="F5" s="274" t="s">
        <v>471</v>
      </c>
      <c r="G5" s="275">
        <f>B5</f>
        <v>0</v>
      </c>
      <c r="H5" s="286" t="s">
        <v>994</v>
      </c>
      <c r="J5" s="1744"/>
      <c r="K5" s="1745"/>
    </row>
    <row r="6" spans="1:3" ht="15" customHeight="1" thickBot="1">
      <c r="A6" s="274"/>
      <c r="B6" s="276"/>
      <c r="C6" s="277"/>
    </row>
    <row r="7" spans="1:11" ht="24.75" customHeight="1" thickBot="1">
      <c r="A7" s="1737" t="s">
        <v>494</v>
      </c>
      <c r="B7" s="1738"/>
      <c r="C7" s="277"/>
      <c r="D7" s="1737" t="s">
        <v>495</v>
      </c>
      <c r="E7" s="1738"/>
      <c r="G7" s="1737" t="s">
        <v>496</v>
      </c>
      <c r="H7" s="1738"/>
      <c r="J7" s="1737" t="s">
        <v>497</v>
      </c>
      <c r="K7" s="1738"/>
    </row>
    <row r="8" spans="1:11" ht="33" customHeight="1" thickBot="1">
      <c r="A8" s="1735"/>
      <c r="B8" s="1736"/>
      <c r="D8" s="1737"/>
      <c r="E8" s="1738"/>
      <c r="G8" s="1739" t="e">
        <f>A8/B20</f>
        <v>#DIV/0!</v>
      </c>
      <c r="H8" s="1740"/>
      <c r="J8" s="1741"/>
      <c r="K8" s="1742"/>
    </row>
    <row r="9" spans="1:11" ht="15" customHeight="1">
      <c r="A9" s="270"/>
      <c r="B9" s="270"/>
      <c r="C9" s="270"/>
      <c r="D9" s="275"/>
      <c r="E9" s="275"/>
      <c r="H9" s="271"/>
      <c r="I9" s="271"/>
      <c r="J9" s="271"/>
      <c r="K9" s="271"/>
    </row>
    <row r="10" spans="5:9" ht="15" customHeight="1" thickBot="1">
      <c r="E10" s="272" t="s">
        <v>499</v>
      </c>
      <c r="I10" s="272" t="s">
        <v>500</v>
      </c>
    </row>
    <row r="11" spans="4:13" ht="15" customHeight="1" thickBot="1">
      <c r="D11" s="272" t="s">
        <v>501</v>
      </c>
      <c r="G11" s="288"/>
      <c r="H11" s="272" t="s">
        <v>172</v>
      </c>
      <c r="J11" s="288"/>
      <c r="K11" s="272" t="s">
        <v>502</v>
      </c>
      <c r="M11" s="291" t="e">
        <f>G8/G11/J11</f>
        <v>#DIV/0!</v>
      </c>
    </row>
    <row r="12" ht="15" customHeight="1">
      <c r="M12" s="290"/>
    </row>
    <row r="13" spans="5:13" ht="15" customHeight="1" thickBot="1">
      <c r="E13" s="272" t="s">
        <v>503</v>
      </c>
      <c r="I13" s="272" t="s">
        <v>500</v>
      </c>
      <c r="M13" s="290"/>
    </row>
    <row r="14" spans="4:13" ht="15" customHeight="1" thickBot="1">
      <c r="D14" s="272" t="s">
        <v>504</v>
      </c>
      <c r="G14" s="289"/>
      <c r="H14" s="272" t="s">
        <v>172</v>
      </c>
      <c r="J14" s="288"/>
      <c r="K14" s="272" t="s">
        <v>502</v>
      </c>
      <c r="M14" s="291" t="e">
        <f>A8/G14/J14</f>
        <v>#DIV/0!</v>
      </c>
    </row>
    <row r="15" ht="15" customHeight="1">
      <c r="M15" s="290"/>
    </row>
    <row r="16" spans="5:13" ht="15" customHeight="1" thickBot="1">
      <c r="E16" s="272" t="s">
        <v>505</v>
      </c>
      <c r="M16" s="290"/>
    </row>
    <row r="17" spans="4:13" ht="15" customHeight="1" thickBot="1">
      <c r="D17" s="272" t="s">
        <v>506</v>
      </c>
      <c r="G17" s="289"/>
      <c r="H17" s="272" t="s">
        <v>502</v>
      </c>
      <c r="M17" s="291" t="e">
        <f>A8/G17</f>
        <v>#DIV/0!</v>
      </c>
    </row>
    <row r="18" ht="15" customHeight="1" thickBot="1"/>
    <row r="19" spans="1:14" ht="30" customHeight="1" thickBot="1">
      <c r="A19" s="278"/>
      <c r="B19" s="279" t="s">
        <v>507</v>
      </c>
      <c r="C19" s="280" t="s">
        <v>508</v>
      </c>
      <c r="D19" s="281" t="s">
        <v>509</v>
      </c>
      <c r="E19" s="281" t="s">
        <v>510</v>
      </c>
      <c r="F19" s="281" t="s">
        <v>511</v>
      </c>
      <c r="G19" s="281" t="s">
        <v>512</v>
      </c>
      <c r="H19" s="281" t="s">
        <v>513</v>
      </c>
      <c r="I19" s="281" t="s">
        <v>427</v>
      </c>
      <c r="J19" s="281" t="s">
        <v>428</v>
      </c>
      <c r="K19" s="281" t="s">
        <v>429</v>
      </c>
      <c r="L19" s="281" t="s">
        <v>514</v>
      </c>
      <c r="M19" s="281" t="s">
        <v>515</v>
      </c>
      <c r="N19" s="282" t="s">
        <v>516</v>
      </c>
    </row>
    <row r="20" spans="1:14" ht="30" thickBot="1" thickTop="1">
      <c r="A20" s="321" t="s">
        <v>517</v>
      </c>
      <c r="B20" s="287">
        <f>SUM(C20:N20)</f>
        <v>0</v>
      </c>
      <c r="C20" s="283"/>
      <c r="D20" s="284"/>
      <c r="E20" s="284"/>
      <c r="F20" s="284"/>
      <c r="G20" s="284"/>
      <c r="H20" s="284"/>
      <c r="I20" s="284"/>
      <c r="J20" s="284"/>
      <c r="K20" s="284"/>
      <c r="L20" s="284"/>
      <c r="M20" s="284"/>
      <c r="N20" s="285"/>
    </row>
    <row r="22" s="73" customFormat="1" ht="15" customHeight="1">
      <c r="A22" s="73" t="s">
        <v>83</v>
      </c>
    </row>
    <row r="23" ht="14.25">
      <c r="A23" s="73" t="s">
        <v>468</v>
      </c>
    </row>
    <row r="24" s="73" customFormat="1" ht="15" customHeight="1">
      <c r="A24" s="73" t="s">
        <v>444</v>
      </c>
    </row>
    <row r="25" ht="14.25">
      <c r="A25" s="73" t="s">
        <v>518</v>
      </c>
    </row>
    <row r="26" ht="14.25">
      <c r="A26" s="73" t="s">
        <v>520</v>
      </c>
    </row>
    <row r="27" ht="14.25">
      <c r="A27" s="73" t="s">
        <v>521</v>
      </c>
    </row>
    <row r="28" ht="14.25">
      <c r="A28" s="73" t="s">
        <v>522</v>
      </c>
    </row>
    <row r="29" ht="14.25">
      <c r="A29" s="73" t="s">
        <v>523</v>
      </c>
    </row>
    <row r="30" ht="14.25">
      <c r="A30" s="73" t="s">
        <v>524</v>
      </c>
    </row>
    <row r="31" ht="14.25">
      <c r="A31" s="73" t="s">
        <v>525</v>
      </c>
    </row>
  </sheetData>
  <sheetProtection/>
  <mergeCells count="14">
    <mergeCell ref="J5:K5"/>
    <mergeCell ref="C3:F3"/>
    <mergeCell ref="G3:H3"/>
    <mergeCell ref="I3:K3"/>
    <mergeCell ref="A8:B8"/>
    <mergeCell ref="D8:E8"/>
    <mergeCell ref="G8:H8"/>
    <mergeCell ref="J8:K8"/>
    <mergeCell ref="M3:N3"/>
    <mergeCell ref="A7:B7"/>
    <mergeCell ref="D7:E7"/>
    <mergeCell ref="G7:H7"/>
    <mergeCell ref="J7:K7"/>
    <mergeCell ref="A3:B3"/>
  </mergeCells>
  <dataValidations count="1">
    <dataValidation type="list" showInputMessage="1" showErrorMessage="1" sqref="D8:E9">
      <formula1>"月給,日給,時給"</formula1>
    </dataValidation>
  </dataValidations>
  <printOptions horizontalCentered="1"/>
  <pageMargins left="0.7086614173228347" right="0.5511811023622047" top="0.984251968503937" bottom="0.1968503937007874" header="0.5118110236220472" footer="0.5118110236220472"/>
  <pageSetup blackAndWhite="1" horizontalDpi="600" verticalDpi="600" orientation="landscape" paperSize="9" r:id="rId4"/>
  <headerFooter alignWithMargins="0">
    <oddHeader>&amp;R別紙１８</oddHeader>
  </headerFooter>
  <drawing r:id="rId3"/>
  <legacyDrawing r:id="rId2"/>
</worksheet>
</file>

<file path=xl/worksheets/sheet27.xml><?xml version="1.0" encoding="utf-8"?>
<worksheet xmlns="http://schemas.openxmlformats.org/spreadsheetml/2006/main" xmlns:r="http://schemas.openxmlformats.org/officeDocument/2006/relationships">
  <dimension ref="A1:K42"/>
  <sheetViews>
    <sheetView zoomScalePageLayoutView="0" workbookViewId="0" topLeftCell="A1">
      <selection activeCell="M12" sqref="M12"/>
    </sheetView>
  </sheetViews>
  <sheetFormatPr defaultColWidth="9.00390625" defaultRowHeight="13.5"/>
  <cols>
    <col min="1" max="1" width="6.75390625" style="509" customWidth="1"/>
    <col min="2" max="6" width="14.375" style="509" customWidth="1"/>
    <col min="7" max="7" width="19.00390625" style="509" customWidth="1"/>
    <col min="8" max="8" width="8.00390625" style="509" customWidth="1"/>
    <col min="9" max="16384" width="9.00390625" style="509" customWidth="1"/>
  </cols>
  <sheetData>
    <row r="1" spans="7:10" ht="27.75" customHeight="1">
      <c r="G1" s="564"/>
      <c r="H1" s="579" t="s">
        <v>907</v>
      </c>
      <c r="I1" s="564"/>
      <c r="J1" s="564"/>
    </row>
    <row r="2" ht="39" customHeight="1">
      <c r="G2" s="509" t="s">
        <v>445</v>
      </c>
    </row>
    <row r="3" spans="1:10" ht="24" customHeight="1">
      <c r="A3" s="1786" t="s">
        <v>526</v>
      </c>
      <c r="B3" s="1786"/>
      <c r="C3" s="1786"/>
      <c r="D3" s="1786"/>
      <c r="E3" s="1786"/>
      <c r="F3" s="1786"/>
      <c r="G3" s="1786"/>
      <c r="H3" s="1786"/>
      <c r="I3" s="564"/>
      <c r="J3" s="562"/>
    </row>
    <row r="4" ht="14.25" thickBot="1"/>
    <row r="5" spans="1:8" ht="27" customHeight="1" thickTop="1">
      <c r="A5" s="1787" t="s">
        <v>881</v>
      </c>
      <c r="B5" s="1788"/>
      <c r="C5" s="1788"/>
      <c r="D5" s="1788"/>
      <c r="E5" s="1788"/>
      <c r="F5" s="1788"/>
      <c r="G5" s="1789"/>
      <c r="H5" s="1790"/>
    </row>
    <row r="6" spans="1:8" ht="27" customHeight="1">
      <c r="A6" s="1791" t="s">
        <v>882</v>
      </c>
      <c r="B6" s="1792"/>
      <c r="C6" s="1792"/>
      <c r="D6" s="1792"/>
      <c r="E6" s="1792"/>
      <c r="F6" s="1792"/>
      <c r="G6" s="1793">
        <f>G5/7.5</f>
        <v>0</v>
      </c>
      <c r="H6" s="1794"/>
    </row>
    <row r="7" spans="1:8" ht="27" customHeight="1" thickBot="1">
      <c r="A7" s="1795" t="s">
        <v>883</v>
      </c>
      <c r="B7" s="1796"/>
      <c r="C7" s="1796"/>
      <c r="D7" s="1796"/>
      <c r="E7" s="1796"/>
      <c r="F7" s="1796"/>
      <c r="G7" s="1797">
        <f>G5/6</f>
        <v>0</v>
      </c>
      <c r="H7" s="1798"/>
    </row>
    <row r="8" spans="1:8" ht="19.5" customHeight="1" thickBot="1" thickTop="1">
      <c r="A8" s="1799"/>
      <c r="B8" s="1799"/>
      <c r="C8" s="1799"/>
      <c r="D8" s="1799"/>
      <c r="E8" s="1799"/>
      <c r="F8" s="1799"/>
      <c r="G8" s="1799"/>
      <c r="H8" s="1799"/>
    </row>
    <row r="9" spans="1:8" ht="23.25" customHeight="1" thickBot="1" thickTop="1">
      <c r="A9" s="1800" t="s">
        <v>884</v>
      </c>
      <c r="B9" s="1781"/>
      <c r="C9" s="1781"/>
      <c r="D9" s="1781"/>
      <c r="E9" s="1781"/>
      <c r="F9" s="1781"/>
      <c r="G9" s="1781" t="s">
        <v>885</v>
      </c>
      <c r="H9" s="1782"/>
    </row>
    <row r="10" spans="1:8" ht="18.75" customHeight="1" thickTop="1">
      <c r="A10" s="565">
        <v>1</v>
      </c>
      <c r="B10" s="1783"/>
      <c r="C10" s="1783"/>
      <c r="D10" s="1783"/>
      <c r="E10" s="1783"/>
      <c r="F10" s="1783"/>
      <c r="G10" s="1783"/>
      <c r="H10" s="1784"/>
    </row>
    <row r="11" spans="1:8" ht="18.75" customHeight="1">
      <c r="A11" s="566">
        <v>2</v>
      </c>
      <c r="B11" s="1779"/>
      <c r="C11" s="1779"/>
      <c r="D11" s="1779"/>
      <c r="E11" s="1779"/>
      <c r="F11" s="1779"/>
      <c r="G11" s="1779"/>
      <c r="H11" s="1780"/>
    </row>
    <row r="12" spans="1:8" ht="18.75" customHeight="1">
      <c r="A12" s="566">
        <v>3</v>
      </c>
      <c r="B12" s="1779"/>
      <c r="C12" s="1779"/>
      <c r="D12" s="1779"/>
      <c r="E12" s="1779"/>
      <c r="F12" s="1779"/>
      <c r="G12" s="1779"/>
      <c r="H12" s="1780"/>
    </row>
    <row r="13" spans="1:8" ht="18.75" customHeight="1">
      <c r="A13" s="566">
        <v>4</v>
      </c>
      <c r="B13" s="1779"/>
      <c r="C13" s="1779"/>
      <c r="D13" s="1779"/>
      <c r="E13" s="1779"/>
      <c r="F13" s="1779"/>
      <c r="G13" s="1779"/>
      <c r="H13" s="1776"/>
    </row>
    <row r="14" spans="1:8" ht="18.75" customHeight="1">
      <c r="A14" s="566">
        <v>5</v>
      </c>
      <c r="B14" s="1779"/>
      <c r="C14" s="1779"/>
      <c r="D14" s="1779"/>
      <c r="E14" s="1779"/>
      <c r="F14" s="1779"/>
      <c r="G14" s="1779"/>
      <c r="H14" s="1780"/>
    </row>
    <row r="15" spans="1:8" ht="18.75" customHeight="1">
      <c r="A15" s="566">
        <v>6</v>
      </c>
      <c r="B15" s="1777"/>
      <c r="C15" s="1777"/>
      <c r="D15" s="1777"/>
      <c r="E15" s="1777"/>
      <c r="F15" s="1777"/>
      <c r="G15" s="1777"/>
      <c r="H15" s="1778"/>
    </row>
    <row r="16" spans="1:8" ht="18.75" customHeight="1">
      <c r="A16" s="566">
        <v>7</v>
      </c>
      <c r="B16" s="1777"/>
      <c r="C16" s="1777"/>
      <c r="D16" s="1777"/>
      <c r="E16" s="1777"/>
      <c r="F16" s="1777"/>
      <c r="G16" s="1777"/>
      <c r="H16" s="1778"/>
    </row>
    <row r="17" spans="1:8" ht="18.75" customHeight="1">
      <c r="A17" s="566">
        <v>8</v>
      </c>
      <c r="B17" s="1777"/>
      <c r="C17" s="1777"/>
      <c r="D17" s="1777"/>
      <c r="E17" s="1777"/>
      <c r="F17" s="1777"/>
      <c r="G17" s="1777"/>
      <c r="H17" s="1778"/>
    </row>
    <row r="18" spans="1:8" ht="18.75" customHeight="1">
      <c r="A18" s="566">
        <v>9</v>
      </c>
      <c r="B18" s="1777"/>
      <c r="C18" s="1777"/>
      <c r="D18" s="1777"/>
      <c r="E18" s="1777"/>
      <c r="F18" s="1777"/>
      <c r="G18" s="1777"/>
      <c r="H18" s="1778"/>
    </row>
    <row r="19" spans="1:8" ht="18.75" customHeight="1" thickBot="1">
      <c r="A19" s="567">
        <v>10</v>
      </c>
      <c r="B19" s="1768"/>
      <c r="C19" s="1768"/>
      <c r="D19" s="1768"/>
      <c r="E19" s="1768"/>
      <c r="F19" s="1768"/>
      <c r="G19" s="1768"/>
      <c r="H19" s="1769"/>
    </row>
    <row r="20" spans="1:11" ht="21.75" customHeight="1" thickBot="1" thickTop="1">
      <c r="A20" s="568" t="s">
        <v>75</v>
      </c>
      <c r="B20" s="1753" t="s">
        <v>886</v>
      </c>
      <c r="C20" s="1754"/>
      <c r="D20" s="1754"/>
      <c r="E20" s="1754"/>
      <c r="F20" s="1754"/>
      <c r="G20" s="569">
        <f>SUM(G10:H19)</f>
        <v>0</v>
      </c>
      <c r="H20" s="570" t="s">
        <v>607</v>
      </c>
      <c r="K20" s="573"/>
    </row>
    <row r="21" ht="15" thickBot="1" thickTop="1"/>
    <row r="22" spans="1:8" ht="18.75" customHeight="1" thickTop="1">
      <c r="A22" s="1770" t="s">
        <v>527</v>
      </c>
      <c r="B22" s="1771"/>
      <c r="C22" s="1771"/>
      <c r="D22" s="1771"/>
      <c r="E22" s="1771"/>
      <c r="F22" s="1771"/>
      <c r="G22" s="1771" t="s">
        <v>885</v>
      </c>
      <c r="H22" s="1772"/>
    </row>
    <row r="23" spans="1:8" ht="21.75" customHeight="1">
      <c r="A23" s="566">
        <v>1</v>
      </c>
      <c r="B23" s="1773"/>
      <c r="C23" s="1774"/>
      <c r="D23" s="1774"/>
      <c r="E23" s="1774"/>
      <c r="F23" s="1775"/>
      <c r="G23" s="1773"/>
      <c r="H23" s="1776"/>
    </row>
    <row r="24" spans="1:8" ht="21.75" customHeight="1">
      <c r="A24" s="566">
        <v>2</v>
      </c>
      <c r="B24" s="1773"/>
      <c r="C24" s="1774"/>
      <c r="D24" s="1774"/>
      <c r="E24" s="1774"/>
      <c r="F24" s="1775"/>
      <c r="G24" s="1773"/>
      <c r="H24" s="1776"/>
    </row>
    <row r="25" spans="1:8" ht="21.75" customHeight="1">
      <c r="A25" s="566">
        <v>3</v>
      </c>
      <c r="B25" s="1760"/>
      <c r="C25" s="1761"/>
      <c r="D25" s="1761"/>
      <c r="E25" s="1761"/>
      <c r="F25" s="1762"/>
      <c r="G25" s="1760"/>
      <c r="H25" s="1763"/>
    </row>
    <row r="26" spans="1:8" ht="21.75" customHeight="1">
      <c r="A26" s="566">
        <v>4</v>
      </c>
      <c r="B26" s="1760"/>
      <c r="C26" s="1761"/>
      <c r="D26" s="1761"/>
      <c r="E26" s="1761"/>
      <c r="F26" s="1762"/>
      <c r="G26" s="1760"/>
      <c r="H26" s="1763"/>
    </row>
    <row r="27" spans="1:8" ht="21.75" customHeight="1" thickBot="1">
      <c r="A27" s="571">
        <v>5</v>
      </c>
      <c r="B27" s="1764"/>
      <c r="C27" s="1765"/>
      <c r="D27" s="1765"/>
      <c r="E27" s="1765"/>
      <c r="F27" s="1766"/>
      <c r="G27" s="1764"/>
      <c r="H27" s="1767"/>
    </row>
    <row r="28" spans="1:8" ht="21.75" customHeight="1" thickBot="1" thickTop="1">
      <c r="A28" s="572" t="s">
        <v>75</v>
      </c>
      <c r="B28" s="1753" t="s">
        <v>887</v>
      </c>
      <c r="C28" s="1754"/>
      <c r="D28" s="1754"/>
      <c r="E28" s="1754"/>
      <c r="F28" s="1754"/>
      <c r="G28" s="569">
        <f>SUM(G23:H27)</f>
        <v>0</v>
      </c>
      <c r="H28" s="569" t="s">
        <v>613</v>
      </c>
    </row>
    <row r="29" ht="15" thickBot="1" thickTop="1"/>
    <row r="30" spans="2:8" ht="13.5" customHeight="1" thickTop="1">
      <c r="B30" s="1755" t="s">
        <v>888</v>
      </c>
      <c r="C30" s="1755"/>
      <c r="D30" s="1755"/>
      <c r="E30" s="1755"/>
      <c r="F30" s="1756" t="s">
        <v>889</v>
      </c>
      <c r="G30" s="1758">
        <f>G20+G28</f>
        <v>0</v>
      </c>
      <c r="H30" s="1758" t="s">
        <v>890</v>
      </c>
    </row>
    <row r="31" spans="2:8" ht="13.5" customHeight="1" thickBot="1">
      <c r="B31" s="1755"/>
      <c r="C31" s="1755"/>
      <c r="D31" s="1755"/>
      <c r="E31" s="1755"/>
      <c r="F31" s="1757"/>
      <c r="G31" s="1759"/>
      <c r="H31" s="1759"/>
    </row>
    <row r="32" ht="14.25" thickTop="1"/>
    <row r="33" spans="1:8" ht="32.25" customHeight="1">
      <c r="A33" s="1752" t="s">
        <v>891</v>
      </c>
      <c r="B33" s="1752"/>
      <c r="C33" s="1752"/>
      <c r="D33" s="1752"/>
      <c r="E33" s="1752"/>
      <c r="F33" s="1752"/>
      <c r="G33" s="1752"/>
      <c r="H33" s="1752"/>
    </row>
    <row r="34" spans="1:8" ht="25.5" customHeight="1">
      <c r="A34" s="1752" t="s">
        <v>892</v>
      </c>
      <c r="B34" s="1752"/>
      <c r="C34" s="1752"/>
      <c r="D34" s="1752"/>
      <c r="E34" s="1752"/>
      <c r="F34" s="1752"/>
      <c r="G34" s="1752"/>
      <c r="H34" s="1752"/>
    </row>
    <row r="35" spans="1:8" s="770" customFormat="1" ht="27" customHeight="1">
      <c r="A35" s="769" t="s">
        <v>971</v>
      </c>
      <c r="B35" s="769"/>
      <c r="C35" s="769"/>
      <c r="D35" s="769"/>
      <c r="E35" s="769"/>
      <c r="F35" s="769"/>
      <c r="G35" s="769"/>
      <c r="H35" s="769"/>
    </row>
    <row r="36" spans="1:8" s="768" customFormat="1" ht="34.5" customHeight="1">
      <c r="A36" s="1785"/>
      <c r="B36" s="1785"/>
      <c r="C36" s="1785"/>
      <c r="D36" s="1785"/>
      <c r="E36" s="1785"/>
      <c r="F36" s="1785"/>
      <c r="G36" s="1785"/>
      <c r="H36" s="1785"/>
    </row>
    <row r="37" spans="1:8" ht="13.5">
      <c r="A37" s="563"/>
      <c r="B37" s="563"/>
      <c r="C37" s="563"/>
      <c r="D37" s="563"/>
      <c r="E37" s="563"/>
      <c r="F37" s="563"/>
      <c r="G37" s="563"/>
      <c r="H37" s="563"/>
    </row>
    <row r="38" spans="1:8" ht="13.5">
      <c r="A38" s="563"/>
      <c r="B38" s="563"/>
      <c r="C38" s="563"/>
      <c r="D38" s="563"/>
      <c r="E38" s="563"/>
      <c r="F38" s="563"/>
      <c r="G38" s="563"/>
      <c r="H38" s="563"/>
    </row>
    <row r="39" spans="1:8" ht="13.5">
      <c r="A39" s="563"/>
      <c r="B39" s="563"/>
      <c r="C39" s="563"/>
      <c r="D39" s="563"/>
      <c r="E39" s="563"/>
      <c r="F39" s="563"/>
      <c r="G39" s="563"/>
      <c r="H39" s="563"/>
    </row>
    <row r="40" spans="1:8" ht="13.5">
      <c r="A40" s="563"/>
      <c r="B40" s="563"/>
      <c r="C40" s="563"/>
      <c r="D40" s="563"/>
      <c r="E40" s="563"/>
      <c r="F40" s="563"/>
      <c r="G40" s="563"/>
      <c r="H40" s="563"/>
    </row>
    <row r="41" spans="1:8" ht="13.5">
      <c r="A41" s="563"/>
      <c r="B41" s="563"/>
      <c r="C41" s="563"/>
      <c r="D41" s="563"/>
      <c r="E41" s="563"/>
      <c r="F41" s="563"/>
      <c r="G41" s="563"/>
      <c r="H41" s="563"/>
    </row>
    <row r="42" spans="1:8" ht="13.5">
      <c r="A42" s="563"/>
      <c r="B42" s="563"/>
      <c r="C42" s="563"/>
      <c r="D42" s="563"/>
      <c r="E42" s="563"/>
      <c r="F42" s="563"/>
      <c r="G42" s="563"/>
      <c r="H42" s="563"/>
    </row>
    <row r="51" ht="6.75" customHeight="1"/>
  </sheetData>
  <sheetProtection/>
  <mergeCells count="51">
    <mergeCell ref="A36:H36"/>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G18:H18"/>
    <mergeCell ref="B13:F13"/>
    <mergeCell ref="G13:H13"/>
    <mergeCell ref="B14:F14"/>
    <mergeCell ref="G14:H14"/>
    <mergeCell ref="B15:F15"/>
    <mergeCell ref="G15:H15"/>
    <mergeCell ref="H30:H31"/>
    <mergeCell ref="B23:F23"/>
    <mergeCell ref="G23:H23"/>
    <mergeCell ref="B24:F24"/>
    <mergeCell ref="G24:H24"/>
    <mergeCell ref="B16:F16"/>
    <mergeCell ref="G16:H16"/>
    <mergeCell ref="B17:F17"/>
    <mergeCell ref="G17:H17"/>
    <mergeCell ref="B18:F18"/>
    <mergeCell ref="B27:F27"/>
    <mergeCell ref="G27:H27"/>
    <mergeCell ref="B19:F19"/>
    <mergeCell ref="G19:H19"/>
    <mergeCell ref="B20:F20"/>
    <mergeCell ref="A22:F22"/>
    <mergeCell ref="G22:H22"/>
    <mergeCell ref="A34:H34"/>
    <mergeCell ref="B28:F28"/>
    <mergeCell ref="B30:E31"/>
    <mergeCell ref="F30:F31"/>
    <mergeCell ref="G30:G31"/>
    <mergeCell ref="B25:F25"/>
    <mergeCell ref="G25:H25"/>
    <mergeCell ref="A33:H33"/>
    <mergeCell ref="B26:F26"/>
    <mergeCell ref="G26:H26"/>
  </mergeCells>
  <printOptions horizontalCentered="1"/>
  <pageMargins left="0.7086614173228347" right="0.7086614173228347" top="0.7480314960629921" bottom="0.7480314960629921" header="0.31496062992125984" footer="0.31496062992125984"/>
  <pageSetup fitToHeight="2" horizontalDpi="600" verticalDpi="600" orientation="portrait" paperSize="9" scale="84"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G51"/>
  <sheetViews>
    <sheetView zoomScale="85" zoomScaleNormal="85" zoomScalePageLayoutView="0" workbookViewId="0" topLeftCell="A1">
      <selection activeCell="D11" sqref="D11"/>
    </sheetView>
  </sheetViews>
  <sheetFormatPr defaultColWidth="9.00390625" defaultRowHeight="24.75" customHeight="1"/>
  <cols>
    <col min="1" max="1" width="9.125" style="254" customWidth="1"/>
    <col min="2" max="2" width="15.50390625" style="254" customWidth="1"/>
    <col min="3" max="3" width="14.375" style="254" bestFit="1" customWidth="1"/>
    <col min="4" max="5" width="22.50390625" style="254" customWidth="1"/>
    <col min="6" max="6" width="6.25390625" style="254" bestFit="1" customWidth="1"/>
    <col min="7" max="7" width="5.75390625" style="254" bestFit="1" customWidth="1"/>
    <col min="8" max="8" width="14.375" style="254" bestFit="1" customWidth="1"/>
    <col min="9" max="9" width="15.625" style="254" bestFit="1" customWidth="1"/>
    <col min="10" max="10" width="17.00390625" style="254" bestFit="1" customWidth="1"/>
    <col min="11" max="11" width="9.125" style="254" bestFit="1" customWidth="1"/>
    <col min="12" max="12" width="9.00390625" style="254" customWidth="1"/>
    <col min="13" max="13" width="7.75390625" style="254" bestFit="1" customWidth="1"/>
    <col min="14" max="14" width="14.375" style="254" bestFit="1" customWidth="1"/>
    <col min="15" max="15" width="7.75390625" style="254" bestFit="1" customWidth="1"/>
    <col min="16" max="16" width="14.375" style="254" bestFit="1" customWidth="1"/>
    <col min="17" max="16384" width="9.00390625" style="254" customWidth="1"/>
  </cols>
  <sheetData>
    <row r="1" spans="1:7" ht="24.75" customHeight="1">
      <c r="A1" s="1807" t="s">
        <v>540</v>
      </c>
      <c r="B1" s="1807"/>
      <c r="C1" s="1807"/>
      <c r="D1" s="1807"/>
      <c r="E1" s="1807"/>
      <c r="F1" s="1807"/>
      <c r="G1" s="1807"/>
    </row>
    <row r="2" spans="1:7" ht="24.75" customHeight="1">
      <c r="A2" s="1807"/>
      <c r="B2" s="1807"/>
      <c r="C2" s="1807"/>
      <c r="D2" s="1807"/>
      <c r="E2" s="1807"/>
      <c r="F2" s="1807"/>
      <c r="G2" s="1807"/>
    </row>
    <row r="3" spans="1:6" ht="24.75" customHeight="1">
      <c r="A3" s="254" t="s">
        <v>528</v>
      </c>
      <c r="E3" s="292" t="s">
        <v>539</v>
      </c>
      <c r="F3" s="293" t="s">
        <v>529</v>
      </c>
    </row>
    <row r="4" spans="1:7" ht="24.75" customHeight="1">
      <c r="A4" s="1801" t="s">
        <v>530</v>
      </c>
      <c r="B4" s="1801" t="s">
        <v>531</v>
      </c>
      <c r="C4" s="1801" t="s">
        <v>532</v>
      </c>
      <c r="D4" s="1801" t="s">
        <v>533</v>
      </c>
      <c r="E4" s="1801" t="s">
        <v>534</v>
      </c>
      <c r="F4" s="1803" t="s">
        <v>535</v>
      </c>
      <c r="G4" s="1804"/>
    </row>
    <row r="5" spans="1:7" ht="24.75" customHeight="1">
      <c r="A5" s="1802"/>
      <c r="B5" s="1802"/>
      <c r="C5" s="1802"/>
      <c r="D5" s="1802"/>
      <c r="E5" s="1802"/>
      <c r="F5" s="1805"/>
      <c r="G5" s="1806"/>
    </row>
    <row r="6" spans="1:7" ht="24.75" customHeight="1">
      <c r="A6" s="294">
        <v>1</v>
      </c>
      <c r="B6" s="294"/>
      <c r="C6" s="294"/>
      <c r="D6" s="294"/>
      <c r="E6" s="295"/>
      <c r="F6" s="299">
        <f aca="true" t="shared" si="0" ref="F6:F35">IF(E6="","",DATEDIF(E6,$E$3,"m"))</f>
      </c>
      <c r="G6" s="296" t="s">
        <v>536</v>
      </c>
    </row>
    <row r="7" spans="1:7" ht="24.75" customHeight="1">
      <c r="A7" s="294">
        <v>2</v>
      </c>
      <c r="B7" s="294"/>
      <c r="C7" s="294"/>
      <c r="D7" s="294"/>
      <c r="E7" s="295"/>
      <c r="F7" s="299">
        <f t="shared" si="0"/>
      </c>
      <c r="G7" s="296" t="s">
        <v>536</v>
      </c>
    </row>
    <row r="8" spans="1:7" ht="24.75" customHeight="1">
      <c r="A8" s="294">
        <v>3</v>
      </c>
      <c r="B8" s="294"/>
      <c r="C8" s="294"/>
      <c r="D8" s="294"/>
      <c r="E8" s="295"/>
      <c r="F8" s="299">
        <f t="shared" si="0"/>
      </c>
      <c r="G8" s="296" t="s">
        <v>536</v>
      </c>
    </row>
    <row r="9" spans="1:7" ht="24.75" customHeight="1">
      <c r="A9" s="294">
        <v>4</v>
      </c>
      <c r="B9" s="294"/>
      <c r="C9" s="294"/>
      <c r="D9" s="294"/>
      <c r="E9" s="295"/>
      <c r="F9" s="299">
        <f t="shared" si="0"/>
      </c>
      <c r="G9" s="296" t="s">
        <v>536</v>
      </c>
    </row>
    <row r="10" spans="1:7" ht="24.75" customHeight="1">
      <c r="A10" s="294">
        <v>5</v>
      </c>
      <c r="B10" s="294"/>
      <c r="C10" s="294"/>
      <c r="D10" s="294"/>
      <c r="E10" s="295"/>
      <c r="F10" s="299">
        <f t="shared" si="0"/>
      </c>
      <c r="G10" s="296" t="s">
        <v>536</v>
      </c>
    </row>
    <row r="11" spans="1:7" ht="24.75" customHeight="1">
      <c r="A11" s="294">
        <v>6</v>
      </c>
      <c r="B11" s="294"/>
      <c r="C11" s="294"/>
      <c r="D11" s="294"/>
      <c r="E11" s="295"/>
      <c r="F11" s="299">
        <f t="shared" si="0"/>
      </c>
      <c r="G11" s="296" t="s">
        <v>536</v>
      </c>
    </row>
    <row r="12" spans="1:7" ht="24.75" customHeight="1">
      <c r="A12" s="294">
        <v>7</v>
      </c>
      <c r="B12" s="294"/>
      <c r="C12" s="294"/>
      <c r="D12" s="294"/>
      <c r="E12" s="295"/>
      <c r="F12" s="299">
        <f t="shared" si="0"/>
      </c>
      <c r="G12" s="296" t="s">
        <v>536</v>
      </c>
    </row>
    <row r="13" spans="1:7" ht="24.75" customHeight="1">
      <c r="A13" s="294">
        <v>8</v>
      </c>
      <c r="B13" s="294"/>
      <c r="C13" s="294"/>
      <c r="D13" s="294"/>
      <c r="E13" s="295"/>
      <c r="F13" s="299">
        <f t="shared" si="0"/>
      </c>
      <c r="G13" s="296" t="s">
        <v>536</v>
      </c>
    </row>
    <row r="14" spans="1:7" ht="24.75" customHeight="1">
      <c r="A14" s="294">
        <v>9</v>
      </c>
      <c r="B14" s="294"/>
      <c r="C14" s="294"/>
      <c r="D14" s="294"/>
      <c r="E14" s="295"/>
      <c r="F14" s="299">
        <f t="shared" si="0"/>
      </c>
      <c r="G14" s="296" t="s">
        <v>536</v>
      </c>
    </row>
    <row r="15" spans="1:7" ht="24.75" customHeight="1">
      <c r="A15" s="294">
        <v>10</v>
      </c>
      <c r="B15" s="294"/>
      <c r="C15" s="294"/>
      <c r="D15" s="294"/>
      <c r="E15" s="295"/>
      <c r="F15" s="299">
        <f t="shared" si="0"/>
      </c>
      <c r="G15" s="296" t="s">
        <v>536</v>
      </c>
    </row>
    <row r="16" spans="1:7" ht="24.75" customHeight="1">
      <c r="A16" s="294">
        <v>11</v>
      </c>
      <c r="B16" s="294"/>
      <c r="C16" s="294"/>
      <c r="D16" s="294"/>
      <c r="E16" s="295"/>
      <c r="F16" s="299">
        <f t="shared" si="0"/>
      </c>
      <c r="G16" s="296" t="s">
        <v>536</v>
      </c>
    </row>
    <row r="17" spans="1:7" ht="24.75" customHeight="1">
      <c r="A17" s="294">
        <v>12</v>
      </c>
      <c r="B17" s="294"/>
      <c r="C17" s="294"/>
      <c r="D17" s="294"/>
      <c r="E17" s="295"/>
      <c r="F17" s="299">
        <f t="shared" si="0"/>
      </c>
      <c r="G17" s="296" t="s">
        <v>536</v>
      </c>
    </row>
    <row r="18" spans="1:7" ht="24.75" customHeight="1">
      <c r="A18" s="294">
        <v>13</v>
      </c>
      <c r="B18" s="294"/>
      <c r="C18" s="294"/>
      <c r="D18" s="294"/>
      <c r="E18" s="295"/>
      <c r="F18" s="299">
        <f t="shared" si="0"/>
      </c>
      <c r="G18" s="296" t="s">
        <v>536</v>
      </c>
    </row>
    <row r="19" spans="1:7" ht="24.75" customHeight="1">
      <c r="A19" s="294">
        <v>14</v>
      </c>
      <c r="B19" s="294"/>
      <c r="C19" s="294"/>
      <c r="D19" s="294"/>
      <c r="E19" s="295"/>
      <c r="F19" s="299">
        <f t="shared" si="0"/>
      </c>
      <c r="G19" s="296" t="s">
        <v>536</v>
      </c>
    </row>
    <row r="20" spans="1:7" ht="24.75" customHeight="1">
      <c r="A20" s="294">
        <v>15</v>
      </c>
      <c r="B20" s="294"/>
      <c r="C20" s="294"/>
      <c r="D20" s="294"/>
      <c r="E20" s="295"/>
      <c r="F20" s="299">
        <f t="shared" si="0"/>
      </c>
      <c r="G20" s="296" t="s">
        <v>536</v>
      </c>
    </row>
    <row r="21" spans="1:7" ht="24.75" customHeight="1">
      <c r="A21" s="294">
        <v>16</v>
      </c>
      <c r="B21" s="294"/>
      <c r="C21" s="294"/>
      <c r="D21" s="294"/>
      <c r="E21" s="295"/>
      <c r="F21" s="299">
        <f t="shared" si="0"/>
      </c>
      <c r="G21" s="296" t="s">
        <v>536</v>
      </c>
    </row>
    <row r="22" spans="1:7" ht="24.75" customHeight="1">
      <c r="A22" s="294">
        <v>17</v>
      </c>
      <c r="B22" s="294"/>
      <c r="C22" s="294"/>
      <c r="D22" s="294"/>
      <c r="E22" s="295"/>
      <c r="F22" s="299">
        <f t="shared" si="0"/>
      </c>
      <c r="G22" s="296" t="s">
        <v>536</v>
      </c>
    </row>
    <row r="23" spans="1:7" ht="24.75" customHeight="1">
      <c r="A23" s="294">
        <v>18</v>
      </c>
      <c r="B23" s="294"/>
      <c r="C23" s="294"/>
      <c r="D23" s="294"/>
      <c r="E23" s="295"/>
      <c r="F23" s="299">
        <f t="shared" si="0"/>
      </c>
      <c r="G23" s="296" t="s">
        <v>536</v>
      </c>
    </row>
    <row r="24" spans="1:7" ht="24.75" customHeight="1">
      <c r="A24" s="294">
        <v>19</v>
      </c>
      <c r="B24" s="294"/>
      <c r="C24" s="294"/>
      <c r="D24" s="294"/>
      <c r="E24" s="295"/>
      <c r="F24" s="299">
        <f t="shared" si="0"/>
      </c>
      <c r="G24" s="296" t="s">
        <v>536</v>
      </c>
    </row>
    <row r="25" spans="1:7" ht="24.75" customHeight="1">
      <c r="A25" s="294">
        <v>20</v>
      </c>
      <c r="B25" s="294"/>
      <c r="C25" s="294"/>
      <c r="D25" s="294"/>
      <c r="E25" s="295"/>
      <c r="F25" s="299">
        <f t="shared" si="0"/>
      </c>
      <c r="G25" s="296" t="s">
        <v>536</v>
      </c>
    </row>
    <row r="26" spans="1:7" ht="24.75" customHeight="1" hidden="1">
      <c r="A26" s="294">
        <v>21</v>
      </c>
      <c r="B26" s="294"/>
      <c r="C26" s="294"/>
      <c r="D26" s="294"/>
      <c r="E26" s="295"/>
      <c r="F26" s="299">
        <f t="shared" si="0"/>
      </c>
      <c r="G26" s="296" t="s">
        <v>536</v>
      </c>
    </row>
    <row r="27" spans="1:7" ht="24.75" customHeight="1" hidden="1">
      <c r="A27" s="294">
        <v>22</v>
      </c>
      <c r="B27" s="294"/>
      <c r="C27" s="294"/>
      <c r="D27" s="294"/>
      <c r="E27" s="295"/>
      <c r="F27" s="299">
        <f t="shared" si="0"/>
      </c>
      <c r="G27" s="296" t="s">
        <v>536</v>
      </c>
    </row>
    <row r="28" spans="1:7" ht="24.75" customHeight="1" hidden="1">
      <c r="A28" s="294">
        <v>23</v>
      </c>
      <c r="B28" s="294"/>
      <c r="C28" s="294"/>
      <c r="D28" s="294"/>
      <c r="E28" s="295"/>
      <c r="F28" s="299">
        <f t="shared" si="0"/>
      </c>
      <c r="G28" s="296" t="s">
        <v>536</v>
      </c>
    </row>
    <row r="29" spans="1:7" ht="24.75" customHeight="1" hidden="1">
      <c r="A29" s="294">
        <v>24</v>
      </c>
      <c r="B29" s="294"/>
      <c r="C29" s="294"/>
      <c r="D29" s="294"/>
      <c r="E29" s="295"/>
      <c r="F29" s="299">
        <f t="shared" si="0"/>
      </c>
      <c r="G29" s="296" t="s">
        <v>536</v>
      </c>
    </row>
    <row r="30" spans="1:7" ht="24.75" customHeight="1" hidden="1">
      <c r="A30" s="294">
        <v>25</v>
      </c>
      <c r="B30" s="294"/>
      <c r="C30" s="294"/>
      <c r="D30" s="294"/>
      <c r="E30" s="295"/>
      <c r="F30" s="299">
        <f t="shared" si="0"/>
      </c>
      <c r="G30" s="296" t="s">
        <v>536</v>
      </c>
    </row>
    <row r="31" spans="1:7" ht="24.75" customHeight="1" hidden="1">
      <c r="A31" s="294">
        <v>26</v>
      </c>
      <c r="B31" s="294"/>
      <c r="C31" s="294"/>
      <c r="D31" s="294"/>
      <c r="E31" s="295"/>
      <c r="F31" s="299">
        <f t="shared" si="0"/>
      </c>
      <c r="G31" s="296" t="s">
        <v>536</v>
      </c>
    </row>
    <row r="32" spans="1:7" ht="24.75" customHeight="1" hidden="1">
      <c r="A32" s="294">
        <v>27</v>
      </c>
      <c r="B32" s="294"/>
      <c r="C32" s="294"/>
      <c r="D32" s="294"/>
      <c r="E32" s="295"/>
      <c r="F32" s="299">
        <f t="shared" si="0"/>
      </c>
      <c r="G32" s="296" t="s">
        <v>536</v>
      </c>
    </row>
    <row r="33" spans="1:7" ht="24.75" customHeight="1" hidden="1">
      <c r="A33" s="294">
        <v>28</v>
      </c>
      <c r="B33" s="294"/>
      <c r="C33" s="294"/>
      <c r="D33" s="294"/>
      <c r="E33" s="295"/>
      <c r="F33" s="299">
        <f t="shared" si="0"/>
      </c>
      <c r="G33" s="296" t="s">
        <v>536</v>
      </c>
    </row>
    <row r="34" spans="1:7" ht="24.75" customHeight="1" hidden="1">
      <c r="A34" s="294">
        <v>29</v>
      </c>
      <c r="B34" s="294"/>
      <c r="C34" s="294"/>
      <c r="D34" s="294"/>
      <c r="E34" s="295"/>
      <c r="F34" s="299">
        <f t="shared" si="0"/>
      </c>
      <c r="G34" s="296" t="s">
        <v>536</v>
      </c>
    </row>
    <row r="35" spans="1:7" ht="24.75" customHeight="1" hidden="1">
      <c r="A35" s="294">
        <v>30</v>
      </c>
      <c r="B35" s="294"/>
      <c r="C35" s="294"/>
      <c r="D35" s="294"/>
      <c r="E35" s="295"/>
      <c r="F35" s="299">
        <f t="shared" si="0"/>
      </c>
      <c r="G35" s="296" t="s">
        <v>536</v>
      </c>
    </row>
    <row r="36" spans="1:7" s="272" customFormat="1" ht="24.75" customHeight="1" thickBot="1">
      <c r="A36" s="254"/>
      <c r="B36" s="254"/>
      <c r="C36" s="254"/>
      <c r="D36" s="254"/>
      <c r="E36" s="254"/>
      <c r="F36" s="254"/>
      <c r="G36" s="254"/>
    </row>
    <row r="37" spans="1:4" ht="24.75" customHeight="1" thickBot="1">
      <c r="A37" s="1808" t="s">
        <v>537</v>
      </c>
      <c r="B37" s="1809"/>
      <c r="C37" s="1810"/>
      <c r="D37" s="300" t="e">
        <f>SUM(F6:F35)/COUNT(F6:F35)</f>
        <v>#DIV/0!</v>
      </c>
    </row>
    <row r="38" spans="1:7" ht="24.75" customHeight="1">
      <c r="A38" s="297"/>
      <c r="B38" s="297"/>
      <c r="C38" s="297"/>
      <c r="D38" s="298"/>
      <c r="E38" s="272"/>
      <c r="F38" s="272"/>
      <c r="G38" s="272"/>
    </row>
    <row r="39" ht="24.75" customHeight="1">
      <c r="A39" s="254" t="s">
        <v>538</v>
      </c>
    </row>
    <row r="40" spans="1:7" ht="24.75" customHeight="1">
      <c r="A40" s="1801" t="s">
        <v>530</v>
      </c>
      <c r="B40" s="1801" t="s">
        <v>531</v>
      </c>
      <c r="C40" s="1801" t="s">
        <v>532</v>
      </c>
      <c r="D40" s="1801" t="s">
        <v>533</v>
      </c>
      <c r="E40" s="1801" t="s">
        <v>534</v>
      </c>
      <c r="F40" s="1803" t="s">
        <v>535</v>
      </c>
      <c r="G40" s="1804"/>
    </row>
    <row r="41" spans="1:7" ht="24.75" customHeight="1">
      <c r="A41" s="1802"/>
      <c r="B41" s="1802"/>
      <c r="C41" s="1802"/>
      <c r="D41" s="1802"/>
      <c r="E41" s="1802"/>
      <c r="F41" s="1805"/>
      <c r="G41" s="1806"/>
    </row>
    <row r="42" spans="1:7" ht="24.75" customHeight="1">
      <c r="A42" s="294">
        <v>1</v>
      </c>
      <c r="B42" s="294"/>
      <c r="C42" s="294"/>
      <c r="D42" s="294"/>
      <c r="E42" s="295"/>
      <c r="F42" s="299">
        <f aca="true" t="shared" si="1" ref="F42:F51">IF(E42="","",DATEDIF(E42,$E$3,"m"))</f>
      </c>
      <c r="G42" s="296" t="s">
        <v>536</v>
      </c>
    </row>
    <row r="43" spans="1:7" ht="24.75" customHeight="1">
      <c r="A43" s="294">
        <v>2</v>
      </c>
      <c r="B43" s="294"/>
      <c r="C43" s="294"/>
      <c r="D43" s="294"/>
      <c r="E43" s="295"/>
      <c r="F43" s="299">
        <f t="shared" si="1"/>
      </c>
      <c r="G43" s="296" t="s">
        <v>536</v>
      </c>
    </row>
    <row r="44" spans="1:7" ht="24.75" customHeight="1">
      <c r="A44" s="294">
        <v>3</v>
      </c>
      <c r="B44" s="294"/>
      <c r="C44" s="294"/>
      <c r="D44" s="294"/>
      <c r="E44" s="295"/>
      <c r="F44" s="299">
        <f t="shared" si="1"/>
      </c>
      <c r="G44" s="296" t="s">
        <v>536</v>
      </c>
    </row>
    <row r="45" spans="1:7" ht="24.75" customHeight="1">
      <c r="A45" s="294">
        <v>4</v>
      </c>
      <c r="B45" s="294"/>
      <c r="C45" s="294"/>
      <c r="D45" s="294"/>
      <c r="E45" s="295"/>
      <c r="F45" s="299">
        <f t="shared" si="1"/>
      </c>
      <c r="G45" s="296" t="s">
        <v>536</v>
      </c>
    </row>
    <row r="46" spans="1:7" ht="24.75" customHeight="1">
      <c r="A46" s="294">
        <v>5</v>
      </c>
      <c r="B46" s="294"/>
      <c r="C46" s="294"/>
      <c r="D46" s="294"/>
      <c r="E46" s="295"/>
      <c r="F46" s="299">
        <f t="shared" si="1"/>
      </c>
      <c r="G46" s="296" t="s">
        <v>536</v>
      </c>
    </row>
    <row r="47" spans="1:7" ht="24.75" customHeight="1" hidden="1">
      <c r="A47" s="294">
        <v>6</v>
      </c>
      <c r="B47" s="294"/>
      <c r="C47" s="294"/>
      <c r="D47" s="294"/>
      <c r="E47" s="295"/>
      <c r="F47" s="299">
        <f t="shared" si="1"/>
      </c>
      <c r="G47" s="296" t="s">
        <v>536</v>
      </c>
    </row>
    <row r="48" spans="1:7" ht="24.75" customHeight="1" hidden="1">
      <c r="A48" s="294">
        <v>7</v>
      </c>
      <c r="B48" s="294"/>
      <c r="C48" s="294"/>
      <c r="D48" s="294"/>
      <c r="E48" s="295"/>
      <c r="F48" s="299">
        <f t="shared" si="1"/>
      </c>
      <c r="G48" s="296" t="s">
        <v>536</v>
      </c>
    </row>
    <row r="49" spans="1:7" ht="24.75" customHeight="1" hidden="1">
      <c r="A49" s="294">
        <v>8</v>
      </c>
      <c r="B49" s="294"/>
      <c r="C49" s="294"/>
      <c r="D49" s="294"/>
      <c r="E49" s="295"/>
      <c r="F49" s="299">
        <f t="shared" si="1"/>
      </c>
      <c r="G49" s="296" t="s">
        <v>536</v>
      </c>
    </row>
    <row r="50" spans="1:7" ht="24.75" customHeight="1" hidden="1">
      <c r="A50" s="294">
        <v>9</v>
      </c>
      <c r="B50" s="294"/>
      <c r="C50" s="294"/>
      <c r="D50" s="294"/>
      <c r="E50" s="295"/>
      <c r="F50" s="299">
        <f t="shared" si="1"/>
      </c>
      <c r="G50" s="296" t="s">
        <v>536</v>
      </c>
    </row>
    <row r="51" spans="1:7" ht="24.75" customHeight="1" hidden="1">
      <c r="A51" s="294">
        <v>10</v>
      </c>
      <c r="B51" s="294"/>
      <c r="C51" s="294"/>
      <c r="D51" s="294"/>
      <c r="E51" s="295"/>
      <c r="F51" s="299">
        <f t="shared" si="1"/>
      </c>
      <c r="G51" s="296" t="s">
        <v>536</v>
      </c>
    </row>
  </sheetData>
  <sheetProtection/>
  <mergeCells count="14">
    <mergeCell ref="E4:E5"/>
    <mergeCell ref="F4:G5"/>
    <mergeCell ref="A1:G2"/>
    <mergeCell ref="D40:D41"/>
    <mergeCell ref="E40:E41"/>
    <mergeCell ref="F40:G41"/>
    <mergeCell ref="A37:C37"/>
    <mergeCell ref="A40:A41"/>
    <mergeCell ref="B40:B41"/>
    <mergeCell ref="C40:C41"/>
    <mergeCell ref="A4:A5"/>
    <mergeCell ref="B4:B5"/>
    <mergeCell ref="C4:C5"/>
    <mergeCell ref="D4:D5"/>
  </mergeCells>
  <printOptions horizontalCentered="1"/>
  <pageMargins left="0.5" right="0.42" top="0.5511811023622047" bottom="0.1968503937007874" header="0.5118110236220472" footer="0.5118110236220472"/>
  <pageSetup fitToHeight="1" fitToWidth="1" horizontalDpi="600" verticalDpi="600" orientation="portrait" paperSize="9" scale="97" r:id="rId1"/>
  <headerFooter alignWithMargins="0">
    <oddHeader>&amp;R別紙２０</oddHeader>
  </headerFooter>
</worksheet>
</file>

<file path=xl/worksheets/sheet29.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1">
      <selection activeCell="K7" sqref="K7"/>
    </sheetView>
  </sheetViews>
  <sheetFormatPr defaultColWidth="9.00390625" defaultRowHeight="13.5"/>
  <cols>
    <col min="1" max="1" width="3.75390625" style="362" customWidth="1"/>
    <col min="2" max="2" width="24.25390625" style="362" customWidth="1"/>
    <col min="3" max="3" width="4.00390625" style="362" customWidth="1"/>
    <col min="4" max="6" width="20.125" style="362" customWidth="1"/>
    <col min="7" max="7" width="3.125" style="362" customWidth="1"/>
    <col min="8" max="8" width="3.75390625" style="362" customWidth="1"/>
    <col min="9" max="9" width="2.50390625" style="362" customWidth="1"/>
    <col min="10" max="16384" width="9.00390625" style="362" customWidth="1"/>
  </cols>
  <sheetData>
    <row r="1" ht="27.75" customHeight="1">
      <c r="A1" s="361"/>
    </row>
    <row r="2" spans="1:7" ht="27.75" customHeight="1">
      <c r="A2" s="361"/>
      <c r="F2" s="1633" t="s">
        <v>445</v>
      </c>
      <c r="G2" s="1633"/>
    </row>
    <row r="3" spans="1:7" ht="36" customHeight="1">
      <c r="A3" s="1811" t="s">
        <v>231</v>
      </c>
      <c r="B3" s="1811"/>
      <c r="C3" s="1811"/>
      <c r="D3" s="1811"/>
      <c r="E3" s="1811"/>
      <c r="F3" s="1811"/>
      <c r="G3" s="1811"/>
    </row>
    <row r="4" spans="1:7" ht="36" customHeight="1">
      <c r="A4" s="364"/>
      <c r="B4" s="364"/>
      <c r="C4" s="364"/>
      <c r="D4" s="364"/>
      <c r="E4" s="364"/>
      <c r="F4" s="364"/>
      <c r="G4" s="364"/>
    </row>
    <row r="5" spans="1:7" ht="51.75" customHeight="1">
      <c r="A5" s="364"/>
      <c r="B5" s="365" t="s">
        <v>577</v>
      </c>
      <c r="C5" s="366"/>
      <c r="D5" s="367"/>
      <c r="E5" s="367"/>
      <c r="F5" s="367"/>
      <c r="G5" s="368"/>
    </row>
    <row r="6" spans="2:7" ht="51.75" customHeight="1">
      <c r="B6" s="369" t="s">
        <v>447</v>
      </c>
      <c r="C6" s="1812" t="s">
        <v>216</v>
      </c>
      <c r="D6" s="1812"/>
      <c r="E6" s="1812"/>
      <c r="F6" s="1812"/>
      <c r="G6" s="1813"/>
    </row>
    <row r="7" spans="2:7" ht="51.75" customHeight="1">
      <c r="B7" s="370" t="s">
        <v>448</v>
      </c>
      <c r="C7" s="371"/>
      <c r="D7" s="372" t="s">
        <v>217</v>
      </c>
      <c r="E7" s="372"/>
      <c r="F7" s="372"/>
      <c r="G7" s="373"/>
    </row>
    <row r="8" spans="2:7" ht="18.75" customHeight="1">
      <c r="B8" s="1814" t="s">
        <v>449</v>
      </c>
      <c r="C8" s="374"/>
      <c r="D8" s="375"/>
      <c r="E8" s="375"/>
      <c r="F8" s="375"/>
      <c r="G8" s="376"/>
    </row>
    <row r="9" spans="2:7" ht="40.5" customHeight="1">
      <c r="B9" s="1814"/>
      <c r="C9" s="374"/>
      <c r="D9" s="377" t="s">
        <v>450</v>
      </c>
      <c r="E9" s="378" t="s">
        <v>451</v>
      </c>
      <c r="F9" s="379"/>
      <c r="G9" s="376"/>
    </row>
    <row r="10" spans="2:7" ht="25.5" customHeight="1">
      <c r="B10" s="1815"/>
      <c r="C10" s="380"/>
      <c r="D10" s="381"/>
      <c r="E10" s="381"/>
      <c r="F10" s="381"/>
      <c r="G10" s="382"/>
    </row>
    <row r="11" spans="2:7" ht="13.5">
      <c r="B11" s="369"/>
      <c r="C11" s="383"/>
      <c r="D11" s="383"/>
      <c r="E11" s="383"/>
      <c r="F11" s="383"/>
      <c r="G11" s="384"/>
    </row>
    <row r="12" spans="2:7" ht="29.25" customHeight="1">
      <c r="B12" s="385" t="s">
        <v>452</v>
      </c>
      <c r="C12" s="375"/>
      <c r="D12" s="386" t="s">
        <v>701</v>
      </c>
      <c r="E12" s="386" t="s">
        <v>702</v>
      </c>
      <c r="F12" s="386" t="s">
        <v>75</v>
      </c>
      <c r="G12" s="376"/>
    </row>
    <row r="13" spans="2:7" ht="29.25" customHeight="1">
      <c r="B13" s="385"/>
      <c r="C13" s="375"/>
      <c r="D13" s="378" t="s">
        <v>451</v>
      </c>
      <c r="E13" s="378" t="s">
        <v>451</v>
      </c>
      <c r="F13" s="378" t="s">
        <v>451</v>
      </c>
      <c r="G13" s="376"/>
    </row>
    <row r="14" spans="2:7" ht="13.5">
      <c r="B14" s="387"/>
      <c r="C14" s="381"/>
      <c r="D14" s="381"/>
      <c r="E14" s="381"/>
      <c r="F14" s="381"/>
      <c r="G14" s="382"/>
    </row>
    <row r="15" spans="2:7" ht="51.75" customHeight="1">
      <c r="B15" s="388" t="s">
        <v>218</v>
      </c>
      <c r="C15" s="371"/>
      <c r="D15" s="372" t="s">
        <v>219</v>
      </c>
      <c r="E15" s="372"/>
      <c r="F15" s="372"/>
      <c r="G15" s="373"/>
    </row>
    <row r="18" ht="17.25" customHeight="1">
      <c r="B18" s="389" t="s">
        <v>220</v>
      </c>
    </row>
    <row r="19" ht="17.25" customHeight="1">
      <c r="B19" s="389" t="s">
        <v>221</v>
      </c>
    </row>
    <row r="20" ht="17.25" customHeight="1">
      <c r="B20" s="390" t="s">
        <v>222</v>
      </c>
    </row>
    <row r="21" ht="17.25" customHeight="1">
      <c r="B21" s="389" t="s">
        <v>223</v>
      </c>
    </row>
    <row r="22" spans="2:9" ht="17.25" customHeight="1">
      <c r="B22" s="391" t="s">
        <v>224</v>
      </c>
      <c r="C22" s="392"/>
      <c r="D22" s="392"/>
      <c r="E22" s="392"/>
      <c r="F22" s="392"/>
      <c r="G22" s="392"/>
      <c r="H22" s="392"/>
      <c r="I22" s="392"/>
    </row>
    <row r="23" spans="2:9" ht="17.25" customHeight="1">
      <c r="B23" s="391" t="s">
        <v>225</v>
      </c>
      <c r="C23" s="392"/>
      <c r="D23" s="392"/>
      <c r="E23" s="392"/>
      <c r="F23" s="392"/>
      <c r="G23" s="392"/>
      <c r="H23" s="392"/>
      <c r="I23" s="392"/>
    </row>
    <row r="24" spans="2:9" ht="17.25" customHeight="1">
      <c r="B24" s="391" t="s">
        <v>226</v>
      </c>
      <c r="C24" s="392"/>
      <c r="D24" s="392"/>
      <c r="E24" s="392"/>
      <c r="F24" s="392"/>
      <c r="G24" s="392"/>
      <c r="H24" s="392"/>
      <c r="I24" s="392"/>
    </row>
    <row r="25" ht="13.5">
      <c r="B25" s="391" t="s">
        <v>227</v>
      </c>
    </row>
    <row r="26" ht="13.5">
      <c r="B26" s="391" t="s">
        <v>228</v>
      </c>
    </row>
    <row r="27" ht="13.5">
      <c r="B27" s="391" t="s">
        <v>229</v>
      </c>
    </row>
    <row r="28" ht="13.5">
      <c r="B28" s="391" t="s">
        <v>230</v>
      </c>
    </row>
  </sheetData>
  <sheetProtection/>
  <mergeCells count="4">
    <mergeCell ref="F2:G2"/>
    <mergeCell ref="A3:G3"/>
    <mergeCell ref="C6:G6"/>
    <mergeCell ref="B8:B10"/>
  </mergeCells>
  <printOptions horizontalCentered="1"/>
  <pageMargins left="0.3937007874015748" right="0.3937007874015748" top="0.984251968503937" bottom="0.984251968503937" header="0.5118110236220472" footer="0.5118110236220472"/>
  <pageSetup horizontalDpi="600" verticalDpi="600" orientation="portrait" paperSize="9" scale="80" r:id="rId1"/>
  <headerFooter alignWithMargins="0">
    <oddHeader>&amp;R別紙２１
</oddHeader>
  </headerFooter>
</worksheet>
</file>

<file path=xl/worksheets/sheet3.xml><?xml version="1.0" encoding="utf-8"?>
<worksheet xmlns="http://schemas.openxmlformats.org/spreadsheetml/2006/main" xmlns:r="http://schemas.openxmlformats.org/officeDocument/2006/relationships">
  <dimension ref="A1:AQ72"/>
  <sheetViews>
    <sheetView showGridLines="0" showZeros="0" tabSelected="1" zoomScale="70" zoomScaleNormal="70" zoomScalePageLayoutView="0" workbookViewId="0" topLeftCell="A1">
      <selection activeCell="AR55" sqref="AR55"/>
    </sheetView>
  </sheetViews>
  <sheetFormatPr defaultColWidth="9.00390625" defaultRowHeight="27.75" customHeight="1"/>
  <cols>
    <col min="1" max="1" width="5.625" style="179" customWidth="1"/>
    <col min="2" max="2" width="5.625" style="178" customWidth="1"/>
    <col min="3" max="39" width="2.625" style="178" customWidth="1"/>
    <col min="40" max="41" width="9.00390625" style="178" customWidth="1"/>
    <col min="42" max="43" width="0" style="178" hidden="1" customWidth="1"/>
    <col min="44" max="16384" width="9.00390625" style="178" customWidth="1"/>
  </cols>
  <sheetData>
    <row r="1" spans="1:39" ht="27.75" customHeight="1">
      <c r="A1" s="924" t="s">
        <v>246</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row>
    <row r="2" spans="1:39" ht="27.75" customHeight="1">
      <c r="A2" s="926" t="s">
        <v>349</v>
      </c>
      <c r="B2" s="926"/>
      <c r="C2" s="926"/>
      <c r="D2" s="926"/>
      <c r="E2" s="926"/>
      <c r="F2" s="926"/>
      <c r="G2" s="926"/>
      <c r="H2" s="926"/>
      <c r="I2" s="926"/>
      <c r="J2" s="926"/>
      <c r="K2" s="926"/>
      <c r="L2" s="926"/>
      <c r="M2" s="926"/>
      <c r="N2" s="926"/>
      <c r="O2" s="926"/>
      <c r="P2" s="926"/>
      <c r="Q2" s="926"/>
      <c r="R2" s="926"/>
      <c r="S2" s="926"/>
      <c r="T2" s="926"/>
      <c r="U2" s="926"/>
      <c r="V2" s="926"/>
      <c r="W2" s="926"/>
      <c r="X2" s="926"/>
      <c r="Y2" s="926"/>
      <c r="Z2" s="926"/>
      <c r="AA2" s="926"/>
      <c r="AB2" s="926"/>
      <c r="AC2" s="926"/>
      <c r="AD2" s="926"/>
      <c r="AE2" s="926"/>
      <c r="AF2" s="926"/>
      <c r="AG2" s="926"/>
      <c r="AH2" s="926"/>
      <c r="AI2" s="926"/>
      <c r="AJ2" s="926"/>
      <c r="AK2" s="926"/>
      <c r="AL2" s="926"/>
      <c r="AM2" s="926"/>
    </row>
    <row r="3" spans="26:39" ht="27.75" customHeight="1">
      <c r="Z3" s="930" t="s">
        <v>258</v>
      </c>
      <c r="AA3" s="930"/>
      <c r="AB3" s="930"/>
      <c r="AC3" s="930"/>
      <c r="AD3" s="930"/>
      <c r="AE3" s="930"/>
      <c r="AF3" s="930"/>
      <c r="AG3" s="930"/>
      <c r="AH3" s="930"/>
      <c r="AI3" s="930"/>
      <c r="AJ3" s="930"/>
      <c r="AK3" s="930"/>
      <c r="AL3" s="930"/>
      <c r="AM3" s="930"/>
    </row>
    <row r="5" spans="2:12" ht="27.75" customHeight="1">
      <c r="B5" s="927" t="s">
        <v>548</v>
      </c>
      <c r="C5" s="927"/>
      <c r="D5" s="927"/>
      <c r="E5" s="927"/>
      <c r="F5" s="927"/>
      <c r="G5" s="927"/>
      <c r="H5" s="927"/>
      <c r="I5" s="927"/>
      <c r="J5" s="927"/>
      <c r="L5" s="178" t="s">
        <v>0</v>
      </c>
    </row>
    <row r="7" spans="13:35" ht="27.75" customHeight="1">
      <c r="M7" s="929" t="s">
        <v>260</v>
      </c>
      <c r="N7" s="929"/>
      <c r="O7" s="929"/>
      <c r="Q7" s="927" t="s">
        <v>263</v>
      </c>
      <c r="R7" s="927"/>
      <c r="S7" s="927"/>
      <c r="T7" s="927"/>
      <c r="U7" s="180"/>
      <c r="V7" s="928"/>
      <c r="W7" s="928"/>
      <c r="X7" s="928"/>
      <c r="Y7" s="928"/>
      <c r="Z7" s="928"/>
      <c r="AA7" s="928"/>
      <c r="AB7" s="928"/>
      <c r="AC7" s="928"/>
      <c r="AD7" s="928"/>
      <c r="AE7" s="928"/>
      <c r="AF7" s="928"/>
      <c r="AG7" s="928"/>
      <c r="AH7" s="928"/>
      <c r="AI7" s="928"/>
    </row>
    <row r="8" spans="17:35" ht="27.75" customHeight="1">
      <c r="Q8" s="927" t="s">
        <v>261</v>
      </c>
      <c r="R8" s="927"/>
      <c r="S8" s="927"/>
      <c r="T8" s="927"/>
      <c r="U8" s="180"/>
      <c r="V8" s="928"/>
      <c r="W8" s="928"/>
      <c r="X8" s="928"/>
      <c r="Y8" s="928"/>
      <c r="Z8" s="928"/>
      <c r="AA8" s="928"/>
      <c r="AB8" s="928"/>
      <c r="AC8" s="928"/>
      <c r="AD8" s="928"/>
      <c r="AE8" s="928"/>
      <c r="AF8" s="928"/>
      <c r="AG8" s="928"/>
      <c r="AH8" s="928"/>
      <c r="AI8" s="928"/>
    </row>
    <row r="9" spans="17:35" ht="27.75" customHeight="1">
      <c r="Q9" s="927" t="s">
        <v>350</v>
      </c>
      <c r="R9" s="927"/>
      <c r="S9" s="927"/>
      <c r="T9" s="927"/>
      <c r="U9" s="180"/>
      <c r="V9" s="784"/>
      <c r="W9" s="784"/>
      <c r="X9" s="784"/>
      <c r="Y9" s="784"/>
      <c r="Z9" s="784"/>
      <c r="AA9" s="784"/>
      <c r="AB9" s="784"/>
      <c r="AC9" s="784"/>
      <c r="AD9" s="784"/>
      <c r="AE9" s="784"/>
      <c r="AF9" s="784"/>
      <c r="AG9" s="784"/>
      <c r="AH9" s="799" t="s">
        <v>341</v>
      </c>
      <c r="AI9" s="799"/>
    </row>
    <row r="10" spans="17:20" ht="27.75" customHeight="1">
      <c r="Q10" s="785" t="s">
        <v>265</v>
      </c>
      <c r="R10" s="785"/>
      <c r="S10" s="785"/>
      <c r="T10" s="785"/>
    </row>
    <row r="12" spans="1:35" ht="27.75" customHeight="1" thickBot="1">
      <c r="A12" s="944" t="s">
        <v>351</v>
      </c>
      <c r="B12" s="944"/>
      <c r="C12" s="944"/>
      <c r="D12" s="944"/>
      <c r="E12" s="944"/>
      <c r="F12" s="944"/>
      <c r="G12" s="944"/>
      <c r="H12" s="944"/>
      <c r="I12" s="944"/>
      <c r="J12" s="944"/>
      <c r="K12" s="944"/>
      <c r="L12" s="944"/>
      <c r="M12" s="944"/>
      <c r="N12" s="944"/>
      <c r="O12" s="944"/>
      <c r="P12" s="944"/>
      <c r="Q12" s="944"/>
      <c r="R12" s="944"/>
      <c r="S12" s="944"/>
      <c r="T12" s="944"/>
      <c r="U12" s="944"/>
      <c r="V12" s="944"/>
      <c r="W12" s="944"/>
      <c r="X12" s="944"/>
      <c r="Y12" s="944"/>
      <c r="Z12" s="944"/>
      <c r="AA12" s="944"/>
      <c r="AB12" s="944"/>
      <c r="AC12" s="944"/>
      <c r="AD12" s="944"/>
      <c r="AE12" s="944"/>
      <c r="AF12" s="944"/>
      <c r="AG12" s="944"/>
      <c r="AH12" s="944"/>
      <c r="AI12" s="944"/>
    </row>
    <row r="13" spans="1:39" ht="30" customHeight="1">
      <c r="A13" s="945" t="s">
        <v>259</v>
      </c>
      <c r="B13" s="915" t="s">
        <v>274</v>
      </c>
      <c r="C13" s="915"/>
      <c r="D13" s="915"/>
      <c r="E13" s="915"/>
      <c r="F13" s="915"/>
      <c r="G13" s="915"/>
      <c r="H13" s="915"/>
      <c r="I13" s="915"/>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917"/>
    </row>
    <row r="14" spans="1:39" ht="30" customHeight="1">
      <c r="A14" s="946"/>
      <c r="B14" s="918" t="s">
        <v>334</v>
      </c>
      <c r="C14" s="918"/>
      <c r="D14" s="918"/>
      <c r="E14" s="918"/>
      <c r="F14" s="918"/>
      <c r="G14" s="918"/>
      <c r="H14" s="918"/>
      <c r="I14" s="918"/>
      <c r="J14" s="919">
        <f>V8</f>
        <v>0</v>
      </c>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20"/>
    </row>
    <row r="15" spans="1:39" ht="30" customHeight="1">
      <c r="A15" s="946"/>
      <c r="B15" s="806" t="s">
        <v>264</v>
      </c>
      <c r="C15" s="807"/>
      <c r="D15" s="807"/>
      <c r="E15" s="807"/>
      <c r="F15" s="807"/>
      <c r="G15" s="807"/>
      <c r="H15" s="807"/>
      <c r="I15" s="808"/>
      <c r="J15" s="795" t="s">
        <v>335</v>
      </c>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6"/>
    </row>
    <row r="16" spans="1:43" ht="30" customHeight="1">
      <c r="A16" s="946"/>
      <c r="B16" s="809"/>
      <c r="C16" s="810"/>
      <c r="D16" s="810"/>
      <c r="E16" s="810"/>
      <c r="F16" s="810"/>
      <c r="G16" s="810"/>
      <c r="H16" s="810"/>
      <c r="I16" s="811"/>
      <c r="J16" s="911">
        <f>V7</f>
        <v>0</v>
      </c>
      <c r="K16" s="911"/>
      <c r="L16" s="911"/>
      <c r="M16" s="911"/>
      <c r="N16" s="911"/>
      <c r="O16" s="911"/>
      <c r="P16" s="911"/>
      <c r="Q16" s="911"/>
      <c r="R16" s="911"/>
      <c r="S16" s="911"/>
      <c r="T16" s="911"/>
      <c r="U16" s="911"/>
      <c r="V16" s="911"/>
      <c r="W16" s="911"/>
      <c r="X16" s="911"/>
      <c r="Y16" s="911"/>
      <c r="Z16" s="911"/>
      <c r="AA16" s="911"/>
      <c r="AB16" s="911"/>
      <c r="AC16" s="911"/>
      <c r="AD16" s="911"/>
      <c r="AE16" s="911"/>
      <c r="AF16" s="911"/>
      <c r="AG16" s="911"/>
      <c r="AH16" s="911"/>
      <c r="AI16" s="911"/>
      <c r="AJ16" s="911"/>
      <c r="AK16" s="911"/>
      <c r="AL16" s="911"/>
      <c r="AM16" s="912"/>
      <c r="AP16" s="178" t="s">
        <v>266</v>
      </c>
      <c r="AQ16" s="178" t="s">
        <v>247</v>
      </c>
    </row>
    <row r="17" spans="1:43" ht="30" customHeight="1">
      <c r="A17" s="946"/>
      <c r="B17" s="921"/>
      <c r="C17" s="922"/>
      <c r="D17" s="922"/>
      <c r="E17" s="922"/>
      <c r="F17" s="922"/>
      <c r="G17" s="922"/>
      <c r="H17" s="922"/>
      <c r="I17" s="923"/>
      <c r="J17" s="913"/>
      <c r="K17" s="913"/>
      <c r="L17" s="913"/>
      <c r="M17" s="913"/>
      <c r="N17" s="913"/>
      <c r="O17" s="913"/>
      <c r="P17" s="913"/>
      <c r="Q17" s="913"/>
      <c r="R17" s="913"/>
      <c r="S17" s="913"/>
      <c r="T17" s="913"/>
      <c r="U17" s="913"/>
      <c r="V17" s="913"/>
      <c r="W17" s="913"/>
      <c r="X17" s="913"/>
      <c r="Y17" s="913"/>
      <c r="Z17" s="913"/>
      <c r="AA17" s="913"/>
      <c r="AB17" s="913"/>
      <c r="AC17" s="913"/>
      <c r="AD17" s="913"/>
      <c r="AE17" s="913"/>
      <c r="AF17" s="913"/>
      <c r="AG17" s="913"/>
      <c r="AH17" s="913"/>
      <c r="AI17" s="913"/>
      <c r="AJ17" s="913"/>
      <c r="AK17" s="913"/>
      <c r="AL17" s="913"/>
      <c r="AM17" s="914"/>
      <c r="AQ17" s="178" t="s">
        <v>267</v>
      </c>
    </row>
    <row r="18" spans="1:43" ht="30" customHeight="1">
      <c r="A18" s="946"/>
      <c r="B18" s="902" t="s">
        <v>343</v>
      </c>
      <c r="C18" s="903"/>
      <c r="D18" s="903"/>
      <c r="E18" s="903"/>
      <c r="F18" s="903"/>
      <c r="G18" s="903"/>
      <c r="H18" s="903"/>
      <c r="I18" s="904"/>
      <c r="J18" s="898" t="s">
        <v>336</v>
      </c>
      <c r="K18" s="898"/>
      <c r="L18" s="898"/>
      <c r="M18" s="898"/>
      <c r="N18" s="898"/>
      <c r="O18" s="898"/>
      <c r="P18" s="898"/>
      <c r="Q18" s="898"/>
      <c r="R18" s="898"/>
      <c r="S18" s="898"/>
      <c r="T18" s="898"/>
      <c r="U18" s="898"/>
      <c r="V18" s="898"/>
      <c r="W18" s="898"/>
      <c r="X18" s="898"/>
      <c r="Y18" s="898" t="s">
        <v>337</v>
      </c>
      <c r="Z18" s="898"/>
      <c r="AA18" s="898"/>
      <c r="AB18" s="898"/>
      <c r="AC18" s="898"/>
      <c r="AD18" s="898"/>
      <c r="AE18" s="898"/>
      <c r="AF18" s="898"/>
      <c r="AG18" s="898"/>
      <c r="AH18" s="898"/>
      <c r="AI18" s="898"/>
      <c r="AJ18" s="898"/>
      <c r="AK18" s="898"/>
      <c r="AL18" s="898"/>
      <c r="AM18" s="899"/>
      <c r="AQ18" s="178" t="s">
        <v>269</v>
      </c>
    </row>
    <row r="19" spans="1:43" ht="30" customHeight="1">
      <c r="A19" s="946"/>
      <c r="B19" s="902" t="s">
        <v>352</v>
      </c>
      <c r="C19" s="903"/>
      <c r="D19" s="903"/>
      <c r="E19" s="903"/>
      <c r="F19" s="903"/>
      <c r="G19" s="903"/>
      <c r="H19" s="903"/>
      <c r="I19" s="904"/>
      <c r="J19" s="792"/>
      <c r="K19" s="793"/>
      <c r="L19" s="793"/>
      <c r="M19" s="793"/>
      <c r="N19" s="793"/>
      <c r="O19" s="793"/>
      <c r="P19" s="793"/>
      <c r="Q19" s="793"/>
      <c r="R19" s="793"/>
      <c r="S19" s="793"/>
      <c r="T19" s="793"/>
      <c r="U19" s="794"/>
      <c r="V19" s="898" t="s">
        <v>342</v>
      </c>
      <c r="W19" s="898"/>
      <c r="X19" s="898"/>
      <c r="Y19" s="898"/>
      <c r="Z19" s="898"/>
      <c r="AA19" s="898"/>
      <c r="AB19" s="898"/>
      <c r="AC19" s="898"/>
      <c r="AD19" s="898"/>
      <c r="AE19" s="898"/>
      <c r="AF19" s="898"/>
      <c r="AG19" s="898"/>
      <c r="AH19" s="898"/>
      <c r="AI19" s="898"/>
      <c r="AJ19" s="898"/>
      <c r="AK19" s="898"/>
      <c r="AL19" s="898"/>
      <c r="AM19" s="899"/>
      <c r="AQ19" s="178" t="s">
        <v>272</v>
      </c>
    </row>
    <row r="20" spans="1:43" ht="30" customHeight="1">
      <c r="A20" s="946"/>
      <c r="B20" s="902" t="s">
        <v>344</v>
      </c>
      <c r="C20" s="903"/>
      <c r="D20" s="903"/>
      <c r="E20" s="903"/>
      <c r="F20" s="903"/>
      <c r="G20" s="903"/>
      <c r="H20" s="903"/>
      <c r="I20" s="904"/>
      <c r="J20" s="898" t="s">
        <v>353</v>
      </c>
      <c r="K20" s="898"/>
      <c r="L20" s="898"/>
      <c r="M20" s="898"/>
      <c r="N20" s="898"/>
      <c r="O20" s="790">
        <f>V9</f>
        <v>0</v>
      </c>
      <c r="P20" s="790"/>
      <c r="Q20" s="790"/>
      <c r="R20" s="790"/>
      <c r="S20" s="790"/>
      <c r="T20" s="790"/>
      <c r="U20" s="790"/>
      <c r="V20" s="790"/>
      <c r="W20" s="790"/>
      <c r="X20" s="790"/>
      <c r="Y20" s="898" t="s">
        <v>346</v>
      </c>
      <c r="Z20" s="898"/>
      <c r="AA20" s="898"/>
      <c r="AB20" s="898"/>
      <c r="AC20" s="898"/>
      <c r="AD20" s="790">
        <f>Z9</f>
        <v>0</v>
      </c>
      <c r="AE20" s="790"/>
      <c r="AF20" s="790"/>
      <c r="AG20" s="790"/>
      <c r="AH20" s="790"/>
      <c r="AI20" s="790"/>
      <c r="AJ20" s="790"/>
      <c r="AK20" s="790"/>
      <c r="AL20" s="790"/>
      <c r="AM20" s="791"/>
      <c r="AQ20" s="178" t="s">
        <v>273</v>
      </c>
    </row>
    <row r="21" spans="1:39" ht="30" customHeight="1">
      <c r="A21" s="946"/>
      <c r="B21" s="806" t="s">
        <v>354</v>
      </c>
      <c r="C21" s="807"/>
      <c r="D21" s="807"/>
      <c r="E21" s="807"/>
      <c r="F21" s="807"/>
      <c r="G21" s="807"/>
      <c r="H21" s="807"/>
      <c r="I21" s="808"/>
      <c r="J21" s="795" t="s">
        <v>335</v>
      </c>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6"/>
    </row>
    <row r="22" spans="1:39" ht="30" customHeight="1">
      <c r="A22" s="946"/>
      <c r="B22" s="809"/>
      <c r="C22" s="810"/>
      <c r="D22" s="810"/>
      <c r="E22" s="810"/>
      <c r="F22" s="810"/>
      <c r="G22" s="810"/>
      <c r="H22" s="810"/>
      <c r="I22" s="811"/>
      <c r="J22" s="885" t="s">
        <v>459</v>
      </c>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6"/>
    </row>
    <row r="23" spans="1:43" ht="30" customHeight="1" thickBot="1">
      <c r="A23" s="947"/>
      <c r="B23" s="812"/>
      <c r="C23" s="813"/>
      <c r="D23" s="813"/>
      <c r="E23" s="813"/>
      <c r="F23" s="813"/>
      <c r="G23" s="813"/>
      <c r="H23" s="813"/>
      <c r="I23" s="814"/>
      <c r="J23" s="797"/>
      <c r="K23" s="797"/>
      <c r="L23" s="797"/>
      <c r="M23" s="797"/>
      <c r="N23" s="797"/>
      <c r="O23" s="797"/>
      <c r="P23" s="797"/>
      <c r="Q23" s="797"/>
      <c r="R23" s="797"/>
      <c r="S23" s="797"/>
      <c r="T23" s="797"/>
      <c r="U23" s="797"/>
      <c r="V23" s="797"/>
      <c r="W23" s="797"/>
      <c r="X23" s="797"/>
      <c r="Y23" s="797"/>
      <c r="Z23" s="797"/>
      <c r="AA23" s="797"/>
      <c r="AB23" s="797"/>
      <c r="AC23" s="797"/>
      <c r="AD23" s="797"/>
      <c r="AE23" s="797"/>
      <c r="AF23" s="797"/>
      <c r="AG23" s="797"/>
      <c r="AH23" s="797"/>
      <c r="AI23" s="797"/>
      <c r="AJ23" s="797"/>
      <c r="AK23" s="797"/>
      <c r="AL23" s="797"/>
      <c r="AM23" s="798"/>
      <c r="AQ23" s="178" t="s">
        <v>271</v>
      </c>
    </row>
    <row r="24" spans="1:43" ht="30" customHeight="1">
      <c r="A24" s="905" t="s">
        <v>262</v>
      </c>
      <c r="B24" s="937" t="s">
        <v>683</v>
      </c>
      <c r="C24" s="938"/>
      <c r="D24" s="938"/>
      <c r="E24" s="938"/>
      <c r="F24" s="938"/>
      <c r="G24" s="938"/>
      <c r="H24" s="938"/>
      <c r="I24" s="939"/>
      <c r="J24" s="937" t="s">
        <v>682</v>
      </c>
      <c r="K24" s="932"/>
      <c r="L24" s="932"/>
      <c r="M24" s="932"/>
      <c r="N24" s="940"/>
      <c r="O24" s="788"/>
      <c r="P24" s="789"/>
      <c r="Q24" s="789"/>
      <c r="R24" s="789"/>
      <c r="S24" s="789"/>
      <c r="T24" s="789"/>
      <c r="U24" s="789"/>
      <c r="V24" s="789"/>
      <c r="W24" s="789"/>
      <c r="X24" s="789"/>
      <c r="Y24" s="789"/>
      <c r="Z24" s="789"/>
      <c r="AA24" s="931" t="s">
        <v>295</v>
      </c>
      <c r="AB24" s="932"/>
      <c r="AC24" s="940"/>
      <c r="AD24" s="931"/>
      <c r="AE24" s="932"/>
      <c r="AF24" s="932"/>
      <c r="AG24" s="932"/>
      <c r="AH24" s="932"/>
      <c r="AI24" s="932"/>
      <c r="AJ24" s="932"/>
      <c r="AK24" s="932"/>
      <c r="AL24" s="932"/>
      <c r="AM24" s="933"/>
      <c r="AQ24" s="178" t="s">
        <v>268</v>
      </c>
    </row>
    <row r="25" spans="1:39" ht="30" customHeight="1">
      <c r="A25" s="906"/>
      <c r="B25" s="921"/>
      <c r="C25" s="922"/>
      <c r="D25" s="922"/>
      <c r="E25" s="922"/>
      <c r="F25" s="922"/>
      <c r="G25" s="922"/>
      <c r="H25" s="922"/>
      <c r="I25" s="923"/>
      <c r="J25" s="934"/>
      <c r="K25" s="935"/>
      <c r="L25" s="935"/>
      <c r="M25" s="935"/>
      <c r="N25" s="941"/>
      <c r="O25" s="942"/>
      <c r="P25" s="943"/>
      <c r="Q25" s="943"/>
      <c r="R25" s="943"/>
      <c r="S25" s="943"/>
      <c r="T25" s="943"/>
      <c r="U25" s="943"/>
      <c r="V25" s="943"/>
      <c r="W25" s="943"/>
      <c r="X25" s="943"/>
      <c r="Y25" s="943"/>
      <c r="Z25" s="943"/>
      <c r="AA25" s="934"/>
      <c r="AB25" s="935"/>
      <c r="AC25" s="941"/>
      <c r="AD25" s="934"/>
      <c r="AE25" s="935"/>
      <c r="AF25" s="935"/>
      <c r="AG25" s="935"/>
      <c r="AH25" s="935"/>
      <c r="AI25" s="935"/>
      <c r="AJ25" s="935"/>
      <c r="AK25" s="935"/>
      <c r="AL25" s="935"/>
      <c r="AM25" s="936"/>
    </row>
    <row r="26" spans="1:43" ht="30" customHeight="1">
      <c r="A26" s="906"/>
      <c r="B26" s="800" t="s">
        <v>16</v>
      </c>
      <c r="C26" s="801"/>
      <c r="D26" s="801"/>
      <c r="E26" s="801"/>
      <c r="F26" s="801"/>
      <c r="G26" s="801"/>
      <c r="H26" s="801"/>
      <c r="I26" s="802"/>
      <c r="J26" s="786" t="s">
        <v>335</v>
      </c>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7"/>
      <c r="AQ26" s="178" t="s">
        <v>270</v>
      </c>
    </row>
    <row r="27" spans="1:39" ht="30" customHeight="1">
      <c r="A27" s="907"/>
      <c r="B27" s="800"/>
      <c r="C27" s="801"/>
      <c r="D27" s="801"/>
      <c r="E27" s="801"/>
      <c r="F27" s="801"/>
      <c r="G27" s="801"/>
      <c r="H27" s="801"/>
      <c r="I27" s="802"/>
      <c r="J27" s="885" t="s">
        <v>459</v>
      </c>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6"/>
    </row>
    <row r="28" spans="1:39" ht="30" customHeight="1">
      <c r="A28" s="907"/>
      <c r="B28" s="803"/>
      <c r="C28" s="804"/>
      <c r="D28" s="804"/>
      <c r="E28" s="804"/>
      <c r="F28" s="804"/>
      <c r="G28" s="804"/>
      <c r="H28" s="804"/>
      <c r="I28" s="805"/>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10"/>
    </row>
    <row r="29" spans="1:39" ht="30" customHeight="1">
      <c r="A29" s="907"/>
      <c r="B29" s="895" t="s">
        <v>343</v>
      </c>
      <c r="C29" s="896"/>
      <c r="D29" s="896"/>
      <c r="E29" s="896"/>
      <c r="F29" s="896"/>
      <c r="G29" s="896"/>
      <c r="H29" s="896"/>
      <c r="I29" s="897"/>
      <c r="J29" s="898" t="s">
        <v>336</v>
      </c>
      <c r="K29" s="898"/>
      <c r="L29" s="898"/>
      <c r="M29" s="898"/>
      <c r="N29" s="898"/>
      <c r="O29" s="898"/>
      <c r="P29" s="898"/>
      <c r="Q29" s="898"/>
      <c r="R29" s="898"/>
      <c r="S29" s="898"/>
      <c r="T29" s="898"/>
      <c r="U29" s="898"/>
      <c r="V29" s="898"/>
      <c r="W29" s="898"/>
      <c r="X29" s="898"/>
      <c r="Y29" s="898" t="s">
        <v>337</v>
      </c>
      <c r="Z29" s="898"/>
      <c r="AA29" s="898"/>
      <c r="AB29" s="898"/>
      <c r="AC29" s="898"/>
      <c r="AD29" s="898"/>
      <c r="AE29" s="898"/>
      <c r="AF29" s="898"/>
      <c r="AG29" s="898"/>
      <c r="AH29" s="898"/>
      <c r="AI29" s="898"/>
      <c r="AJ29" s="898"/>
      <c r="AK29" s="898"/>
      <c r="AL29" s="898"/>
      <c r="AM29" s="899"/>
    </row>
    <row r="30" spans="1:39" ht="30" customHeight="1">
      <c r="A30" s="907"/>
      <c r="B30" s="895" t="s">
        <v>355</v>
      </c>
      <c r="C30" s="896"/>
      <c r="D30" s="896"/>
      <c r="E30" s="896"/>
      <c r="F30" s="896"/>
      <c r="G30" s="896"/>
      <c r="H30" s="896"/>
      <c r="I30" s="897"/>
      <c r="J30" s="898" t="s">
        <v>353</v>
      </c>
      <c r="K30" s="898"/>
      <c r="L30" s="898"/>
      <c r="M30" s="898"/>
      <c r="N30" s="898"/>
      <c r="O30" s="898"/>
      <c r="P30" s="898"/>
      <c r="Q30" s="898"/>
      <c r="R30" s="898"/>
      <c r="S30" s="898"/>
      <c r="T30" s="898"/>
      <c r="U30" s="898"/>
      <c r="V30" s="898"/>
      <c r="W30" s="898"/>
      <c r="X30" s="898"/>
      <c r="Y30" s="898" t="s">
        <v>346</v>
      </c>
      <c r="Z30" s="898"/>
      <c r="AA30" s="898"/>
      <c r="AB30" s="898"/>
      <c r="AC30" s="898"/>
      <c r="AD30" s="898"/>
      <c r="AE30" s="898"/>
      <c r="AF30" s="898"/>
      <c r="AG30" s="898"/>
      <c r="AH30" s="898"/>
      <c r="AI30" s="898"/>
      <c r="AJ30" s="898"/>
      <c r="AK30" s="898"/>
      <c r="AL30" s="898"/>
      <c r="AM30" s="899"/>
    </row>
    <row r="31" spans="1:39" ht="30" customHeight="1">
      <c r="A31" s="907"/>
      <c r="B31" s="879" t="s">
        <v>356</v>
      </c>
      <c r="C31" s="880"/>
      <c r="D31" s="880"/>
      <c r="E31" s="880"/>
      <c r="F31" s="880"/>
      <c r="G31" s="880"/>
      <c r="H31" s="880"/>
      <c r="I31" s="881"/>
      <c r="J31" s="795" t="s">
        <v>335</v>
      </c>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6"/>
    </row>
    <row r="32" spans="1:39" ht="30" customHeight="1">
      <c r="A32" s="907"/>
      <c r="B32" s="800"/>
      <c r="C32" s="801"/>
      <c r="D32" s="801"/>
      <c r="E32" s="801"/>
      <c r="F32" s="801"/>
      <c r="G32" s="801"/>
      <c r="H32" s="801"/>
      <c r="I32" s="802"/>
      <c r="J32" s="885" t="s">
        <v>459</v>
      </c>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6"/>
    </row>
    <row r="33" spans="1:39" ht="30" customHeight="1" thickBot="1">
      <c r="A33" s="908"/>
      <c r="B33" s="882"/>
      <c r="C33" s="883"/>
      <c r="D33" s="883"/>
      <c r="E33" s="883"/>
      <c r="F33" s="883"/>
      <c r="G33" s="883"/>
      <c r="H33" s="883"/>
      <c r="I33" s="884"/>
      <c r="J33" s="887"/>
      <c r="K33" s="887"/>
      <c r="L33" s="887"/>
      <c r="M33" s="887"/>
      <c r="N33" s="887"/>
      <c r="O33" s="887"/>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88"/>
    </row>
    <row r="34" spans="1:39" ht="27.75" customHeight="1">
      <c r="A34" s="182" t="s">
        <v>332</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row>
    <row r="35" spans="1:39" ht="27.75" customHeight="1">
      <c r="A35" s="184"/>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row>
    <row r="36" spans="1:39" ht="27.75" customHeight="1" thickBot="1">
      <c r="A36" s="185"/>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row>
    <row r="37" spans="1:39" ht="30" customHeight="1">
      <c r="A37" s="868" t="s">
        <v>357</v>
      </c>
      <c r="B37" s="871" t="s">
        <v>358</v>
      </c>
      <c r="C37" s="871"/>
      <c r="D37" s="871"/>
      <c r="E37" s="871"/>
      <c r="F37" s="871"/>
      <c r="G37" s="871"/>
      <c r="H37" s="871"/>
      <c r="I37" s="871"/>
      <c r="J37" s="873" t="s">
        <v>359</v>
      </c>
      <c r="K37" s="874"/>
      <c r="L37" s="873" t="s">
        <v>360</v>
      </c>
      <c r="M37" s="874"/>
      <c r="N37" s="874"/>
      <c r="O37" s="874"/>
      <c r="P37" s="874"/>
      <c r="Q37" s="877"/>
      <c r="R37" s="889" t="s">
        <v>361</v>
      </c>
      <c r="S37" s="890"/>
      <c r="T37" s="890"/>
      <c r="U37" s="890"/>
      <c r="V37" s="890"/>
      <c r="W37" s="890"/>
      <c r="X37" s="890"/>
      <c r="Y37" s="891"/>
      <c r="Z37" s="889" t="s">
        <v>362</v>
      </c>
      <c r="AA37" s="890"/>
      <c r="AB37" s="890"/>
      <c r="AC37" s="890"/>
      <c r="AD37" s="890"/>
      <c r="AE37" s="890"/>
      <c r="AF37" s="891"/>
      <c r="AG37" s="873" t="s">
        <v>363</v>
      </c>
      <c r="AH37" s="890"/>
      <c r="AI37" s="890"/>
      <c r="AJ37" s="890"/>
      <c r="AK37" s="890"/>
      <c r="AL37" s="890"/>
      <c r="AM37" s="900"/>
    </row>
    <row r="38" spans="1:39" ht="30" customHeight="1">
      <c r="A38" s="869"/>
      <c r="B38" s="872"/>
      <c r="C38" s="872"/>
      <c r="D38" s="872"/>
      <c r="E38" s="872"/>
      <c r="F38" s="872"/>
      <c r="G38" s="872"/>
      <c r="H38" s="872"/>
      <c r="I38" s="872"/>
      <c r="J38" s="875"/>
      <c r="K38" s="876"/>
      <c r="L38" s="875"/>
      <c r="M38" s="876"/>
      <c r="N38" s="876"/>
      <c r="O38" s="876"/>
      <c r="P38" s="876"/>
      <c r="Q38" s="878"/>
      <c r="R38" s="892"/>
      <c r="S38" s="893"/>
      <c r="T38" s="893"/>
      <c r="U38" s="893"/>
      <c r="V38" s="893"/>
      <c r="W38" s="893"/>
      <c r="X38" s="893"/>
      <c r="Y38" s="894"/>
      <c r="Z38" s="892"/>
      <c r="AA38" s="893"/>
      <c r="AB38" s="893"/>
      <c r="AC38" s="893"/>
      <c r="AD38" s="893"/>
      <c r="AE38" s="893"/>
      <c r="AF38" s="894"/>
      <c r="AG38" s="892"/>
      <c r="AH38" s="893"/>
      <c r="AI38" s="893"/>
      <c r="AJ38" s="893"/>
      <c r="AK38" s="893"/>
      <c r="AL38" s="893"/>
      <c r="AM38" s="901"/>
    </row>
    <row r="39" spans="1:39" ht="30" customHeight="1">
      <c r="A39" s="869"/>
      <c r="B39" s="863" t="s">
        <v>364</v>
      </c>
      <c r="C39" s="858" t="s">
        <v>338</v>
      </c>
      <c r="D39" s="858"/>
      <c r="E39" s="858"/>
      <c r="F39" s="858"/>
      <c r="G39" s="858"/>
      <c r="H39" s="858"/>
      <c r="I39" s="858"/>
      <c r="J39" s="844"/>
      <c r="K39" s="859"/>
      <c r="L39" s="860"/>
      <c r="M39" s="861"/>
      <c r="N39" s="861"/>
      <c r="O39" s="861"/>
      <c r="P39" s="861"/>
      <c r="Q39" s="862"/>
      <c r="R39" s="831" t="s">
        <v>365</v>
      </c>
      <c r="S39" s="832"/>
      <c r="T39" s="832"/>
      <c r="U39" s="832"/>
      <c r="V39" s="832"/>
      <c r="W39" s="832"/>
      <c r="X39" s="832"/>
      <c r="Y39" s="833"/>
      <c r="Z39" s="834"/>
      <c r="AA39" s="835"/>
      <c r="AB39" s="835"/>
      <c r="AC39" s="835"/>
      <c r="AD39" s="835"/>
      <c r="AE39" s="835"/>
      <c r="AF39" s="836"/>
      <c r="AG39" s="844"/>
      <c r="AH39" s="845"/>
      <c r="AI39" s="845"/>
      <c r="AJ39" s="845"/>
      <c r="AK39" s="845"/>
      <c r="AL39" s="845"/>
      <c r="AM39" s="846"/>
    </row>
    <row r="40" spans="1:39" ht="30" customHeight="1">
      <c r="A40" s="869"/>
      <c r="B40" s="863"/>
      <c r="C40" s="858" t="s">
        <v>339</v>
      </c>
      <c r="D40" s="858"/>
      <c r="E40" s="858"/>
      <c r="F40" s="858"/>
      <c r="G40" s="858"/>
      <c r="H40" s="858"/>
      <c r="I40" s="858"/>
      <c r="J40" s="844"/>
      <c r="K40" s="859"/>
      <c r="L40" s="860"/>
      <c r="M40" s="861"/>
      <c r="N40" s="861"/>
      <c r="O40" s="861"/>
      <c r="P40" s="861"/>
      <c r="Q40" s="862"/>
      <c r="R40" s="831" t="s">
        <v>365</v>
      </c>
      <c r="S40" s="832"/>
      <c r="T40" s="832"/>
      <c r="U40" s="832"/>
      <c r="V40" s="832"/>
      <c r="W40" s="832"/>
      <c r="X40" s="832"/>
      <c r="Y40" s="833"/>
      <c r="Z40" s="834"/>
      <c r="AA40" s="835"/>
      <c r="AB40" s="835"/>
      <c r="AC40" s="835"/>
      <c r="AD40" s="835"/>
      <c r="AE40" s="835"/>
      <c r="AF40" s="836"/>
      <c r="AG40" s="844"/>
      <c r="AH40" s="845"/>
      <c r="AI40" s="845"/>
      <c r="AJ40" s="845"/>
      <c r="AK40" s="845"/>
      <c r="AL40" s="845"/>
      <c r="AM40" s="846"/>
    </row>
    <row r="41" spans="1:39" ht="30" customHeight="1">
      <c r="A41" s="869"/>
      <c r="B41" s="863"/>
      <c r="C41" s="858" t="s">
        <v>200</v>
      </c>
      <c r="D41" s="858"/>
      <c r="E41" s="858"/>
      <c r="F41" s="858"/>
      <c r="G41" s="858"/>
      <c r="H41" s="858"/>
      <c r="I41" s="858"/>
      <c r="J41" s="844"/>
      <c r="K41" s="859"/>
      <c r="L41" s="860"/>
      <c r="M41" s="861"/>
      <c r="N41" s="861"/>
      <c r="O41" s="861"/>
      <c r="P41" s="861"/>
      <c r="Q41" s="862"/>
      <c r="R41" s="831" t="s">
        <v>365</v>
      </c>
      <c r="S41" s="832"/>
      <c r="T41" s="832"/>
      <c r="U41" s="832"/>
      <c r="V41" s="832"/>
      <c r="W41" s="832"/>
      <c r="X41" s="832"/>
      <c r="Y41" s="833"/>
      <c r="Z41" s="834"/>
      <c r="AA41" s="835"/>
      <c r="AB41" s="835"/>
      <c r="AC41" s="835"/>
      <c r="AD41" s="835"/>
      <c r="AE41" s="835"/>
      <c r="AF41" s="836"/>
      <c r="AG41" s="844"/>
      <c r="AH41" s="845"/>
      <c r="AI41" s="845"/>
      <c r="AJ41" s="845"/>
      <c r="AK41" s="845"/>
      <c r="AL41" s="845"/>
      <c r="AM41" s="846"/>
    </row>
    <row r="42" spans="1:39" ht="30" customHeight="1">
      <c r="A42" s="869"/>
      <c r="B42" s="863"/>
      <c r="C42" s="858" t="s">
        <v>340</v>
      </c>
      <c r="D42" s="858"/>
      <c r="E42" s="858"/>
      <c r="F42" s="858"/>
      <c r="G42" s="858"/>
      <c r="H42" s="858"/>
      <c r="I42" s="858"/>
      <c r="J42" s="844"/>
      <c r="K42" s="859"/>
      <c r="L42" s="860"/>
      <c r="M42" s="861"/>
      <c r="N42" s="861"/>
      <c r="O42" s="861"/>
      <c r="P42" s="861"/>
      <c r="Q42" s="862"/>
      <c r="R42" s="831" t="s">
        <v>365</v>
      </c>
      <c r="S42" s="832"/>
      <c r="T42" s="832"/>
      <c r="U42" s="832"/>
      <c r="V42" s="832"/>
      <c r="W42" s="832"/>
      <c r="X42" s="832"/>
      <c r="Y42" s="833"/>
      <c r="Z42" s="834"/>
      <c r="AA42" s="835"/>
      <c r="AB42" s="835"/>
      <c r="AC42" s="835"/>
      <c r="AD42" s="835"/>
      <c r="AE42" s="835"/>
      <c r="AF42" s="836"/>
      <c r="AG42" s="844"/>
      <c r="AH42" s="845"/>
      <c r="AI42" s="845"/>
      <c r="AJ42" s="845"/>
      <c r="AK42" s="845"/>
      <c r="AL42" s="845"/>
      <c r="AM42" s="846"/>
    </row>
    <row r="43" spans="1:39" ht="30" customHeight="1">
      <c r="A43" s="869"/>
      <c r="B43" s="863"/>
      <c r="C43" s="865" t="s">
        <v>366</v>
      </c>
      <c r="D43" s="866"/>
      <c r="E43" s="866"/>
      <c r="F43" s="866"/>
      <c r="G43" s="866"/>
      <c r="H43" s="866"/>
      <c r="I43" s="867"/>
      <c r="J43" s="844"/>
      <c r="K43" s="859"/>
      <c r="L43" s="860"/>
      <c r="M43" s="861"/>
      <c r="N43" s="861"/>
      <c r="O43" s="861"/>
      <c r="P43" s="861"/>
      <c r="Q43" s="862"/>
      <c r="R43" s="831" t="s">
        <v>365</v>
      </c>
      <c r="S43" s="832"/>
      <c r="T43" s="832"/>
      <c r="U43" s="832"/>
      <c r="V43" s="832"/>
      <c r="W43" s="832"/>
      <c r="X43" s="832"/>
      <c r="Y43" s="833"/>
      <c r="Z43" s="834"/>
      <c r="AA43" s="835"/>
      <c r="AB43" s="835"/>
      <c r="AC43" s="835"/>
      <c r="AD43" s="835"/>
      <c r="AE43" s="835"/>
      <c r="AF43" s="836"/>
      <c r="AG43" s="844"/>
      <c r="AH43" s="845"/>
      <c r="AI43" s="845"/>
      <c r="AJ43" s="845"/>
      <c r="AK43" s="845"/>
      <c r="AL43" s="845"/>
      <c r="AM43" s="846"/>
    </row>
    <row r="44" spans="1:39" ht="30" customHeight="1">
      <c r="A44" s="869"/>
      <c r="B44" s="863"/>
      <c r="C44" s="865" t="s">
        <v>727</v>
      </c>
      <c r="D44" s="866"/>
      <c r="E44" s="866"/>
      <c r="F44" s="866"/>
      <c r="G44" s="866"/>
      <c r="H44" s="866"/>
      <c r="I44" s="867"/>
      <c r="J44" s="844"/>
      <c r="K44" s="859"/>
      <c r="L44" s="860"/>
      <c r="M44" s="861"/>
      <c r="N44" s="861"/>
      <c r="O44" s="861"/>
      <c r="P44" s="861"/>
      <c r="Q44" s="862"/>
      <c r="R44" s="831" t="s">
        <v>365</v>
      </c>
      <c r="S44" s="832"/>
      <c r="T44" s="832"/>
      <c r="U44" s="832"/>
      <c r="V44" s="832"/>
      <c r="W44" s="832"/>
      <c r="X44" s="832"/>
      <c r="Y44" s="833"/>
      <c r="Z44" s="834"/>
      <c r="AA44" s="835"/>
      <c r="AB44" s="835"/>
      <c r="AC44" s="835"/>
      <c r="AD44" s="835"/>
      <c r="AE44" s="835"/>
      <c r="AF44" s="836"/>
      <c r="AG44" s="844"/>
      <c r="AH44" s="845"/>
      <c r="AI44" s="845"/>
      <c r="AJ44" s="845"/>
      <c r="AK44" s="845"/>
      <c r="AL44" s="845"/>
      <c r="AM44" s="846"/>
    </row>
    <row r="45" spans="1:39" ht="30" customHeight="1">
      <c r="A45" s="869"/>
      <c r="B45" s="863"/>
      <c r="C45" s="858" t="s">
        <v>367</v>
      </c>
      <c r="D45" s="858"/>
      <c r="E45" s="858"/>
      <c r="F45" s="858"/>
      <c r="G45" s="858"/>
      <c r="H45" s="858"/>
      <c r="I45" s="858"/>
      <c r="J45" s="844"/>
      <c r="K45" s="859"/>
      <c r="L45" s="860"/>
      <c r="M45" s="861"/>
      <c r="N45" s="861"/>
      <c r="O45" s="861"/>
      <c r="P45" s="861"/>
      <c r="Q45" s="862"/>
      <c r="R45" s="831" t="s">
        <v>365</v>
      </c>
      <c r="S45" s="832"/>
      <c r="T45" s="832"/>
      <c r="U45" s="832"/>
      <c r="V45" s="832"/>
      <c r="W45" s="832"/>
      <c r="X45" s="832"/>
      <c r="Y45" s="833"/>
      <c r="Z45" s="834"/>
      <c r="AA45" s="835"/>
      <c r="AB45" s="835"/>
      <c r="AC45" s="835"/>
      <c r="AD45" s="835"/>
      <c r="AE45" s="835"/>
      <c r="AF45" s="836"/>
      <c r="AG45" s="844"/>
      <c r="AH45" s="845"/>
      <c r="AI45" s="845"/>
      <c r="AJ45" s="845"/>
      <c r="AK45" s="845"/>
      <c r="AL45" s="845"/>
      <c r="AM45" s="846"/>
    </row>
    <row r="46" spans="1:39" ht="30" customHeight="1">
      <c r="A46" s="869"/>
      <c r="B46" s="863"/>
      <c r="C46" s="865" t="s">
        <v>368</v>
      </c>
      <c r="D46" s="866"/>
      <c r="E46" s="866"/>
      <c r="F46" s="866"/>
      <c r="G46" s="866"/>
      <c r="H46" s="866"/>
      <c r="I46" s="867"/>
      <c r="J46" s="844"/>
      <c r="K46" s="859"/>
      <c r="L46" s="860"/>
      <c r="M46" s="861"/>
      <c r="N46" s="861"/>
      <c r="O46" s="861"/>
      <c r="P46" s="861"/>
      <c r="Q46" s="862"/>
      <c r="R46" s="831" t="s">
        <v>365</v>
      </c>
      <c r="S46" s="832"/>
      <c r="T46" s="832"/>
      <c r="U46" s="832"/>
      <c r="V46" s="832"/>
      <c r="W46" s="832"/>
      <c r="X46" s="832"/>
      <c r="Y46" s="833"/>
      <c r="Z46" s="834"/>
      <c r="AA46" s="835"/>
      <c r="AB46" s="835"/>
      <c r="AC46" s="835"/>
      <c r="AD46" s="835"/>
      <c r="AE46" s="835"/>
      <c r="AF46" s="836"/>
      <c r="AG46" s="844"/>
      <c r="AH46" s="845"/>
      <c r="AI46" s="845"/>
      <c r="AJ46" s="845"/>
      <c r="AK46" s="845"/>
      <c r="AL46" s="845"/>
      <c r="AM46" s="846"/>
    </row>
    <row r="47" spans="1:39" ht="30" customHeight="1">
      <c r="A47" s="869"/>
      <c r="B47" s="863"/>
      <c r="C47" s="858" t="s">
        <v>369</v>
      </c>
      <c r="D47" s="858"/>
      <c r="E47" s="858"/>
      <c r="F47" s="858"/>
      <c r="G47" s="858"/>
      <c r="H47" s="858"/>
      <c r="I47" s="858"/>
      <c r="J47" s="844"/>
      <c r="K47" s="859"/>
      <c r="L47" s="860"/>
      <c r="M47" s="861"/>
      <c r="N47" s="861"/>
      <c r="O47" s="861"/>
      <c r="P47" s="861"/>
      <c r="Q47" s="862"/>
      <c r="R47" s="831" t="s">
        <v>365</v>
      </c>
      <c r="S47" s="832"/>
      <c r="T47" s="832"/>
      <c r="U47" s="832"/>
      <c r="V47" s="832"/>
      <c r="W47" s="832"/>
      <c r="X47" s="832"/>
      <c r="Y47" s="833"/>
      <c r="Z47" s="834"/>
      <c r="AA47" s="835"/>
      <c r="AB47" s="835"/>
      <c r="AC47" s="835"/>
      <c r="AD47" s="835"/>
      <c r="AE47" s="835"/>
      <c r="AF47" s="836"/>
      <c r="AG47" s="844"/>
      <c r="AH47" s="845"/>
      <c r="AI47" s="845"/>
      <c r="AJ47" s="845"/>
      <c r="AK47" s="845"/>
      <c r="AL47" s="845"/>
      <c r="AM47" s="846"/>
    </row>
    <row r="48" spans="1:39" ht="30" customHeight="1">
      <c r="A48" s="869"/>
      <c r="B48" s="863" t="s">
        <v>370</v>
      </c>
      <c r="C48" s="858" t="s">
        <v>371</v>
      </c>
      <c r="D48" s="858"/>
      <c r="E48" s="858"/>
      <c r="F48" s="858"/>
      <c r="G48" s="858"/>
      <c r="H48" s="858"/>
      <c r="I48" s="858"/>
      <c r="J48" s="844"/>
      <c r="K48" s="859"/>
      <c r="L48" s="860"/>
      <c r="M48" s="861"/>
      <c r="N48" s="861"/>
      <c r="O48" s="861"/>
      <c r="P48" s="861"/>
      <c r="Q48" s="862"/>
      <c r="R48" s="831" t="s">
        <v>365</v>
      </c>
      <c r="S48" s="832"/>
      <c r="T48" s="832"/>
      <c r="U48" s="832"/>
      <c r="V48" s="832"/>
      <c r="W48" s="832"/>
      <c r="X48" s="832"/>
      <c r="Y48" s="833"/>
      <c r="Z48" s="834"/>
      <c r="AA48" s="835"/>
      <c r="AB48" s="835"/>
      <c r="AC48" s="835"/>
      <c r="AD48" s="835"/>
      <c r="AE48" s="835"/>
      <c r="AF48" s="836"/>
      <c r="AG48" s="844"/>
      <c r="AH48" s="845"/>
      <c r="AI48" s="845"/>
      <c r="AJ48" s="845"/>
      <c r="AK48" s="845"/>
      <c r="AL48" s="845"/>
      <c r="AM48" s="846"/>
    </row>
    <row r="49" spans="1:39" ht="30" customHeight="1">
      <c r="A49" s="869"/>
      <c r="B49" s="863"/>
      <c r="C49" s="858" t="s">
        <v>348</v>
      </c>
      <c r="D49" s="858"/>
      <c r="E49" s="858"/>
      <c r="F49" s="858"/>
      <c r="G49" s="858"/>
      <c r="H49" s="858"/>
      <c r="I49" s="858"/>
      <c r="J49" s="844"/>
      <c r="K49" s="859"/>
      <c r="L49" s="860"/>
      <c r="M49" s="861"/>
      <c r="N49" s="861"/>
      <c r="O49" s="861"/>
      <c r="P49" s="861"/>
      <c r="Q49" s="862"/>
      <c r="R49" s="831" t="s">
        <v>365</v>
      </c>
      <c r="S49" s="832"/>
      <c r="T49" s="832"/>
      <c r="U49" s="832"/>
      <c r="V49" s="832"/>
      <c r="W49" s="832"/>
      <c r="X49" s="832"/>
      <c r="Y49" s="833"/>
      <c r="Z49" s="834"/>
      <c r="AA49" s="835"/>
      <c r="AB49" s="835"/>
      <c r="AC49" s="835"/>
      <c r="AD49" s="835"/>
      <c r="AE49" s="835"/>
      <c r="AF49" s="836"/>
      <c r="AG49" s="844"/>
      <c r="AH49" s="845"/>
      <c r="AI49" s="845"/>
      <c r="AJ49" s="845"/>
      <c r="AK49" s="845"/>
      <c r="AL49" s="845"/>
      <c r="AM49" s="846"/>
    </row>
    <row r="50" spans="1:39" ht="30" customHeight="1">
      <c r="A50" s="869"/>
      <c r="B50" s="863"/>
      <c r="C50" s="858" t="s">
        <v>372</v>
      </c>
      <c r="D50" s="858"/>
      <c r="E50" s="858"/>
      <c r="F50" s="858"/>
      <c r="G50" s="858"/>
      <c r="H50" s="858"/>
      <c r="I50" s="858"/>
      <c r="J50" s="844"/>
      <c r="K50" s="859"/>
      <c r="L50" s="834"/>
      <c r="M50" s="835"/>
      <c r="N50" s="835"/>
      <c r="O50" s="835"/>
      <c r="P50" s="835"/>
      <c r="Q50" s="836"/>
      <c r="R50" s="831" t="s">
        <v>365</v>
      </c>
      <c r="S50" s="832"/>
      <c r="T50" s="832"/>
      <c r="U50" s="832"/>
      <c r="V50" s="832"/>
      <c r="W50" s="832"/>
      <c r="X50" s="832"/>
      <c r="Y50" s="833"/>
      <c r="Z50" s="834"/>
      <c r="AA50" s="835"/>
      <c r="AB50" s="835"/>
      <c r="AC50" s="835"/>
      <c r="AD50" s="835"/>
      <c r="AE50" s="835"/>
      <c r="AF50" s="836"/>
      <c r="AG50" s="844"/>
      <c r="AH50" s="845"/>
      <c r="AI50" s="845"/>
      <c r="AJ50" s="845"/>
      <c r="AK50" s="845"/>
      <c r="AL50" s="845"/>
      <c r="AM50" s="846"/>
    </row>
    <row r="51" spans="1:39" ht="30" customHeight="1" thickBot="1">
      <c r="A51" s="870"/>
      <c r="B51" s="864"/>
      <c r="C51" s="847" t="s">
        <v>373</v>
      </c>
      <c r="D51" s="847"/>
      <c r="E51" s="847"/>
      <c r="F51" s="847"/>
      <c r="G51" s="847"/>
      <c r="H51" s="847"/>
      <c r="I51" s="847"/>
      <c r="J51" s="848"/>
      <c r="K51" s="849"/>
      <c r="L51" s="850"/>
      <c r="M51" s="851"/>
      <c r="N51" s="851"/>
      <c r="O51" s="851"/>
      <c r="P51" s="851"/>
      <c r="Q51" s="852"/>
      <c r="R51" s="853" t="s">
        <v>365</v>
      </c>
      <c r="S51" s="854"/>
      <c r="T51" s="854"/>
      <c r="U51" s="854"/>
      <c r="V51" s="854"/>
      <c r="W51" s="854"/>
      <c r="X51" s="854"/>
      <c r="Y51" s="855"/>
      <c r="Z51" s="834"/>
      <c r="AA51" s="835"/>
      <c r="AB51" s="835"/>
      <c r="AC51" s="835"/>
      <c r="AD51" s="835"/>
      <c r="AE51" s="835"/>
      <c r="AF51" s="836"/>
      <c r="AG51" s="848"/>
      <c r="AH51" s="856"/>
      <c r="AI51" s="856"/>
      <c r="AJ51" s="856"/>
      <c r="AK51" s="856"/>
      <c r="AL51" s="856"/>
      <c r="AM51" s="857"/>
    </row>
    <row r="52" spans="1:39" ht="30" customHeight="1">
      <c r="A52" s="816" t="s">
        <v>374</v>
      </c>
      <c r="B52" s="819" t="s">
        <v>375</v>
      </c>
      <c r="C52" s="820"/>
      <c r="D52" s="820"/>
      <c r="E52" s="820"/>
      <c r="F52" s="820"/>
      <c r="G52" s="820"/>
      <c r="H52" s="820"/>
      <c r="I52" s="820"/>
      <c r="J52" s="820"/>
      <c r="K52" s="820"/>
      <c r="L52" s="820"/>
      <c r="M52" s="820"/>
      <c r="N52" s="820"/>
      <c r="O52" s="820"/>
      <c r="P52" s="820"/>
      <c r="Q52" s="820"/>
      <c r="R52" s="820"/>
      <c r="S52" s="821"/>
      <c r="T52" s="819" t="s">
        <v>376</v>
      </c>
      <c r="U52" s="820"/>
      <c r="V52" s="820"/>
      <c r="W52" s="820"/>
      <c r="X52" s="820"/>
      <c r="Y52" s="820"/>
      <c r="Z52" s="820"/>
      <c r="AA52" s="820"/>
      <c r="AB52" s="820"/>
      <c r="AC52" s="820"/>
      <c r="AD52" s="820"/>
      <c r="AE52" s="820"/>
      <c r="AF52" s="820"/>
      <c r="AG52" s="820"/>
      <c r="AH52" s="820"/>
      <c r="AI52" s="820"/>
      <c r="AJ52" s="820"/>
      <c r="AK52" s="820"/>
      <c r="AL52" s="820"/>
      <c r="AM52" s="822"/>
    </row>
    <row r="53" spans="1:39" ht="30" customHeight="1">
      <c r="A53" s="817"/>
      <c r="B53" s="823"/>
      <c r="C53" s="824"/>
      <c r="D53" s="824"/>
      <c r="E53" s="824"/>
      <c r="F53" s="824"/>
      <c r="G53" s="824"/>
      <c r="H53" s="824"/>
      <c r="I53" s="824"/>
      <c r="J53" s="824"/>
      <c r="K53" s="824"/>
      <c r="L53" s="824"/>
      <c r="M53" s="824"/>
      <c r="N53" s="824"/>
      <c r="O53" s="824"/>
      <c r="P53" s="824"/>
      <c r="Q53" s="824"/>
      <c r="R53" s="824"/>
      <c r="S53" s="825"/>
      <c r="T53" s="823"/>
      <c r="U53" s="824"/>
      <c r="V53" s="824"/>
      <c r="W53" s="824"/>
      <c r="X53" s="824"/>
      <c r="Y53" s="824"/>
      <c r="Z53" s="824"/>
      <c r="AA53" s="824"/>
      <c r="AB53" s="824"/>
      <c r="AC53" s="824"/>
      <c r="AD53" s="824"/>
      <c r="AE53" s="824"/>
      <c r="AF53" s="824"/>
      <c r="AG53" s="824"/>
      <c r="AH53" s="824"/>
      <c r="AI53" s="824"/>
      <c r="AJ53" s="824"/>
      <c r="AK53" s="824"/>
      <c r="AL53" s="824"/>
      <c r="AM53" s="829"/>
    </row>
    <row r="54" spans="1:39" ht="30" customHeight="1" thickBot="1">
      <c r="A54" s="818"/>
      <c r="B54" s="826"/>
      <c r="C54" s="827"/>
      <c r="D54" s="827"/>
      <c r="E54" s="827"/>
      <c r="F54" s="827"/>
      <c r="G54" s="827"/>
      <c r="H54" s="827"/>
      <c r="I54" s="827"/>
      <c r="J54" s="827"/>
      <c r="K54" s="827"/>
      <c r="L54" s="827"/>
      <c r="M54" s="827"/>
      <c r="N54" s="827"/>
      <c r="O54" s="827"/>
      <c r="P54" s="827"/>
      <c r="Q54" s="827"/>
      <c r="R54" s="827"/>
      <c r="S54" s="828"/>
      <c r="T54" s="826"/>
      <c r="U54" s="827"/>
      <c r="V54" s="827"/>
      <c r="W54" s="827"/>
      <c r="X54" s="827"/>
      <c r="Y54" s="827"/>
      <c r="Z54" s="827"/>
      <c r="AA54" s="827"/>
      <c r="AB54" s="827"/>
      <c r="AC54" s="827"/>
      <c r="AD54" s="827"/>
      <c r="AE54" s="827"/>
      <c r="AF54" s="827"/>
      <c r="AG54" s="827"/>
      <c r="AH54" s="827"/>
      <c r="AI54" s="827"/>
      <c r="AJ54" s="827"/>
      <c r="AK54" s="827"/>
      <c r="AL54" s="827"/>
      <c r="AM54" s="830"/>
    </row>
    <row r="55" spans="1:39" ht="30" customHeight="1" thickBot="1">
      <c r="A55" s="837" t="s">
        <v>378</v>
      </c>
      <c r="B55" s="838"/>
      <c r="C55" s="838"/>
      <c r="D55" s="838"/>
      <c r="E55" s="838"/>
      <c r="F55" s="838"/>
      <c r="G55" s="838"/>
      <c r="H55" s="838"/>
      <c r="I55" s="839"/>
      <c r="J55" s="840" t="s">
        <v>345</v>
      </c>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1"/>
    </row>
    <row r="56" spans="1:39" ht="30" customHeight="1">
      <c r="A56" s="842" t="s">
        <v>379</v>
      </c>
      <c r="B56" s="842"/>
      <c r="C56" s="842"/>
      <c r="D56" s="842"/>
      <c r="E56" s="842"/>
      <c r="F56" s="842"/>
      <c r="G56" s="842"/>
      <c r="H56" s="842"/>
      <c r="I56" s="842"/>
      <c r="J56" s="842"/>
      <c r="K56" s="842"/>
      <c r="L56" s="842"/>
      <c r="M56" s="842"/>
      <c r="N56" s="842"/>
      <c r="O56" s="842"/>
      <c r="P56" s="842"/>
      <c r="Q56" s="842"/>
      <c r="R56" s="842"/>
      <c r="S56" s="842"/>
      <c r="T56" s="842"/>
      <c r="U56" s="842"/>
      <c r="V56" s="842"/>
      <c r="W56" s="842"/>
      <c r="X56" s="842"/>
      <c r="Y56" s="842"/>
      <c r="Z56" s="842"/>
      <c r="AA56" s="842"/>
      <c r="AB56" s="842"/>
      <c r="AC56" s="842"/>
      <c r="AD56" s="842"/>
      <c r="AE56" s="842"/>
      <c r="AF56" s="842"/>
      <c r="AG56" s="842"/>
      <c r="AH56" s="842"/>
      <c r="AI56" s="842"/>
      <c r="AJ56" s="842"/>
      <c r="AK56" s="842"/>
      <c r="AL56" s="842"/>
      <c r="AM56" s="842"/>
    </row>
    <row r="57" spans="1:39" ht="30" customHeight="1">
      <c r="A57" s="843"/>
      <c r="B57" s="843"/>
      <c r="C57" s="843"/>
      <c r="D57" s="843"/>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row>
    <row r="58" spans="1:39" ht="30" customHeight="1">
      <c r="A58" s="815" t="s">
        <v>380</v>
      </c>
      <c r="B58" s="815"/>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row>
    <row r="59" spans="1:39" ht="30" customHeight="1">
      <c r="A59" s="815" t="s">
        <v>381</v>
      </c>
      <c r="B59" s="815"/>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row>
    <row r="60" spans="1:39" ht="30" customHeight="1">
      <c r="A60" s="815" t="s">
        <v>382</v>
      </c>
      <c r="B60" s="815"/>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815"/>
      <c r="AM60" s="815"/>
    </row>
    <row r="61" spans="1:39" ht="30" customHeight="1">
      <c r="A61" s="815" t="s">
        <v>383</v>
      </c>
      <c r="B61" s="815"/>
      <c r="C61" s="815"/>
      <c r="D61" s="815"/>
      <c r="E61" s="815"/>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5"/>
      <c r="AL61" s="815"/>
      <c r="AM61" s="815"/>
    </row>
    <row r="62" spans="1:39" ht="30" customHeight="1">
      <c r="A62" s="815" t="s">
        <v>384</v>
      </c>
      <c r="B62" s="815"/>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815"/>
    </row>
    <row r="63" spans="1:2" ht="27.75" customHeight="1">
      <c r="A63" s="187"/>
      <c r="B63" s="187"/>
    </row>
    <row r="64" spans="1:2" ht="27.75" customHeight="1">
      <c r="A64" s="187"/>
      <c r="B64" s="187"/>
    </row>
    <row r="65" spans="1:2" ht="27.75" customHeight="1">
      <c r="A65" s="187"/>
      <c r="B65" s="187"/>
    </row>
    <row r="66" spans="1:2" ht="27.75" customHeight="1">
      <c r="A66" s="187"/>
      <c r="B66" s="187"/>
    </row>
    <row r="67" spans="1:2" ht="27.75" customHeight="1">
      <c r="A67" s="187"/>
      <c r="B67" s="187"/>
    </row>
    <row r="68" spans="1:2" ht="27.75" customHeight="1">
      <c r="A68" s="188"/>
      <c r="B68" s="187"/>
    </row>
    <row r="69" spans="1:2" ht="27.75" customHeight="1">
      <c r="A69" s="188"/>
      <c r="B69" s="187"/>
    </row>
    <row r="70" spans="1:2" ht="27.75" customHeight="1">
      <c r="A70" s="188"/>
      <c r="B70" s="187"/>
    </row>
    <row r="71" spans="1:2" ht="27.75" customHeight="1">
      <c r="A71" s="188"/>
      <c r="B71" s="187"/>
    </row>
    <row r="72" spans="1:2" ht="27.75" customHeight="1">
      <c r="A72" s="188"/>
      <c r="B72" s="187"/>
    </row>
  </sheetData>
  <sheetProtection/>
  <mergeCells count="167">
    <mergeCell ref="AD24:AM25"/>
    <mergeCell ref="B24:I25"/>
    <mergeCell ref="AA24:AC25"/>
    <mergeCell ref="J24:N25"/>
    <mergeCell ref="O25:Z25"/>
    <mergeCell ref="Q8:T8"/>
    <mergeCell ref="Q9:T9"/>
    <mergeCell ref="V8:AI8"/>
    <mergeCell ref="A12:AI12"/>
    <mergeCell ref="A13:A23"/>
    <mergeCell ref="A1:AM1"/>
    <mergeCell ref="A2:AM2"/>
    <mergeCell ref="B5:J5"/>
    <mergeCell ref="V7:AI7"/>
    <mergeCell ref="M7:O7"/>
    <mergeCell ref="Q7:T7"/>
    <mergeCell ref="Z3:AM3"/>
    <mergeCell ref="B13:I13"/>
    <mergeCell ref="J13:AM13"/>
    <mergeCell ref="B14:I14"/>
    <mergeCell ref="J14:AM14"/>
    <mergeCell ref="B15:I17"/>
    <mergeCell ref="J15:AM15"/>
    <mergeCell ref="AD18:AM18"/>
    <mergeCell ref="J22:AM22"/>
    <mergeCell ref="B19:I19"/>
    <mergeCell ref="V19:AC19"/>
    <mergeCell ref="AD19:AM19"/>
    <mergeCell ref="J16:AM16"/>
    <mergeCell ref="J17:AM17"/>
    <mergeCell ref="B18:I18"/>
    <mergeCell ref="J18:N18"/>
    <mergeCell ref="O18:X18"/>
    <mergeCell ref="Y18:AC18"/>
    <mergeCell ref="B20:I20"/>
    <mergeCell ref="J20:N20"/>
    <mergeCell ref="O20:X20"/>
    <mergeCell ref="Y20:AC20"/>
    <mergeCell ref="A24:A33"/>
    <mergeCell ref="J27:AM27"/>
    <mergeCell ref="J28:AM28"/>
    <mergeCell ref="B29:I29"/>
    <mergeCell ref="J29:N29"/>
    <mergeCell ref="O29:X29"/>
    <mergeCell ref="Z37:AF38"/>
    <mergeCell ref="AG37:AM38"/>
    <mergeCell ref="AG39:AM39"/>
    <mergeCell ref="Y29:AC29"/>
    <mergeCell ref="AD29:AM29"/>
    <mergeCell ref="B30:I30"/>
    <mergeCell ref="J30:N30"/>
    <mergeCell ref="O30:X30"/>
    <mergeCell ref="Y30:AC30"/>
    <mergeCell ref="AD30:AM30"/>
    <mergeCell ref="L41:Q41"/>
    <mergeCell ref="Z40:AF40"/>
    <mergeCell ref="AG40:AM40"/>
    <mergeCell ref="R39:Y39"/>
    <mergeCell ref="AG41:AM41"/>
    <mergeCell ref="C39:I39"/>
    <mergeCell ref="B31:I33"/>
    <mergeCell ref="J31:AM31"/>
    <mergeCell ref="J32:AM32"/>
    <mergeCell ref="J33:AM33"/>
    <mergeCell ref="Z39:AF39"/>
    <mergeCell ref="R37:Y38"/>
    <mergeCell ref="A37:A51"/>
    <mergeCell ref="B37:I38"/>
    <mergeCell ref="J37:K38"/>
    <mergeCell ref="L37:Q38"/>
    <mergeCell ref="B39:B47"/>
    <mergeCell ref="C41:I41"/>
    <mergeCell ref="J41:K41"/>
    <mergeCell ref="J39:K39"/>
    <mergeCell ref="L39:Q39"/>
    <mergeCell ref="C42:I42"/>
    <mergeCell ref="C40:I40"/>
    <mergeCell ref="J40:K40"/>
    <mergeCell ref="L40:Q40"/>
    <mergeCell ref="Z44:AF44"/>
    <mergeCell ref="R43:Y43"/>
    <mergeCell ref="Z41:AF41"/>
    <mergeCell ref="Z42:AF42"/>
    <mergeCell ref="C44:I44"/>
    <mergeCell ref="R40:Y40"/>
    <mergeCell ref="J42:K42"/>
    <mergeCell ref="R41:Y41"/>
    <mergeCell ref="AG44:AM44"/>
    <mergeCell ref="C43:I43"/>
    <mergeCell ref="J43:K43"/>
    <mergeCell ref="L43:Q43"/>
    <mergeCell ref="L42:Q42"/>
    <mergeCell ref="R42:Y42"/>
    <mergeCell ref="L45:Q45"/>
    <mergeCell ref="R45:Y45"/>
    <mergeCell ref="J44:K44"/>
    <mergeCell ref="L44:Q44"/>
    <mergeCell ref="R44:Y44"/>
    <mergeCell ref="AG42:AM42"/>
    <mergeCell ref="Z43:AF43"/>
    <mergeCell ref="AG43:AM43"/>
    <mergeCell ref="C46:I46"/>
    <mergeCell ref="J46:K46"/>
    <mergeCell ref="L46:Q46"/>
    <mergeCell ref="R46:Y46"/>
    <mergeCell ref="Z45:AF45"/>
    <mergeCell ref="AG45:AM45"/>
    <mergeCell ref="Z46:AF46"/>
    <mergeCell ref="AG46:AM46"/>
    <mergeCell ref="C45:I45"/>
    <mergeCell ref="J45:K45"/>
    <mergeCell ref="Z47:AF47"/>
    <mergeCell ref="AG47:AM47"/>
    <mergeCell ref="C47:I47"/>
    <mergeCell ref="J47:K47"/>
    <mergeCell ref="L47:Q47"/>
    <mergeCell ref="R47:Y47"/>
    <mergeCell ref="B48:B51"/>
    <mergeCell ref="C48:I48"/>
    <mergeCell ref="J48:K48"/>
    <mergeCell ref="L48:Q48"/>
    <mergeCell ref="C50:I50"/>
    <mergeCell ref="J50:K50"/>
    <mergeCell ref="L50:Q50"/>
    <mergeCell ref="R48:Y48"/>
    <mergeCell ref="Z48:AF48"/>
    <mergeCell ref="AG48:AM48"/>
    <mergeCell ref="C49:I49"/>
    <mergeCell ref="J49:K49"/>
    <mergeCell ref="L49:Q49"/>
    <mergeCell ref="R49:Y49"/>
    <mergeCell ref="Z49:AF49"/>
    <mergeCell ref="AG49:AM49"/>
    <mergeCell ref="AG50:AM50"/>
    <mergeCell ref="C51:I51"/>
    <mergeCell ref="J51:K51"/>
    <mergeCell ref="L51:Q51"/>
    <mergeCell ref="R51:Y51"/>
    <mergeCell ref="Z51:AF51"/>
    <mergeCell ref="AG51:AM51"/>
    <mergeCell ref="A60:AM60"/>
    <mergeCell ref="A61:AM61"/>
    <mergeCell ref="A62:AM62"/>
    <mergeCell ref="A55:I55"/>
    <mergeCell ref="J55:AM55"/>
    <mergeCell ref="A56:AM57"/>
    <mergeCell ref="A58:AM58"/>
    <mergeCell ref="B26:I28"/>
    <mergeCell ref="B21:I23"/>
    <mergeCell ref="A59:AM59"/>
    <mergeCell ref="A52:A54"/>
    <mergeCell ref="B52:S52"/>
    <mergeCell ref="T52:AM52"/>
    <mergeCell ref="B53:S54"/>
    <mergeCell ref="T53:AM54"/>
    <mergeCell ref="R50:Y50"/>
    <mergeCell ref="Z50:AF50"/>
    <mergeCell ref="Z9:AG9"/>
    <mergeCell ref="Q10:T10"/>
    <mergeCell ref="J26:AM26"/>
    <mergeCell ref="O24:Z24"/>
    <mergeCell ref="AD20:AM20"/>
    <mergeCell ref="J19:U19"/>
    <mergeCell ref="V9:Y9"/>
    <mergeCell ref="J21:AM21"/>
    <mergeCell ref="J23:AM23"/>
    <mergeCell ref="AH9:AI9"/>
  </mergeCells>
  <dataValidations count="1">
    <dataValidation type="list" allowBlank="1" showInputMessage="1" showErrorMessage="1" sqref="J19:U19">
      <formula1>$AQ$16:$AQ$26</formula1>
    </dataValidation>
  </dataValidations>
  <printOptions horizontalCentered="1"/>
  <pageMargins left="0.5118110236220472" right="0.3937007874015748" top="0.7874015748031497" bottom="0.2755905511811024" header="0.5118110236220472" footer="0.5118110236220472"/>
  <pageSetup fitToHeight="2" horizontalDpi="600" verticalDpi="600" orientation="portrait" paperSize="9" scale="80" r:id="rId3"/>
  <rowBreaks count="1" manualBreakCount="1">
    <brk id="33" max="255" man="1"/>
  </rowBreaks>
  <legacyDrawing r:id="rId2"/>
</worksheet>
</file>

<file path=xl/worksheets/sheet30.xml><?xml version="1.0" encoding="utf-8"?>
<worksheet xmlns="http://schemas.openxmlformats.org/spreadsheetml/2006/main" xmlns:r="http://schemas.openxmlformats.org/officeDocument/2006/relationships">
  <dimension ref="A1:J24"/>
  <sheetViews>
    <sheetView zoomScale="70" zoomScaleNormal="70" zoomScaleSheetLayoutView="85" zoomScalePageLayoutView="0" workbookViewId="0" topLeftCell="A1">
      <selection activeCell="K15" sqref="K15"/>
    </sheetView>
  </sheetViews>
  <sheetFormatPr defaultColWidth="9.00390625" defaultRowHeight="13.5"/>
  <cols>
    <col min="1" max="1" width="9.00390625" style="393" customWidth="1"/>
    <col min="2" max="8" width="10.625" style="393" customWidth="1"/>
    <col min="9" max="16384" width="9.00390625" style="393" customWidth="1"/>
  </cols>
  <sheetData>
    <row r="1" spans="7:8" ht="30.75" customHeight="1">
      <c r="G1" s="1824" t="s">
        <v>445</v>
      </c>
      <c r="H1" s="1824"/>
    </row>
    <row r="2" spans="1:10" ht="30.75" customHeight="1">
      <c r="A2" s="1825" t="s">
        <v>233</v>
      </c>
      <c r="B2" s="1825"/>
      <c r="C2" s="1825"/>
      <c r="D2" s="1825"/>
      <c r="E2" s="1825"/>
      <c r="F2" s="1825"/>
      <c r="G2" s="1825"/>
      <c r="H2" s="1825"/>
      <c r="I2" s="394"/>
      <c r="J2" s="394"/>
    </row>
    <row r="3" spans="1:10" ht="30.75" customHeight="1">
      <c r="A3" s="394"/>
      <c r="B3" s="394"/>
      <c r="C3" s="394"/>
      <c r="D3" s="394"/>
      <c r="E3" s="394"/>
      <c r="F3" s="394"/>
      <c r="G3" s="394"/>
      <c r="H3" s="394"/>
      <c r="I3" s="394"/>
      <c r="J3" s="394"/>
    </row>
    <row r="4" spans="1:8" ht="30.75" customHeight="1">
      <c r="A4" s="1816" t="s">
        <v>234</v>
      </c>
      <c r="B4" s="1816"/>
      <c r="C4" s="1826"/>
      <c r="D4" s="1827"/>
      <c r="E4" s="1827"/>
      <c r="F4" s="1827"/>
      <c r="G4" s="1827"/>
      <c r="H4" s="1828"/>
    </row>
    <row r="5" spans="1:8" ht="30.75" customHeight="1">
      <c r="A5" s="1816" t="s">
        <v>235</v>
      </c>
      <c r="B5" s="1816"/>
      <c r="C5" s="1826"/>
      <c r="D5" s="1827"/>
      <c r="E5" s="1827"/>
      <c r="F5" s="1827"/>
      <c r="G5" s="1827"/>
      <c r="H5" s="1828"/>
    </row>
    <row r="6" spans="1:8" ht="30.75" customHeight="1">
      <c r="A6" s="1816" t="s">
        <v>420</v>
      </c>
      <c r="B6" s="1816"/>
      <c r="C6" s="1826"/>
      <c r="D6" s="1827"/>
      <c r="E6" s="1827"/>
      <c r="F6" s="1827"/>
      <c r="G6" s="1827"/>
      <c r="H6" s="1828"/>
    </row>
    <row r="7" spans="1:8" ht="36.75" customHeight="1">
      <c r="A7" s="1817" t="s">
        <v>236</v>
      </c>
      <c r="B7" s="1818"/>
      <c r="C7" s="1819"/>
      <c r="D7" s="1820"/>
      <c r="E7" s="1820"/>
      <c r="F7" s="1820"/>
      <c r="G7" s="1820"/>
      <c r="H7" s="1821"/>
    </row>
    <row r="8" ht="30.75" customHeight="1"/>
    <row r="9" spans="1:8" ht="30.75" customHeight="1">
      <c r="A9" s="1816" t="s">
        <v>346</v>
      </c>
      <c r="B9" s="1816"/>
      <c r="C9" s="1816"/>
      <c r="D9" s="395" t="s">
        <v>237</v>
      </c>
      <c r="E9" s="1816" t="s">
        <v>238</v>
      </c>
      <c r="F9" s="1816"/>
      <c r="G9" s="1816" t="s">
        <v>239</v>
      </c>
      <c r="H9" s="1816"/>
    </row>
    <row r="10" spans="1:8" ht="30.75" customHeight="1">
      <c r="A10" s="395">
        <v>1</v>
      </c>
      <c r="B10" s="1816"/>
      <c r="C10" s="1816"/>
      <c r="D10" s="395"/>
      <c r="E10" s="1816"/>
      <c r="F10" s="1816"/>
      <c r="G10" s="1816"/>
      <c r="H10" s="1816"/>
    </row>
    <row r="11" spans="1:8" ht="30.75" customHeight="1">
      <c r="A11" s="395">
        <v>2</v>
      </c>
      <c r="B11" s="1816"/>
      <c r="C11" s="1816"/>
      <c r="D11" s="395"/>
      <c r="E11" s="1816"/>
      <c r="F11" s="1816"/>
      <c r="G11" s="1816"/>
      <c r="H11" s="1816"/>
    </row>
    <row r="12" spans="1:8" ht="30.75" customHeight="1">
      <c r="A12" s="395">
        <v>3</v>
      </c>
      <c r="B12" s="1816"/>
      <c r="C12" s="1816"/>
      <c r="D12" s="395"/>
      <c r="E12" s="1816"/>
      <c r="F12" s="1816"/>
      <c r="G12" s="1816"/>
      <c r="H12" s="1816"/>
    </row>
    <row r="13" spans="1:8" ht="30.75" customHeight="1">
      <c r="A13" s="395">
        <v>4</v>
      </c>
      <c r="B13" s="1816"/>
      <c r="C13" s="1816"/>
      <c r="D13" s="395"/>
      <c r="E13" s="1816"/>
      <c r="F13" s="1816"/>
      <c r="G13" s="1816"/>
      <c r="H13" s="1816"/>
    </row>
    <row r="14" spans="1:8" ht="30.75" customHeight="1">
      <c r="A14" s="395">
        <v>5</v>
      </c>
      <c r="B14" s="1816"/>
      <c r="C14" s="1816"/>
      <c r="D14" s="395"/>
      <c r="E14" s="1816"/>
      <c r="F14" s="1816"/>
      <c r="G14" s="1816"/>
      <c r="H14" s="1816"/>
    </row>
    <row r="15" spans="1:8" ht="30.75" customHeight="1">
      <c r="A15" s="395">
        <v>6</v>
      </c>
      <c r="B15" s="1816"/>
      <c r="C15" s="1816"/>
      <c r="D15" s="395"/>
      <c r="E15" s="1816"/>
      <c r="F15" s="1816"/>
      <c r="G15" s="1816"/>
      <c r="H15" s="1816"/>
    </row>
    <row r="16" spans="1:8" ht="30.75" customHeight="1">
      <c r="A16" s="395">
        <v>7</v>
      </c>
      <c r="B16" s="1816"/>
      <c r="C16" s="1816"/>
      <c r="D16" s="395"/>
      <c r="E16" s="1816"/>
      <c r="F16" s="1816"/>
      <c r="G16" s="1816"/>
      <c r="H16" s="1816"/>
    </row>
    <row r="17" spans="1:8" ht="30.75" customHeight="1">
      <c r="A17" s="395">
        <v>8</v>
      </c>
      <c r="B17" s="1816"/>
      <c r="C17" s="1816"/>
      <c r="D17" s="395"/>
      <c r="E17" s="1816"/>
      <c r="F17" s="1816"/>
      <c r="G17" s="1816"/>
      <c r="H17" s="1816"/>
    </row>
    <row r="18" spans="1:8" ht="30.75" customHeight="1">
      <c r="A18" s="395">
        <v>9</v>
      </c>
      <c r="B18" s="1816"/>
      <c r="C18" s="1816"/>
      <c r="D18" s="395"/>
      <c r="E18" s="1816"/>
      <c r="F18" s="1816"/>
      <c r="G18" s="1816"/>
      <c r="H18" s="1816"/>
    </row>
    <row r="19" spans="1:8" ht="30.75" customHeight="1">
      <c r="A19" s="395">
        <v>10</v>
      </c>
      <c r="B19" s="1816"/>
      <c r="C19" s="1816"/>
      <c r="D19" s="395"/>
      <c r="E19" s="1816"/>
      <c r="F19" s="1816"/>
      <c r="G19" s="1816"/>
      <c r="H19" s="1816"/>
    </row>
    <row r="20" ht="12.75" customHeight="1"/>
    <row r="21" spans="1:8" ht="30.75" customHeight="1">
      <c r="A21" s="1822" t="s">
        <v>240</v>
      </c>
      <c r="B21" s="1822"/>
      <c r="C21" s="1822"/>
      <c r="D21" s="1822"/>
      <c r="E21" s="1822"/>
      <c r="F21" s="1822"/>
      <c r="G21" s="1822"/>
      <c r="H21" s="1822"/>
    </row>
    <row r="22" spans="1:8" ht="30.75" customHeight="1">
      <c r="A22" s="1822" t="s">
        <v>241</v>
      </c>
      <c r="B22" s="1823"/>
      <c r="C22" s="1823"/>
      <c r="D22" s="1823"/>
      <c r="E22" s="1823"/>
      <c r="F22" s="1823"/>
      <c r="G22" s="1823"/>
      <c r="H22" s="1823"/>
    </row>
    <row r="23" spans="1:9" ht="49.5" customHeight="1">
      <c r="A23" s="396"/>
      <c r="B23" s="397"/>
      <c r="C23" s="397"/>
      <c r="D23" s="397"/>
      <c r="E23" s="397"/>
      <c r="F23" s="397"/>
      <c r="G23" s="397"/>
      <c r="H23" s="397"/>
      <c r="I23" s="397"/>
    </row>
    <row r="24" spans="1:9" ht="24.75" customHeight="1">
      <c r="A24" s="397"/>
      <c r="B24" s="397"/>
      <c r="C24" s="397"/>
      <c r="D24" s="397"/>
      <c r="E24" s="397"/>
      <c r="F24" s="397"/>
      <c r="G24" s="397"/>
      <c r="H24" s="397"/>
      <c r="I24" s="397"/>
    </row>
    <row r="25" ht="24.75" customHeight="1"/>
  </sheetData>
  <sheetProtection/>
  <mergeCells count="45">
    <mergeCell ref="A21:H21"/>
    <mergeCell ref="A22:H22"/>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9:C19"/>
    <mergeCell ref="E19:F19"/>
    <mergeCell ref="G19:H19"/>
    <mergeCell ref="B17:C17"/>
    <mergeCell ref="E17:F17"/>
    <mergeCell ref="G17:H17"/>
    <mergeCell ref="B18:C18"/>
    <mergeCell ref="E18:F18"/>
    <mergeCell ref="G18:H18"/>
  </mergeCells>
  <printOptions horizontalCentered="1"/>
  <pageMargins left="0.3937007874015748" right="0.3937007874015748" top="0.984251968503937" bottom="0.984251968503937" header="0.5118110236220472" footer="0.5118110236220472"/>
  <pageSetup horizontalDpi="600" verticalDpi="600" orientation="portrait" paperSize="9" r:id="rId1"/>
  <headerFooter alignWithMargins="0">
    <oddHeader>&amp;R別紙２２</oddHeader>
  </headerFooter>
</worksheet>
</file>

<file path=xl/worksheets/sheet31.xml><?xml version="1.0" encoding="utf-8"?>
<worksheet xmlns="http://schemas.openxmlformats.org/spreadsheetml/2006/main" xmlns:r="http://schemas.openxmlformats.org/officeDocument/2006/relationships">
  <dimension ref="A1:G27"/>
  <sheetViews>
    <sheetView zoomScale="70" zoomScaleNormal="70" zoomScalePageLayoutView="0" workbookViewId="0" topLeftCell="A1">
      <selection activeCell="M18" sqref="M18"/>
    </sheetView>
  </sheetViews>
  <sheetFormatPr defaultColWidth="9.00390625" defaultRowHeight="13.5"/>
  <cols>
    <col min="1" max="1" width="4.625" style="362" customWidth="1"/>
    <col min="2" max="2" width="25.50390625" style="362" customWidth="1"/>
    <col min="3" max="3" width="5.25390625" style="362" customWidth="1"/>
    <col min="4" max="6" width="21.625" style="362" customWidth="1"/>
    <col min="7" max="7" width="3.125" style="362" customWidth="1"/>
    <col min="8" max="16384" width="9.00390625" style="362" customWidth="1"/>
  </cols>
  <sheetData>
    <row r="1" ht="27.75" customHeight="1">
      <c r="A1" s="361"/>
    </row>
    <row r="2" spans="1:7" ht="27.75" customHeight="1">
      <c r="A2" s="361"/>
      <c r="F2" s="1633" t="s">
        <v>445</v>
      </c>
      <c r="G2" s="1633"/>
    </row>
    <row r="3" spans="1:7" ht="36" customHeight="1">
      <c r="A3" s="1811" t="s">
        <v>603</v>
      </c>
      <c r="B3" s="1811"/>
      <c r="C3" s="1811"/>
      <c r="D3" s="1811"/>
      <c r="E3" s="1811"/>
      <c r="F3" s="1811"/>
      <c r="G3" s="1811"/>
    </row>
    <row r="4" spans="1:7" ht="36" customHeight="1">
      <c r="A4" s="364"/>
      <c r="B4" s="364"/>
      <c r="C4" s="364"/>
      <c r="D4" s="364"/>
      <c r="E4" s="364"/>
      <c r="F4" s="364"/>
      <c r="G4" s="364"/>
    </row>
    <row r="5" spans="1:7" ht="36" customHeight="1">
      <c r="A5" s="364"/>
      <c r="B5" s="399" t="s">
        <v>446</v>
      </c>
      <c r="C5" s="366"/>
      <c r="D5" s="367"/>
      <c r="E5" s="367"/>
      <c r="F5" s="367"/>
      <c r="G5" s="368"/>
    </row>
    <row r="6" spans="2:7" ht="46.5" customHeight="1">
      <c r="B6" s="400" t="s">
        <v>604</v>
      </c>
      <c r="C6" s="1812" t="s">
        <v>605</v>
      </c>
      <c r="D6" s="1812"/>
      <c r="E6" s="1812"/>
      <c r="F6" s="1812"/>
      <c r="G6" s="1813"/>
    </row>
    <row r="7" spans="2:7" ht="30" customHeight="1">
      <c r="B7" s="401"/>
      <c r="C7" s="383"/>
      <c r="D7" s="383"/>
      <c r="E7" s="383"/>
      <c r="F7" s="383"/>
      <c r="G7" s="384"/>
    </row>
    <row r="8" spans="2:7" ht="30" customHeight="1">
      <c r="B8" s="402" t="s">
        <v>606</v>
      </c>
      <c r="C8" s="403" t="s">
        <v>607</v>
      </c>
      <c r="D8" s="362" t="s">
        <v>608</v>
      </c>
      <c r="E8" s="378"/>
      <c r="F8" s="404" t="s">
        <v>609</v>
      </c>
      <c r="G8" s="376"/>
    </row>
    <row r="9" spans="2:7" ht="30" customHeight="1">
      <c r="B9" s="405"/>
      <c r="C9" s="375"/>
      <c r="D9" s="375"/>
      <c r="E9" s="375"/>
      <c r="F9" s="375"/>
      <c r="G9" s="376"/>
    </row>
    <row r="10" spans="2:7" ht="30" customHeight="1">
      <c r="B10" s="405"/>
      <c r="C10" s="375"/>
      <c r="D10" s="406" t="s">
        <v>610</v>
      </c>
      <c r="E10" s="1831" t="s">
        <v>611</v>
      </c>
      <c r="F10" s="1831"/>
      <c r="G10" s="376"/>
    </row>
    <row r="11" spans="2:7" ht="30" customHeight="1">
      <c r="B11" s="405"/>
      <c r="C11" s="375"/>
      <c r="D11" s="375"/>
      <c r="E11" s="1832" t="s">
        <v>612</v>
      </c>
      <c r="F11" s="1832"/>
      <c r="G11" s="376"/>
    </row>
    <row r="12" spans="2:7" ht="30" customHeight="1">
      <c r="B12" s="405"/>
      <c r="C12" s="375"/>
      <c r="D12" s="403"/>
      <c r="E12" s="403"/>
      <c r="F12" s="375"/>
      <c r="G12" s="376"/>
    </row>
    <row r="13" spans="2:7" ht="30" customHeight="1">
      <c r="B13" s="405"/>
      <c r="C13" s="403" t="s">
        <v>613</v>
      </c>
      <c r="D13" s="403" t="s">
        <v>614</v>
      </c>
      <c r="E13" s="375"/>
      <c r="F13" s="375"/>
      <c r="G13" s="376"/>
    </row>
    <row r="14" spans="2:7" ht="30" customHeight="1">
      <c r="B14" s="405"/>
      <c r="C14" s="375"/>
      <c r="D14" s="1829" t="s">
        <v>615</v>
      </c>
      <c r="E14" s="1829"/>
      <c r="F14" s="1830" t="s">
        <v>550</v>
      </c>
      <c r="G14" s="376"/>
    </row>
    <row r="15" spans="2:7" ht="30" customHeight="1">
      <c r="B15" s="405"/>
      <c r="C15" s="375"/>
      <c r="D15" s="1829"/>
      <c r="E15" s="1829"/>
      <c r="F15" s="1830"/>
      <c r="G15" s="376"/>
    </row>
    <row r="16" spans="2:7" ht="30" customHeight="1">
      <c r="B16" s="405"/>
      <c r="C16" s="375"/>
      <c r="D16" s="375"/>
      <c r="E16" s="375"/>
      <c r="F16" s="375"/>
      <c r="G16" s="376"/>
    </row>
    <row r="17" spans="2:7" ht="30" customHeight="1">
      <c r="B17" s="405"/>
      <c r="C17" s="375"/>
      <c r="D17" s="375"/>
      <c r="E17" s="375"/>
      <c r="F17" s="375"/>
      <c r="G17" s="376"/>
    </row>
    <row r="18" spans="2:7" ht="30" customHeight="1">
      <c r="B18" s="405"/>
      <c r="C18" s="375"/>
      <c r="D18" s="375"/>
      <c r="E18" s="375"/>
      <c r="F18" s="375"/>
      <c r="G18" s="376"/>
    </row>
    <row r="19" spans="2:7" ht="30" customHeight="1">
      <c r="B19" s="407"/>
      <c r="C19" s="381"/>
      <c r="D19" s="381"/>
      <c r="E19" s="381"/>
      <c r="F19" s="381"/>
      <c r="G19" s="382"/>
    </row>
    <row r="21" ht="24.75" customHeight="1">
      <c r="B21" s="362" t="s">
        <v>602</v>
      </c>
    </row>
    <row r="22" ht="24.75" customHeight="1"/>
    <row r="23" ht="13.5" customHeight="1">
      <c r="B23" s="398"/>
    </row>
    <row r="27" ht="13.5">
      <c r="C27" s="362" t="s">
        <v>616</v>
      </c>
    </row>
  </sheetData>
  <sheetProtection/>
  <mergeCells count="7">
    <mergeCell ref="D14:E15"/>
    <mergeCell ref="F14:F15"/>
    <mergeCell ref="F2:G2"/>
    <mergeCell ref="A3:G3"/>
    <mergeCell ref="C6:G6"/>
    <mergeCell ref="E10:F10"/>
    <mergeCell ref="E11:F11"/>
  </mergeCells>
  <printOptions horizontalCentered="1"/>
  <pageMargins left="0.5511811023622047" right="0.7086614173228347" top="0.984251968503937" bottom="0.984251968503937" header="0.5118110236220472" footer="0.5118110236220472"/>
  <pageSetup horizontalDpi="600" verticalDpi="600" orientation="portrait" paperSize="9" scale="80" r:id="rId1"/>
  <headerFooter alignWithMargins="0">
    <oddHeader>&amp;R別紙２３
</oddHeader>
  </headerFooter>
</worksheet>
</file>

<file path=xl/worksheets/sheet32.xml><?xml version="1.0" encoding="utf-8"?>
<worksheet xmlns="http://schemas.openxmlformats.org/spreadsheetml/2006/main" xmlns:r="http://schemas.openxmlformats.org/officeDocument/2006/relationships">
  <dimension ref="A1:H20"/>
  <sheetViews>
    <sheetView zoomScale="70" zoomScaleNormal="70" zoomScaleSheetLayoutView="100" zoomScalePageLayoutView="0" workbookViewId="0" topLeftCell="A1">
      <selection activeCell="L16" sqref="L16"/>
    </sheetView>
  </sheetViews>
  <sheetFormatPr defaultColWidth="9.00390625" defaultRowHeight="13.5"/>
  <cols>
    <col min="1" max="1" width="9.00390625" style="362" customWidth="1"/>
    <col min="2" max="2" width="11.125" style="362" customWidth="1"/>
    <col min="3" max="6" width="9.00390625" style="362" customWidth="1"/>
    <col min="7" max="8" width="11.50390625" style="362" customWidth="1"/>
    <col min="9" max="16384" width="9.00390625" style="362" customWidth="1"/>
  </cols>
  <sheetData>
    <row r="1" spans="7:8" ht="15" customHeight="1">
      <c r="G1" s="1633" t="s">
        <v>621</v>
      </c>
      <c r="H1" s="1633"/>
    </row>
    <row r="2" spans="7:8" ht="8.25" customHeight="1">
      <c r="G2" s="363"/>
      <c r="H2" s="363"/>
    </row>
    <row r="3" spans="7:8" ht="8.25" customHeight="1">
      <c r="G3" s="363"/>
      <c r="H3" s="363"/>
    </row>
    <row r="4" spans="1:8" s="408" customFormat="1" ht="20.25" customHeight="1">
      <c r="A4" s="1635" t="s">
        <v>960</v>
      </c>
      <c r="B4" s="1635"/>
      <c r="C4" s="1635"/>
      <c r="D4" s="1635"/>
      <c r="E4" s="1635"/>
      <c r="F4" s="1635"/>
      <c r="G4" s="1635"/>
      <c r="H4" s="1635"/>
    </row>
    <row r="5" ht="24.75" customHeight="1"/>
    <row r="6" ht="24.75" customHeight="1">
      <c r="A6" s="688" t="s">
        <v>958</v>
      </c>
    </row>
    <row r="7" ht="24.75" customHeight="1">
      <c r="A7" s="688" t="s">
        <v>959</v>
      </c>
    </row>
    <row r="8" ht="10.5" customHeight="1" thickBot="1"/>
    <row r="9" spans="1:8" ht="36" customHeight="1" thickBot="1">
      <c r="A9" s="1636" t="s">
        <v>44</v>
      </c>
      <c r="B9" s="1637"/>
      <c r="C9" s="1638">
        <f>'様式第５号'!AD24</f>
        <v>0</v>
      </c>
      <c r="D9" s="1639"/>
      <c r="E9" s="1639"/>
      <c r="F9" s="1639"/>
      <c r="G9" s="1639"/>
      <c r="H9" s="1640"/>
    </row>
    <row r="10" spans="1:8" ht="36" customHeight="1">
      <c r="A10" s="1636" t="s">
        <v>577</v>
      </c>
      <c r="B10" s="1637"/>
      <c r="C10" s="1638">
        <f>'様式第５号'!O25</f>
        <v>0</v>
      </c>
      <c r="D10" s="1639"/>
      <c r="E10" s="1639"/>
      <c r="F10" s="1639"/>
      <c r="G10" s="1639"/>
      <c r="H10" s="1640"/>
    </row>
    <row r="11" spans="1:8" ht="36" customHeight="1">
      <c r="A11" s="1620" t="s">
        <v>695</v>
      </c>
      <c r="B11" s="1621"/>
      <c r="C11" s="1586"/>
      <c r="D11" s="1588"/>
      <c r="E11" s="1588"/>
      <c r="F11" s="1588"/>
      <c r="G11" s="1588"/>
      <c r="H11" s="1587"/>
    </row>
    <row r="12" spans="1:8" ht="36" customHeight="1">
      <c r="A12" s="1620" t="s">
        <v>579</v>
      </c>
      <c r="B12" s="1621"/>
      <c r="C12" s="1586" t="s">
        <v>580</v>
      </c>
      <c r="D12" s="1588"/>
      <c r="E12" s="1588"/>
      <c r="F12" s="1588"/>
      <c r="G12" s="1588"/>
      <c r="H12" s="1587"/>
    </row>
    <row r="13" spans="1:8" ht="36" customHeight="1">
      <c r="A13" s="1833" t="s">
        <v>622</v>
      </c>
      <c r="B13" s="1834"/>
      <c r="C13" s="386" t="s">
        <v>623</v>
      </c>
      <c r="D13" s="410" t="s">
        <v>624</v>
      </c>
      <c r="E13" s="410"/>
      <c r="F13" s="412" t="s">
        <v>551</v>
      </c>
      <c r="G13" s="1839"/>
      <c r="H13" s="1840"/>
    </row>
    <row r="14" spans="1:8" ht="36" customHeight="1">
      <c r="A14" s="1835"/>
      <c r="B14" s="1836"/>
      <c r="C14" s="386" t="s">
        <v>725</v>
      </c>
      <c r="D14" s="410" t="s">
        <v>624</v>
      </c>
      <c r="E14" s="410"/>
      <c r="F14" s="412" t="s">
        <v>551</v>
      </c>
      <c r="G14" s="1841"/>
      <c r="H14" s="1842"/>
    </row>
    <row r="15" spans="1:8" ht="36" customHeight="1" thickBot="1">
      <c r="A15" s="1837"/>
      <c r="B15" s="1838"/>
      <c r="C15" s="414" t="s">
        <v>625</v>
      </c>
      <c r="D15" s="415" t="s">
        <v>624</v>
      </c>
      <c r="E15" s="415"/>
      <c r="F15" s="416" t="s">
        <v>551</v>
      </c>
      <c r="G15" s="1843"/>
      <c r="H15" s="1844"/>
    </row>
    <row r="16" spans="1:8" ht="19.5" customHeight="1">
      <c r="A16" s="417"/>
      <c r="G16" s="418"/>
      <c r="H16" s="418"/>
    </row>
    <row r="17" s="689" customFormat="1" ht="19.5" customHeight="1">
      <c r="A17" s="389" t="s">
        <v>626</v>
      </c>
    </row>
    <row r="18" s="689" customFormat="1" ht="19.5" customHeight="1">
      <c r="A18" s="389" t="s">
        <v>627</v>
      </c>
    </row>
    <row r="19" ht="15" customHeight="1">
      <c r="A19" s="409"/>
    </row>
    <row r="20" ht="15" customHeight="1">
      <c r="A20" s="409"/>
    </row>
    <row r="23" ht="19.5" customHeight="1"/>
    <row r="24" ht="19.5" customHeight="1"/>
    <row r="25" ht="19.5" customHeight="1"/>
    <row r="26" ht="19.5" customHeight="1"/>
    <row r="27" ht="19.5" customHeight="1"/>
    <row r="28" ht="19.5" customHeight="1"/>
    <row r="31" ht="17.25" customHeight="1"/>
    <row r="32" ht="17.25" customHeight="1"/>
  </sheetData>
  <sheetProtection/>
  <mergeCells count="12">
    <mergeCell ref="A10:B10"/>
    <mergeCell ref="C10:H10"/>
    <mergeCell ref="G1:H1"/>
    <mergeCell ref="A4:H4"/>
    <mergeCell ref="A9:B9"/>
    <mergeCell ref="C9:H9"/>
    <mergeCell ref="A13:B15"/>
    <mergeCell ref="G13:H15"/>
    <mergeCell ref="A12:B12"/>
    <mergeCell ref="C12:H12"/>
    <mergeCell ref="A11:B11"/>
    <mergeCell ref="C11:H11"/>
  </mergeCells>
  <printOptions horizontalCentered="1"/>
  <pageMargins left="0.3937007874015748" right="0.3937007874015748" top="0.984251968503937" bottom="0.4724409448818898" header="0.5118110236220472" footer="0.3937007874015748"/>
  <pageSetup horizontalDpi="600" verticalDpi="600" orientation="portrait" paperSize="9" r:id="rId3"/>
  <headerFooter alignWithMargins="0">
    <oddHeader>&amp;R&amp;12別紙２４</oddHeader>
  </headerFooter>
  <legacyDrawing r:id="rId2"/>
</worksheet>
</file>

<file path=xl/worksheets/sheet33.xml><?xml version="1.0" encoding="utf-8"?>
<worksheet xmlns="http://schemas.openxmlformats.org/spreadsheetml/2006/main" xmlns:r="http://schemas.openxmlformats.org/officeDocument/2006/relationships">
  <dimension ref="A1:J51"/>
  <sheetViews>
    <sheetView zoomScalePageLayoutView="0" workbookViewId="0" topLeftCell="A1">
      <selection activeCell="M10" sqref="M10"/>
    </sheetView>
  </sheetViews>
  <sheetFormatPr defaultColWidth="9.00390625" defaultRowHeight="13.5"/>
  <cols>
    <col min="1" max="1" width="1.875" style="539" customWidth="1"/>
    <col min="2" max="2" width="10.125" style="539" customWidth="1"/>
    <col min="3" max="3" width="3.625" style="539" customWidth="1"/>
    <col min="4" max="4" width="18.75390625" style="539" customWidth="1"/>
    <col min="5" max="9" width="12.625" style="539" customWidth="1"/>
    <col min="10" max="13" width="9.00390625" style="539" customWidth="1"/>
    <col min="14" max="16384" width="9.00390625" style="539" customWidth="1"/>
  </cols>
  <sheetData>
    <row r="1" ht="24.75" customHeight="1">
      <c r="I1" s="580" t="s">
        <v>908</v>
      </c>
    </row>
    <row r="2" spans="2:10" ht="14.25">
      <c r="B2" s="540"/>
      <c r="C2" s="540"/>
      <c r="I2" s="541" t="s">
        <v>809</v>
      </c>
      <c r="J2" s="542"/>
    </row>
    <row r="3" spans="2:9" ht="19.5" thickBot="1">
      <c r="B3" s="1939" t="s">
        <v>810</v>
      </c>
      <c r="C3" s="1939"/>
      <c r="D3" s="1939"/>
      <c r="E3" s="1939"/>
      <c r="F3" s="1939"/>
      <c r="G3" s="1939"/>
      <c r="H3" s="1939"/>
      <c r="I3" s="1939"/>
    </row>
    <row r="4" spans="2:9" ht="30" customHeight="1" thickBot="1">
      <c r="B4" s="1940" t="s">
        <v>811</v>
      </c>
      <c r="C4" s="1941"/>
      <c r="D4" s="1942"/>
      <c r="E4" s="1943"/>
      <c r="F4" s="1943"/>
      <c r="G4" s="1943"/>
      <c r="H4" s="1943"/>
      <c r="I4" s="1944"/>
    </row>
    <row r="5" spans="2:9" ht="30" customHeight="1">
      <c r="B5" s="1945" t="s">
        <v>812</v>
      </c>
      <c r="C5" s="1905"/>
      <c r="D5" s="1906"/>
      <c r="E5" s="1907"/>
      <c r="F5" s="1907"/>
      <c r="G5" s="1907"/>
      <c r="H5" s="1907"/>
      <c r="I5" s="1946"/>
    </row>
    <row r="6" spans="2:9" ht="30" customHeight="1">
      <c r="B6" s="1947" t="s">
        <v>578</v>
      </c>
      <c r="C6" s="1910"/>
      <c r="D6" s="1911"/>
      <c r="E6" s="1912"/>
      <c r="F6" s="1912"/>
      <c r="G6" s="1912"/>
      <c r="H6" s="1912"/>
      <c r="I6" s="1948"/>
    </row>
    <row r="7" spans="2:9" ht="30" customHeight="1">
      <c r="B7" s="1933" t="s">
        <v>343</v>
      </c>
      <c r="C7" s="1877"/>
      <c r="D7" s="543" t="s">
        <v>336</v>
      </c>
      <c r="E7" s="1880"/>
      <c r="F7" s="1881"/>
      <c r="G7" s="1882" t="s">
        <v>697</v>
      </c>
      <c r="H7" s="1884"/>
      <c r="I7" s="1935"/>
    </row>
    <row r="8" spans="2:9" ht="30" customHeight="1" thickBot="1">
      <c r="B8" s="1934"/>
      <c r="C8" s="1879"/>
      <c r="D8" s="544" t="s">
        <v>337</v>
      </c>
      <c r="E8" s="1888"/>
      <c r="F8" s="1889"/>
      <c r="G8" s="1883"/>
      <c r="H8" s="1886"/>
      <c r="I8" s="1936"/>
    </row>
    <row r="9" spans="2:9" ht="30" customHeight="1" thickBot="1" thickTop="1">
      <c r="B9" s="1937" t="s">
        <v>813</v>
      </c>
      <c r="C9" s="545">
        <v>1</v>
      </c>
      <c r="D9" s="546" t="s">
        <v>814</v>
      </c>
      <c r="E9" s="1893" t="s">
        <v>815</v>
      </c>
      <c r="F9" s="1893"/>
      <c r="G9" s="1893"/>
      <c r="H9" s="1893"/>
      <c r="I9" s="1938"/>
    </row>
    <row r="10" spans="2:10" ht="30" customHeight="1">
      <c r="B10" s="1915"/>
      <c r="C10" s="1863">
        <v>2</v>
      </c>
      <c r="D10" s="1895" t="s">
        <v>816</v>
      </c>
      <c r="E10" s="1896" t="s">
        <v>817</v>
      </c>
      <c r="F10" s="1857" t="s">
        <v>818</v>
      </c>
      <c r="G10" s="1858"/>
      <c r="H10" s="1859"/>
      <c r="I10" s="1925" t="s">
        <v>819</v>
      </c>
      <c r="J10" s="547"/>
    </row>
    <row r="11" spans="2:10" ht="30" customHeight="1">
      <c r="B11" s="1915"/>
      <c r="C11" s="1863"/>
      <c r="D11" s="1895"/>
      <c r="E11" s="1897"/>
      <c r="F11" s="548" t="s">
        <v>820</v>
      </c>
      <c r="G11" s="549" t="s">
        <v>821</v>
      </c>
      <c r="H11" s="550" t="s">
        <v>822</v>
      </c>
      <c r="I11" s="1926"/>
      <c r="J11" s="547"/>
    </row>
    <row r="12" spans="2:10" ht="49.5" customHeight="1" thickBot="1">
      <c r="B12" s="1915"/>
      <c r="C12" s="1863"/>
      <c r="D12" s="1895"/>
      <c r="E12" s="551"/>
      <c r="F12" s="552"/>
      <c r="G12" s="553"/>
      <c r="H12" s="554"/>
      <c r="I12" s="555"/>
      <c r="J12" s="547"/>
    </row>
    <row r="13" spans="2:9" ht="30" customHeight="1">
      <c r="B13" s="1915"/>
      <c r="C13" s="1862">
        <v>3</v>
      </c>
      <c r="D13" s="1863" t="s">
        <v>823</v>
      </c>
      <c r="E13" s="1864"/>
      <c r="F13" s="1864"/>
      <c r="G13" s="1864"/>
      <c r="H13" s="1864"/>
      <c r="I13" s="1927"/>
    </row>
    <row r="14" spans="2:9" ht="30" customHeight="1">
      <c r="B14" s="1915"/>
      <c r="C14" s="1862"/>
      <c r="D14" s="1863"/>
      <c r="E14" s="1866"/>
      <c r="F14" s="1866"/>
      <c r="G14" s="1866"/>
      <c r="H14" s="1866"/>
      <c r="I14" s="1928"/>
    </row>
    <row r="15" spans="2:9" ht="30" customHeight="1">
      <c r="B15" s="1915"/>
      <c r="C15" s="1868">
        <v>4</v>
      </c>
      <c r="D15" s="1870" t="s">
        <v>239</v>
      </c>
      <c r="E15" s="1872"/>
      <c r="F15" s="1872"/>
      <c r="G15" s="1872"/>
      <c r="H15" s="1872"/>
      <c r="I15" s="1930"/>
    </row>
    <row r="16" spans="2:9" ht="30" customHeight="1" thickBot="1">
      <c r="B16" s="1915"/>
      <c r="C16" s="1868"/>
      <c r="D16" s="1929"/>
      <c r="E16" s="1931"/>
      <c r="F16" s="1931"/>
      <c r="G16" s="1931"/>
      <c r="H16" s="1931"/>
      <c r="I16" s="1932"/>
    </row>
    <row r="17" spans="1:9" ht="42" customHeight="1">
      <c r="A17" s="547"/>
      <c r="B17" s="1914" t="s">
        <v>824</v>
      </c>
      <c r="C17" s="556">
        <v>1</v>
      </c>
      <c r="D17" s="556" t="s">
        <v>825</v>
      </c>
      <c r="E17" s="1917"/>
      <c r="F17" s="1917"/>
      <c r="G17" s="1917"/>
      <c r="H17" s="1917"/>
      <c r="I17" s="1918"/>
    </row>
    <row r="18" spans="1:9" ht="54" customHeight="1">
      <c r="A18" s="547"/>
      <c r="B18" s="1915"/>
      <c r="C18" s="557">
        <v>2</v>
      </c>
      <c r="D18" s="557" t="s">
        <v>617</v>
      </c>
      <c r="E18" s="1919"/>
      <c r="F18" s="1919"/>
      <c r="G18" s="1919"/>
      <c r="H18" s="1919"/>
      <c r="I18" s="1920"/>
    </row>
    <row r="19" spans="1:9" ht="54" customHeight="1" thickBot="1">
      <c r="A19" s="547"/>
      <c r="B19" s="1916"/>
      <c r="C19" s="558">
        <v>3</v>
      </c>
      <c r="D19" s="558" t="s">
        <v>239</v>
      </c>
      <c r="E19" s="1921"/>
      <c r="F19" s="1922"/>
      <c r="G19" s="1922"/>
      <c r="H19" s="1922"/>
      <c r="I19" s="1923"/>
    </row>
    <row r="20" spans="2:9" ht="24.75" customHeight="1">
      <c r="B20" s="1856" t="s">
        <v>826</v>
      </c>
      <c r="C20" s="1856"/>
      <c r="D20" s="1856"/>
      <c r="E20" s="1856"/>
      <c r="F20" s="1856"/>
      <c r="G20" s="1856"/>
      <c r="H20" s="1856"/>
      <c r="I20" s="1856"/>
    </row>
    <row r="21" spans="2:9" ht="48" customHeight="1">
      <c r="B21" s="1924" t="s">
        <v>827</v>
      </c>
      <c r="C21" s="1924"/>
      <c r="D21" s="1924"/>
      <c r="E21" s="1924"/>
      <c r="F21" s="1924"/>
      <c r="G21" s="1924"/>
      <c r="H21" s="1924"/>
      <c r="I21" s="1924"/>
    </row>
    <row r="22" spans="2:9" ht="39.75" customHeight="1">
      <c r="B22" s="1845" t="s">
        <v>828</v>
      </c>
      <c r="C22" s="1845"/>
      <c r="D22" s="1845"/>
      <c r="E22" s="1845"/>
      <c r="F22" s="1845"/>
      <c r="G22" s="1845"/>
      <c r="H22" s="1845"/>
      <c r="I22" s="1845"/>
    </row>
    <row r="23" spans="2:9" ht="24.75" customHeight="1">
      <c r="B23" s="1846" t="s">
        <v>829</v>
      </c>
      <c r="C23" s="1846"/>
      <c r="D23" s="1846"/>
      <c r="E23" s="1846"/>
      <c r="F23" s="1846"/>
      <c r="G23" s="1846"/>
      <c r="H23" s="1846"/>
      <c r="I23" s="1846"/>
    </row>
    <row r="24" spans="2:9" ht="24.75" customHeight="1">
      <c r="B24" s="1846" t="s">
        <v>830</v>
      </c>
      <c r="C24" s="1846"/>
      <c r="D24" s="1846"/>
      <c r="E24" s="1846"/>
      <c r="F24" s="1846"/>
      <c r="G24" s="1846"/>
      <c r="H24" s="1846"/>
      <c r="I24" s="1846"/>
    </row>
    <row r="25" spans="2:9" ht="24.75" customHeight="1">
      <c r="B25" s="575"/>
      <c r="C25" s="575"/>
      <c r="D25" s="575"/>
      <c r="E25" s="575"/>
      <c r="F25" s="575"/>
      <c r="G25" s="575"/>
      <c r="H25" s="575"/>
      <c r="I25" s="575"/>
    </row>
    <row r="26" spans="2:9" ht="24.75" customHeight="1">
      <c r="B26" s="575"/>
      <c r="C26" s="575"/>
      <c r="D26" s="575"/>
      <c r="E26" s="575"/>
      <c r="F26" s="575"/>
      <c r="G26" s="575"/>
      <c r="H26" s="575"/>
      <c r="I26" s="575"/>
    </row>
    <row r="27" spans="2:9" ht="24.75" customHeight="1">
      <c r="B27" s="575"/>
      <c r="C27" s="575"/>
      <c r="D27" s="575"/>
      <c r="E27" s="575"/>
      <c r="F27" s="575"/>
      <c r="G27" s="575"/>
      <c r="H27" s="575"/>
      <c r="I27" s="575"/>
    </row>
    <row r="28" ht="48" customHeight="1">
      <c r="B28" s="581" t="s">
        <v>905</v>
      </c>
    </row>
    <row r="29" spans="2:10" ht="14.25">
      <c r="B29" s="540"/>
      <c r="C29" s="540"/>
      <c r="I29" s="541" t="s">
        <v>621</v>
      </c>
      <c r="J29" s="542"/>
    </row>
    <row r="30" spans="2:9" ht="19.5" thickBot="1">
      <c r="B30" s="1898" t="s">
        <v>810</v>
      </c>
      <c r="C30" s="1898"/>
      <c r="D30" s="1898"/>
      <c r="E30" s="1898"/>
      <c r="F30" s="1898"/>
      <c r="G30" s="1898"/>
      <c r="H30" s="1898"/>
      <c r="I30" s="1898"/>
    </row>
    <row r="31" spans="2:9" ht="30" customHeight="1" thickBot="1" thickTop="1">
      <c r="B31" s="1899" t="s">
        <v>811</v>
      </c>
      <c r="C31" s="1900"/>
      <c r="D31" s="1901"/>
      <c r="E31" s="1902" t="s">
        <v>831</v>
      </c>
      <c r="F31" s="1902"/>
      <c r="G31" s="1902"/>
      <c r="H31" s="1902"/>
      <c r="I31" s="1903"/>
    </row>
    <row r="32" spans="2:9" ht="30" customHeight="1">
      <c r="B32" s="1904" t="s">
        <v>812</v>
      </c>
      <c r="C32" s="1905"/>
      <c r="D32" s="1906"/>
      <c r="E32" s="1907" t="s">
        <v>832</v>
      </c>
      <c r="F32" s="1907"/>
      <c r="G32" s="1907"/>
      <c r="H32" s="1907"/>
      <c r="I32" s="1908"/>
    </row>
    <row r="33" spans="2:9" ht="30" customHeight="1">
      <c r="B33" s="1909" t="s">
        <v>578</v>
      </c>
      <c r="C33" s="1910"/>
      <c r="D33" s="1911"/>
      <c r="E33" s="1912" t="s">
        <v>833</v>
      </c>
      <c r="F33" s="1912"/>
      <c r="G33" s="1912"/>
      <c r="H33" s="1912"/>
      <c r="I33" s="1913"/>
    </row>
    <row r="34" spans="2:9" ht="30" customHeight="1">
      <c r="B34" s="1876" t="s">
        <v>343</v>
      </c>
      <c r="C34" s="1877"/>
      <c r="D34" s="543" t="s">
        <v>336</v>
      </c>
      <c r="E34" s="1880" t="s">
        <v>834</v>
      </c>
      <c r="F34" s="1881"/>
      <c r="G34" s="1882" t="s">
        <v>697</v>
      </c>
      <c r="H34" s="1884" t="s">
        <v>835</v>
      </c>
      <c r="I34" s="1885"/>
    </row>
    <row r="35" spans="2:9" ht="30" customHeight="1" thickBot="1">
      <c r="B35" s="1878"/>
      <c r="C35" s="1879"/>
      <c r="D35" s="544" t="s">
        <v>337</v>
      </c>
      <c r="E35" s="1888" t="s">
        <v>834</v>
      </c>
      <c r="F35" s="1889"/>
      <c r="G35" s="1883"/>
      <c r="H35" s="1886"/>
      <c r="I35" s="1887"/>
    </row>
    <row r="36" spans="2:9" ht="30" customHeight="1" thickBot="1" thickTop="1">
      <c r="B36" s="1890" t="s">
        <v>813</v>
      </c>
      <c r="C36" s="545">
        <v>1</v>
      </c>
      <c r="D36" s="546" t="s">
        <v>814</v>
      </c>
      <c r="E36" s="1893" t="s">
        <v>815</v>
      </c>
      <c r="F36" s="1893"/>
      <c r="G36" s="1893"/>
      <c r="H36" s="1893"/>
      <c r="I36" s="1894"/>
    </row>
    <row r="37" spans="2:9" ht="30" customHeight="1">
      <c r="B37" s="1891"/>
      <c r="C37" s="1863">
        <v>2</v>
      </c>
      <c r="D37" s="1895" t="s">
        <v>816</v>
      </c>
      <c r="E37" s="1896" t="s">
        <v>817</v>
      </c>
      <c r="F37" s="1857" t="s">
        <v>818</v>
      </c>
      <c r="G37" s="1858"/>
      <c r="H37" s="1859"/>
      <c r="I37" s="1860" t="s">
        <v>819</v>
      </c>
    </row>
    <row r="38" spans="2:9" ht="30" customHeight="1">
      <c r="B38" s="1891"/>
      <c r="C38" s="1863"/>
      <c r="D38" s="1895"/>
      <c r="E38" s="1897"/>
      <c r="F38" s="548" t="s">
        <v>820</v>
      </c>
      <c r="G38" s="549" t="s">
        <v>821</v>
      </c>
      <c r="H38" s="550" t="s">
        <v>822</v>
      </c>
      <c r="I38" s="1861"/>
    </row>
    <row r="39" spans="2:9" ht="49.5" customHeight="1" thickBot="1">
      <c r="B39" s="1891"/>
      <c r="C39" s="1863"/>
      <c r="D39" s="1895"/>
      <c r="E39" s="551">
        <v>20</v>
      </c>
      <c r="F39" s="552">
        <v>10</v>
      </c>
      <c r="G39" s="553">
        <v>10</v>
      </c>
      <c r="H39" s="554"/>
      <c r="I39" s="561" t="s">
        <v>836</v>
      </c>
    </row>
    <row r="40" spans="2:9" ht="30" customHeight="1">
      <c r="B40" s="1891"/>
      <c r="C40" s="1862">
        <v>3</v>
      </c>
      <c r="D40" s="1863" t="s">
        <v>823</v>
      </c>
      <c r="E40" s="1864" t="s">
        <v>837</v>
      </c>
      <c r="F40" s="1864"/>
      <c r="G40" s="1864"/>
      <c r="H40" s="1864"/>
      <c r="I40" s="1865"/>
    </row>
    <row r="41" spans="2:9" ht="30" customHeight="1">
      <c r="B41" s="1891"/>
      <c r="C41" s="1862"/>
      <c r="D41" s="1863"/>
      <c r="E41" s="1866"/>
      <c r="F41" s="1866"/>
      <c r="G41" s="1866"/>
      <c r="H41" s="1866"/>
      <c r="I41" s="1867"/>
    </row>
    <row r="42" spans="2:9" ht="30" customHeight="1">
      <c r="B42" s="1891"/>
      <c r="C42" s="1868">
        <v>4</v>
      </c>
      <c r="D42" s="1870" t="s">
        <v>239</v>
      </c>
      <c r="E42" s="1872"/>
      <c r="F42" s="1872"/>
      <c r="G42" s="1872"/>
      <c r="H42" s="1872"/>
      <c r="I42" s="1873"/>
    </row>
    <row r="43" spans="2:9" ht="30" customHeight="1" thickBot="1">
      <c r="B43" s="1892"/>
      <c r="C43" s="1869"/>
      <c r="D43" s="1871"/>
      <c r="E43" s="1874"/>
      <c r="F43" s="1874"/>
      <c r="G43" s="1874"/>
      <c r="H43" s="1874"/>
      <c r="I43" s="1875"/>
    </row>
    <row r="44" spans="1:9" ht="42" customHeight="1">
      <c r="A44" s="547"/>
      <c r="B44" s="1847" t="s">
        <v>824</v>
      </c>
      <c r="C44" s="559">
        <v>1</v>
      </c>
      <c r="D44" s="559" t="s">
        <v>638</v>
      </c>
      <c r="E44" s="1850" t="s">
        <v>838</v>
      </c>
      <c r="F44" s="1850"/>
      <c r="G44" s="1850"/>
      <c r="H44" s="1850"/>
      <c r="I44" s="1851"/>
    </row>
    <row r="45" spans="1:9" ht="54" customHeight="1">
      <c r="A45" s="547"/>
      <c r="B45" s="1848"/>
      <c r="C45" s="560">
        <v>2</v>
      </c>
      <c r="D45" s="560" t="s">
        <v>617</v>
      </c>
      <c r="E45" s="1852" t="s">
        <v>839</v>
      </c>
      <c r="F45" s="1852"/>
      <c r="G45" s="1852"/>
      <c r="H45" s="1852"/>
      <c r="I45" s="1853"/>
    </row>
    <row r="46" spans="1:9" ht="54" customHeight="1" thickBot="1">
      <c r="A46" s="547"/>
      <c r="B46" s="1849"/>
      <c r="C46" s="558">
        <v>3</v>
      </c>
      <c r="D46" s="558" t="s">
        <v>239</v>
      </c>
      <c r="E46" s="1854"/>
      <c r="F46" s="1854"/>
      <c r="G46" s="1854"/>
      <c r="H46" s="1854"/>
      <c r="I46" s="1855"/>
    </row>
    <row r="47" spans="2:9" ht="24.75" customHeight="1">
      <c r="B47" s="1856" t="s">
        <v>826</v>
      </c>
      <c r="C47" s="1856"/>
      <c r="D47" s="1856"/>
      <c r="E47" s="1856"/>
      <c r="F47" s="1856"/>
      <c r="G47" s="1856"/>
      <c r="H47" s="1856"/>
      <c r="I47" s="1856"/>
    </row>
    <row r="48" spans="2:9" ht="48" customHeight="1">
      <c r="B48" s="1845" t="s">
        <v>827</v>
      </c>
      <c r="C48" s="1845"/>
      <c r="D48" s="1845"/>
      <c r="E48" s="1845"/>
      <c r="F48" s="1845"/>
      <c r="G48" s="1845"/>
      <c r="H48" s="1845"/>
      <c r="I48" s="1845"/>
    </row>
    <row r="49" spans="2:9" ht="39.75" customHeight="1">
      <c r="B49" s="1845" t="s">
        <v>828</v>
      </c>
      <c r="C49" s="1845"/>
      <c r="D49" s="1845"/>
      <c r="E49" s="1845"/>
      <c r="F49" s="1845"/>
      <c r="G49" s="1845"/>
      <c r="H49" s="1845"/>
      <c r="I49" s="1845"/>
    </row>
    <row r="50" spans="2:9" ht="24.75" customHeight="1">
      <c r="B50" s="1846" t="s">
        <v>840</v>
      </c>
      <c r="C50" s="1846"/>
      <c r="D50" s="1846"/>
      <c r="E50" s="1846"/>
      <c r="F50" s="1846"/>
      <c r="G50" s="1846"/>
      <c r="H50" s="1846"/>
      <c r="I50" s="1846"/>
    </row>
    <row r="51" spans="2:9" ht="24.75" customHeight="1">
      <c r="B51" s="1846" t="s">
        <v>830</v>
      </c>
      <c r="C51" s="1846"/>
      <c r="D51" s="1846"/>
      <c r="E51" s="1846"/>
      <c r="F51" s="1846"/>
      <c r="G51" s="1846"/>
      <c r="H51" s="1846"/>
      <c r="I51" s="1846"/>
    </row>
  </sheetData>
  <sheetProtection/>
  <mergeCells count="68">
    <mergeCell ref="B3:I3"/>
    <mergeCell ref="B4:D4"/>
    <mergeCell ref="E4:I4"/>
    <mergeCell ref="B5:D5"/>
    <mergeCell ref="E5:I5"/>
    <mergeCell ref="B6:D6"/>
    <mergeCell ref="E6:I6"/>
    <mergeCell ref="B7:C8"/>
    <mergeCell ref="E7:F7"/>
    <mergeCell ref="G7:G8"/>
    <mergeCell ref="H7:I8"/>
    <mergeCell ref="E8:F8"/>
    <mergeCell ref="B9:B16"/>
    <mergeCell ref="E9:I9"/>
    <mergeCell ref="C10:C12"/>
    <mergeCell ref="D10:D12"/>
    <mergeCell ref="E10:E11"/>
    <mergeCell ref="F10:H10"/>
    <mergeCell ref="I10:I11"/>
    <mergeCell ref="C13:C14"/>
    <mergeCell ref="D13:D14"/>
    <mergeCell ref="E13:I14"/>
    <mergeCell ref="C15:C16"/>
    <mergeCell ref="D15:D16"/>
    <mergeCell ref="E15:I16"/>
    <mergeCell ref="B22:I22"/>
    <mergeCell ref="B23:I23"/>
    <mergeCell ref="B24:I24"/>
    <mergeCell ref="B17:B19"/>
    <mergeCell ref="E17:I17"/>
    <mergeCell ref="E18:I18"/>
    <mergeCell ref="E19:I19"/>
    <mergeCell ref="B20:I20"/>
    <mergeCell ref="B21:I21"/>
    <mergeCell ref="B30:I30"/>
    <mergeCell ref="B31:D31"/>
    <mergeCell ref="E31:I31"/>
    <mergeCell ref="B32:D32"/>
    <mergeCell ref="E32:I32"/>
    <mergeCell ref="B33:D33"/>
    <mergeCell ref="E33:I33"/>
    <mergeCell ref="B34:C35"/>
    <mergeCell ref="E34:F34"/>
    <mergeCell ref="G34:G35"/>
    <mergeCell ref="H34:I35"/>
    <mergeCell ref="E35:F35"/>
    <mergeCell ref="B36:B43"/>
    <mergeCell ref="E36:I36"/>
    <mergeCell ref="C37:C39"/>
    <mergeCell ref="D37:D39"/>
    <mergeCell ref="E37:E38"/>
    <mergeCell ref="F37:H37"/>
    <mergeCell ref="I37:I38"/>
    <mergeCell ref="C40:C41"/>
    <mergeCell ref="D40:D41"/>
    <mergeCell ref="E40:I41"/>
    <mergeCell ref="C42:C43"/>
    <mergeCell ref="D42:D43"/>
    <mergeCell ref="E42:I43"/>
    <mergeCell ref="B49:I49"/>
    <mergeCell ref="B50:I50"/>
    <mergeCell ref="B51:I51"/>
    <mergeCell ref="B44:B46"/>
    <mergeCell ref="E44:I44"/>
    <mergeCell ref="E45:I45"/>
    <mergeCell ref="E46:I46"/>
    <mergeCell ref="B47:I47"/>
    <mergeCell ref="B48:I48"/>
  </mergeCells>
  <printOptions/>
  <pageMargins left="0.7" right="0.7" top="0.75" bottom="0.75" header="0.3" footer="0.3"/>
  <pageSetup horizontalDpi="600" verticalDpi="600" orientation="portrait" paperSize="9" scale="83" r:id="rId2"/>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dimension ref="B1:H21"/>
  <sheetViews>
    <sheetView zoomScale="70" zoomScaleNormal="70" zoomScaleSheetLayoutView="55" zoomScalePageLayoutView="0" workbookViewId="0" topLeftCell="B1">
      <selection activeCell="C17" sqref="C17:F17"/>
    </sheetView>
  </sheetViews>
  <sheetFormatPr defaultColWidth="9.00390625" defaultRowHeight="13.5"/>
  <cols>
    <col min="1" max="1" width="9.00390625" style="420" customWidth="1"/>
    <col min="2" max="2" width="5.00390625" style="420" customWidth="1"/>
    <col min="3" max="3" width="20.625" style="420" customWidth="1"/>
    <col min="4" max="4" width="15.375" style="420" customWidth="1"/>
    <col min="5" max="5" width="2.50390625" style="420" customWidth="1"/>
    <col min="6" max="6" width="9.25390625" style="420" customWidth="1"/>
    <col min="7" max="8" width="25.00390625" style="420" customWidth="1"/>
    <col min="9" max="9" width="9.125" style="420" customWidth="1"/>
    <col min="10" max="20" width="20.625" style="420" customWidth="1"/>
    <col min="21" max="16384" width="9.00390625" style="420" customWidth="1"/>
  </cols>
  <sheetData>
    <row r="1" ht="20.25" customHeight="1">
      <c r="H1" s="420" t="s">
        <v>445</v>
      </c>
    </row>
    <row r="2" ht="20.25" customHeight="1"/>
    <row r="3" spans="2:8" ht="52.5" customHeight="1" thickBot="1">
      <c r="B3" s="1708" t="s">
        <v>639</v>
      </c>
      <c r="C3" s="1708"/>
      <c r="D3" s="1708"/>
      <c r="E3" s="1708"/>
      <c r="F3" s="1708"/>
      <c r="G3" s="1708"/>
      <c r="H3" s="1708"/>
    </row>
    <row r="4" spans="2:8" ht="30.75" customHeight="1">
      <c r="B4" s="1955"/>
      <c r="C4" s="1719" t="s">
        <v>640</v>
      </c>
      <c r="D4" s="1720"/>
      <c r="E4" s="1721"/>
      <c r="F4" s="421" t="s">
        <v>641</v>
      </c>
      <c r="G4" s="1726"/>
      <c r="H4" s="1728"/>
    </row>
    <row r="5" spans="2:8" ht="30" customHeight="1">
      <c r="B5" s="1956"/>
      <c r="C5" s="1705" t="s">
        <v>642</v>
      </c>
      <c r="D5" s="1705"/>
      <c r="E5" s="1706"/>
      <c r="F5" s="422" t="s">
        <v>643</v>
      </c>
      <c r="G5" s="1712"/>
      <c r="H5" s="1714"/>
    </row>
    <row r="6" spans="2:8" ht="30" customHeight="1">
      <c r="B6" s="1957"/>
      <c r="C6" s="1706" t="s">
        <v>644</v>
      </c>
      <c r="D6" s="1734"/>
      <c r="E6" s="1734"/>
      <c r="F6" s="422" t="s">
        <v>645</v>
      </c>
      <c r="G6" s="1731"/>
      <c r="H6" s="1733"/>
    </row>
    <row r="7" spans="2:8" ht="30" customHeight="1" thickBot="1">
      <c r="B7" s="1950" t="s">
        <v>588</v>
      </c>
      <c r="C7" s="1951"/>
      <c r="D7" s="1951"/>
      <c r="E7" s="1951"/>
      <c r="F7" s="1951"/>
      <c r="G7" s="424" t="s">
        <v>646</v>
      </c>
      <c r="H7" s="425" t="s">
        <v>647</v>
      </c>
    </row>
    <row r="8" spans="2:8" ht="30" customHeight="1" thickTop="1">
      <c r="B8" s="426">
        <v>1</v>
      </c>
      <c r="C8" s="1952"/>
      <c r="D8" s="1953"/>
      <c r="E8" s="1953"/>
      <c r="F8" s="1953"/>
      <c r="G8" s="427"/>
      <c r="H8" s="428"/>
    </row>
    <row r="9" spans="2:8" ht="30" customHeight="1">
      <c r="B9" s="429">
        <v>2</v>
      </c>
      <c r="C9" s="1713"/>
      <c r="D9" s="1949"/>
      <c r="E9" s="1949"/>
      <c r="F9" s="1949"/>
      <c r="G9" s="430"/>
      <c r="H9" s="431"/>
    </row>
    <row r="10" spans="2:8" ht="30" customHeight="1">
      <c r="B10" s="429">
        <v>3</v>
      </c>
      <c r="C10" s="1713"/>
      <c r="D10" s="1949"/>
      <c r="E10" s="1949"/>
      <c r="F10" s="1949"/>
      <c r="G10" s="430"/>
      <c r="H10" s="431"/>
    </row>
    <row r="11" spans="2:8" ht="30" customHeight="1">
      <c r="B11" s="429">
        <v>4</v>
      </c>
      <c r="C11" s="1713"/>
      <c r="D11" s="1949"/>
      <c r="E11" s="1949"/>
      <c r="F11" s="1949"/>
      <c r="G11" s="430"/>
      <c r="H11" s="431"/>
    </row>
    <row r="12" spans="2:8" ht="30" customHeight="1">
      <c r="B12" s="429">
        <v>5</v>
      </c>
      <c r="C12" s="1713"/>
      <c r="D12" s="1949"/>
      <c r="E12" s="1949"/>
      <c r="F12" s="1949"/>
      <c r="G12" s="430"/>
      <c r="H12" s="431"/>
    </row>
    <row r="13" spans="2:8" ht="30" customHeight="1">
      <c r="B13" s="429">
        <v>6</v>
      </c>
      <c r="C13" s="1706"/>
      <c r="D13" s="1734"/>
      <c r="E13" s="1734"/>
      <c r="F13" s="1734"/>
      <c r="G13" s="432"/>
      <c r="H13" s="433"/>
    </row>
    <row r="14" spans="2:8" ht="30" customHeight="1">
      <c r="B14" s="429">
        <v>7</v>
      </c>
      <c r="C14" s="1706"/>
      <c r="D14" s="1734"/>
      <c r="E14" s="1734"/>
      <c r="F14" s="1734"/>
      <c r="G14" s="432"/>
      <c r="H14" s="433"/>
    </row>
    <row r="15" spans="2:8" ht="30" customHeight="1">
      <c r="B15" s="429">
        <v>8</v>
      </c>
      <c r="C15" s="1706"/>
      <c r="D15" s="1734"/>
      <c r="E15" s="1734"/>
      <c r="F15" s="1734"/>
      <c r="G15" s="432"/>
      <c r="H15" s="433"/>
    </row>
    <row r="16" spans="2:8" ht="30" customHeight="1">
      <c r="B16" s="429">
        <v>9</v>
      </c>
      <c r="C16" s="1706"/>
      <c r="D16" s="1734"/>
      <c r="E16" s="1734"/>
      <c r="F16" s="1734"/>
      <c r="G16" s="432"/>
      <c r="H16" s="433"/>
    </row>
    <row r="17" spans="2:8" ht="30" customHeight="1" thickBot="1">
      <c r="B17" s="434">
        <v>10</v>
      </c>
      <c r="C17" s="1703"/>
      <c r="D17" s="1954"/>
      <c r="E17" s="1954"/>
      <c r="F17" s="1954"/>
      <c r="G17" s="435"/>
      <c r="H17" s="436"/>
    </row>
    <row r="18" ht="30" customHeight="1">
      <c r="B18" s="420" t="s">
        <v>648</v>
      </c>
    </row>
    <row r="19" ht="30" customHeight="1">
      <c r="B19" s="420" t="s">
        <v>649</v>
      </c>
    </row>
    <row r="20" ht="30" customHeight="1"/>
    <row r="21" ht="30" customHeight="1">
      <c r="C21" s="437"/>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sheetProtection/>
  <mergeCells count="19">
    <mergeCell ref="C13:F13"/>
    <mergeCell ref="C14:F14"/>
    <mergeCell ref="C15:F15"/>
    <mergeCell ref="C16:F16"/>
    <mergeCell ref="C17:F17"/>
    <mergeCell ref="B3:H3"/>
    <mergeCell ref="B4:B6"/>
    <mergeCell ref="C4:E4"/>
    <mergeCell ref="G4:H4"/>
    <mergeCell ref="C5:E5"/>
    <mergeCell ref="G5:H5"/>
    <mergeCell ref="C6:E6"/>
    <mergeCell ref="G6:H6"/>
    <mergeCell ref="C12:F12"/>
    <mergeCell ref="C11:F11"/>
    <mergeCell ref="B7:F7"/>
    <mergeCell ref="C8:F8"/>
    <mergeCell ref="C9:F9"/>
    <mergeCell ref="C10:F10"/>
  </mergeCells>
  <printOptions horizontalCentered="1"/>
  <pageMargins left="0.3937007874015748" right="0.3937007874015748" top="0.984251968503937" bottom="0.5905511811023623" header="0.5905511811023623" footer="0.3937007874015748"/>
  <pageSetup horizontalDpi="600" verticalDpi="600" orientation="portrait" paperSize="9" scale="70" r:id="rId1"/>
  <headerFooter alignWithMargins="0">
    <oddHeader>&amp;R別紙２６</oddHeader>
  </headerFooter>
</worksheet>
</file>

<file path=xl/worksheets/sheet35.xml><?xml version="1.0" encoding="utf-8"?>
<worksheet xmlns="http://schemas.openxmlformats.org/spreadsheetml/2006/main" xmlns:r="http://schemas.openxmlformats.org/officeDocument/2006/relationships">
  <dimension ref="A1:F17"/>
  <sheetViews>
    <sheetView zoomScale="85" zoomScaleNormal="85" zoomScalePageLayoutView="0" workbookViewId="0" topLeftCell="A7">
      <selection activeCell="B18" sqref="B18"/>
    </sheetView>
  </sheetViews>
  <sheetFormatPr defaultColWidth="9.00390625" defaultRowHeight="13.5"/>
  <cols>
    <col min="1" max="1" width="4.625" style="509" customWidth="1"/>
    <col min="2" max="2" width="24.25390625" style="509" customWidth="1"/>
    <col min="3" max="3" width="6.75390625" style="509" customWidth="1"/>
    <col min="4" max="5" width="21.25390625" style="509" customWidth="1"/>
    <col min="6" max="6" width="3.125" style="509" customWidth="1"/>
    <col min="7" max="16384" width="9.00390625" style="509" customWidth="1"/>
  </cols>
  <sheetData>
    <row r="1" spans="1:6" ht="27.75" customHeight="1">
      <c r="A1" s="507"/>
      <c r="B1" s="508"/>
      <c r="C1" s="508"/>
      <c r="D1" s="508"/>
      <c r="E1" s="508"/>
      <c r="F1" s="582" t="s">
        <v>909</v>
      </c>
    </row>
    <row r="2" spans="1:6" ht="27.75" customHeight="1">
      <c r="A2" s="507"/>
      <c r="B2" s="508"/>
      <c r="C2" s="508"/>
      <c r="D2" s="508"/>
      <c r="E2" s="1962" t="s">
        <v>445</v>
      </c>
      <c r="F2" s="1962"/>
    </row>
    <row r="3" spans="1:6" ht="36" customHeight="1">
      <c r="A3" s="1963" t="s">
        <v>791</v>
      </c>
      <c r="B3" s="1963"/>
      <c r="C3" s="1963"/>
      <c r="D3" s="1963"/>
      <c r="E3" s="1963"/>
      <c r="F3" s="1963"/>
    </row>
    <row r="4" spans="1:6" ht="36" customHeight="1">
      <c r="A4" s="510"/>
      <c r="B4" s="510"/>
      <c r="C4" s="510"/>
      <c r="D4" s="510"/>
      <c r="E4" s="510"/>
      <c r="F4" s="510"/>
    </row>
    <row r="5" spans="1:6" ht="36" customHeight="1">
      <c r="A5" s="510"/>
      <c r="B5" s="511" t="s">
        <v>446</v>
      </c>
      <c r="C5" s="1964"/>
      <c r="D5" s="1965"/>
      <c r="E5" s="1965"/>
      <c r="F5" s="1966"/>
    </row>
    <row r="6" spans="1:6" ht="46.5" customHeight="1">
      <c r="A6" s="508"/>
      <c r="B6" s="512" t="s">
        <v>447</v>
      </c>
      <c r="C6" s="1967" t="s">
        <v>565</v>
      </c>
      <c r="D6" s="1967"/>
      <c r="E6" s="1967"/>
      <c r="F6" s="1968"/>
    </row>
    <row r="7" spans="1:6" ht="71.25" customHeight="1">
      <c r="A7" s="508"/>
      <c r="B7" s="514" t="s">
        <v>594</v>
      </c>
      <c r="C7" s="513">
        <v>1</v>
      </c>
      <c r="D7" s="1960" t="s">
        <v>595</v>
      </c>
      <c r="E7" s="1960"/>
      <c r="F7" s="1961"/>
    </row>
    <row r="8" spans="1:6" ht="71.25" customHeight="1">
      <c r="A8" s="508"/>
      <c r="B8" s="1969" t="s">
        <v>598</v>
      </c>
      <c r="C8" s="515">
        <v>1</v>
      </c>
      <c r="D8" s="1971" t="s">
        <v>792</v>
      </c>
      <c r="E8" s="1960"/>
      <c r="F8" s="1961"/>
    </row>
    <row r="9" spans="1:6" ht="71.25" customHeight="1">
      <c r="A9" s="508"/>
      <c r="B9" s="1970"/>
      <c r="C9" s="515">
        <v>2</v>
      </c>
      <c r="D9" s="1972" t="s">
        <v>793</v>
      </c>
      <c r="E9" s="1972"/>
      <c r="F9" s="1973"/>
    </row>
    <row r="10" spans="1:6" ht="71.25" customHeight="1">
      <c r="A10" s="508"/>
      <c r="B10" s="1958" t="s">
        <v>599</v>
      </c>
      <c r="C10" s="515">
        <v>1</v>
      </c>
      <c r="D10" s="1960" t="s">
        <v>600</v>
      </c>
      <c r="E10" s="1960"/>
      <c r="F10" s="1961"/>
    </row>
    <row r="11" spans="1:6" ht="71.25" customHeight="1">
      <c r="A11" s="508"/>
      <c r="B11" s="1959"/>
      <c r="C11" s="516">
        <v>2</v>
      </c>
      <c r="D11" s="517" t="s">
        <v>601</v>
      </c>
      <c r="E11" s="517"/>
      <c r="F11" s="518"/>
    </row>
    <row r="12" spans="1:6" ht="13.5">
      <c r="A12" s="508"/>
      <c r="B12" s="508"/>
      <c r="C12" s="508"/>
      <c r="D12" s="508"/>
      <c r="E12" s="508"/>
      <c r="F12" s="508"/>
    </row>
    <row r="13" spans="1:6" ht="13.5">
      <c r="A13" s="508"/>
      <c r="B13" s="508"/>
      <c r="C13" s="508"/>
      <c r="D13" s="508"/>
      <c r="E13" s="508"/>
      <c r="F13" s="508"/>
    </row>
    <row r="14" spans="1:6" ht="13.5">
      <c r="A14" s="508"/>
      <c r="B14" s="508" t="s">
        <v>602</v>
      </c>
      <c r="C14" s="508"/>
      <c r="D14" s="508"/>
      <c r="E14" s="508"/>
      <c r="F14" s="508"/>
    </row>
    <row r="15" ht="13.5">
      <c r="B15" s="509" t="s">
        <v>1061</v>
      </c>
    </row>
    <row r="16" ht="13.5">
      <c r="B16" s="509" t="s">
        <v>794</v>
      </c>
    </row>
    <row r="17" ht="13.5">
      <c r="B17" s="509" t="s">
        <v>1062</v>
      </c>
    </row>
  </sheetData>
  <sheetProtection/>
  <mergeCells count="10">
    <mergeCell ref="B10:B11"/>
    <mergeCell ref="D10:F10"/>
    <mergeCell ref="E2:F2"/>
    <mergeCell ref="A3:F3"/>
    <mergeCell ref="C5:F5"/>
    <mergeCell ref="C6:F6"/>
    <mergeCell ref="D7:F7"/>
    <mergeCell ref="B8:B9"/>
    <mergeCell ref="D8:F8"/>
    <mergeCell ref="D9:F9"/>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M146"/>
  <sheetViews>
    <sheetView view="pageBreakPreview" zoomScale="85" zoomScaleSheetLayoutView="85" zoomScalePageLayoutView="0" workbookViewId="0" topLeftCell="A79">
      <selection activeCell="F18" sqref="F18:G18"/>
    </sheetView>
  </sheetViews>
  <sheetFormatPr defaultColWidth="9.00390625" defaultRowHeight="13.5"/>
  <cols>
    <col min="1" max="1" width="5.25390625" style="625" customWidth="1"/>
    <col min="2" max="3" width="9.00390625" style="625" customWidth="1"/>
    <col min="4" max="5" width="8.50390625" style="625" customWidth="1"/>
    <col min="6" max="6" width="8.375" style="625" customWidth="1"/>
    <col min="7" max="7" width="7.375" style="625" customWidth="1"/>
    <col min="8" max="9" width="8.50390625" style="625" customWidth="1"/>
    <col min="10" max="10" width="16.625" style="625" customWidth="1"/>
    <col min="11" max="11" width="1.37890625" style="625" customWidth="1"/>
    <col min="12" max="12" width="9.00390625" style="625" customWidth="1"/>
    <col min="13" max="13" width="9.00390625" style="640" customWidth="1"/>
    <col min="14" max="16384" width="9.00390625" style="625" customWidth="1"/>
  </cols>
  <sheetData>
    <row r="1" ht="14.25">
      <c r="J1" s="687" t="s">
        <v>957</v>
      </c>
    </row>
    <row r="2" spans="1:10" ht="28.5" customHeight="1">
      <c r="A2" s="2071" t="s">
        <v>947</v>
      </c>
      <c r="B2" s="2071"/>
      <c r="C2" s="2071"/>
      <c r="D2" s="2071"/>
      <c r="E2" s="2071"/>
      <c r="F2" s="2071"/>
      <c r="G2" s="2071"/>
      <c r="H2" s="2071"/>
      <c r="I2" s="2071"/>
      <c r="J2" s="2071"/>
    </row>
    <row r="3" spans="1:10" ht="11.25" customHeight="1">
      <c r="A3" s="624"/>
      <c r="B3" s="624"/>
      <c r="C3" s="624"/>
      <c r="D3" s="624"/>
      <c r="E3" s="624"/>
      <c r="F3" s="624"/>
      <c r="G3" s="624"/>
      <c r="H3" s="624"/>
      <c r="I3" s="624"/>
      <c r="J3" s="624"/>
    </row>
    <row r="4" spans="1:10" ht="21.75" customHeight="1">
      <c r="A4" s="626" t="s">
        <v>948</v>
      </c>
      <c r="B4" s="624"/>
      <c r="C4" s="624"/>
      <c r="D4" s="624"/>
      <c r="E4" s="624"/>
      <c r="F4" s="624"/>
      <c r="G4" s="624"/>
      <c r="H4" s="624"/>
      <c r="I4" s="624"/>
      <c r="J4" s="624"/>
    </row>
    <row r="5" spans="1:10" ht="11.25" customHeight="1">
      <c r="A5" s="624"/>
      <c r="B5" s="624"/>
      <c r="C5" s="624"/>
      <c r="D5" s="624"/>
      <c r="E5" s="624"/>
      <c r="F5" s="624"/>
      <c r="G5" s="624"/>
      <c r="H5" s="624"/>
      <c r="I5" s="624"/>
      <c r="J5" s="624"/>
    </row>
    <row r="6" spans="1:10" ht="13.5" customHeight="1">
      <c r="A6" s="2072" t="s">
        <v>841</v>
      </c>
      <c r="B6" s="2072"/>
      <c r="C6" s="2072"/>
      <c r="D6" s="2072" t="s">
        <v>842</v>
      </c>
      <c r="E6" s="2072"/>
      <c r="F6" s="783" t="s">
        <v>843</v>
      </c>
      <c r="H6" s="627"/>
      <c r="I6" s="627"/>
      <c r="J6" s="627"/>
    </row>
    <row r="7" spans="1:6" ht="27.75" customHeight="1">
      <c r="A7" s="2073" t="s">
        <v>844</v>
      </c>
      <c r="B7" s="2073"/>
      <c r="C7" s="2073"/>
      <c r="D7" s="2016">
        <f>F13</f>
        <v>0</v>
      </c>
      <c r="E7" s="2009"/>
      <c r="F7" s="628"/>
    </row>
    <row r="8" spans="1:10" ht="27.75" customHeight="1">
      <c r="A8" s="2073" t="s">
        <v>845</v>
      </c>
      <c r="B8" s="2073"/>
      <c r="C8" s="2073"/>
      <c r="D8" s="2016">
        <f>F27</f>
        <v>0</v>
      </c>
      <c r="E8" s="2009"/>
      <c r="F8" s="628"/>
      <c r="G8" s="2074" t="s">
        <v>846</v>
      </c>
      <c r="H8" s="2074"/>
      <c r="I8" s="2019">
        <v>0</v>
      </c>
      <c r="J8" s="2019"/>
    </row>
    <row r="9" spans="1:10" ht="27.75" customHeight="1" thickBot="1">
      <c r="A9" s="2073" t="s">
        <v>847</v>
      </c>
      <c r="B9" s="2073"/>
      <c r="C9" s="2073"/>
      <c r="D9" s="2016">
        <f>F41</f>
        <v>0</v>
      </c>
      <c r="E9" s="2009"/>
      <c r="F9" s="629"/>
      <c r="G9" s="2074"/>
      <c r="H9" s="2074"/>
      <c r="I9" s="2019"/>
      <c r="J9" s="2019"/>
    </row>
    <row r="10" spans="1:10" ht="22.5" customHeight="1" thickBot="1">
      <c r="A10" s="2064" t="s">
        <v>75</v>
      </c>
      <c r="B10" s="2065"/>
      <c r="C10" s="2066"/>
      <c r="D10" s="2044" t="s">
        <v>848</v>
      </c>
      <c r="E10" s="2067"/>
      <c r="F10" s="630">
        <f>SUM(F7:F9)</f>
        <v>0</v>
      </c>
      <c r="G10" s="2075"/>
      <c r="H10" s="2074"/>
      <c r="I10" s="2019"/>
      <c r="J10" s="2019"/>
    </row>
    <row r="11" ht="13.5" customHeight="1"/>
    <row r="12" spans="1:10" ht="12.75" customHeight="1">
      <c r="A12" s="631" t="s">
        <v>849</v>
      </c>
      <c r="B12" s="631"/>
      <c r="C12" s="631"/>
      <c r="D12" s="631"/>
      <c r="E12" s="631"/>
      <c r="F12" s="631"/>
      <c r="G12" s="631"/>
      <c r="H12" s="631"/>
      <c r="I12" s="631"/>
      <c r="J12" s="631"/>
    </row>
    <row r="13" spans="1:10" ht="21.75" customHeight="1" thickBot="1">
      <c r="A13" s="632"/>
      <c r="B13" s="2043" t="s">
        <v>850</v>
      </c>
      <c r="C13" s="2043"/>
      <c r="D13" s="2043"/>
      <c r="E13" s="2043"/>
      <c r="F13" s="2068"/>
      <c r="G13" s="2069"/>
      <c r="H13" s="2070"/>
      <c r="I13" s="2070"/>
      <c r="J13" s="2069"/>
    </row>
    <row r="14" spans="1:10" ht="18" customHeight="1">
      <c r="A14" s="632"/>
      <c r="B14" s="2026" t="s">
        <v>346</v>
      </c>
      <c r="C14" s="2026"/>
      <c r="D14" s="2026" t="s">
        <v>851</v>
      </c>
      <c r="E14" s="2026"/>
      <c r="F14" s="2026" t="s">
        <v>467</v>
      </c>
      <c r="G14" s="2046"/>
      <c r="H14" s="2047" t="s">
        <v>852</v>
      </c>
      <c r="I14" s="2048"/>
      <c r="J14" s="633" t="s">
        <v>853</v>
      </c>
    </row>
    <row r="15" spans="1:10" ht="12.75" customHeight="1">
      <c r="A15" s="634">
        <v>1</v>
      </c>
      <c r="B15" s="2035"/>
      <c r="C15" s="2035"/>
      <c r="D15" s="2055"/>
      <c r="E15" s="2056"/>
      <c r="F15" s="2035"/>
      <c r="G15" s="2036"/>
      <c r="H15" s="2037"/>
      <c r="I15" s="2038"/>
      <c r="J15" s="704"/>
    </row>
    <row r="16" spans="1:10" ht="12.75" customHeight="1">
      <c r="A16" s="634">
        <v>2</v>
      </c>
      <c r="B16" s="2035"/>
      <c r="C16" s="2035"/>
      <c r="D16" s="2055"/>
      <c r="E16" s="2056"/>
      <c r="F16" s="2035"/>
      <c r="G16" s="2036"/>
      <c r="H16" s="2037"/>
      <c r="I16" s="2038"/>
      <c r="J16" s="704"/>
    </row>
    <row r="17" spans="1:10" ht="12.75" customHeight="1">
      <c r="A17" s="634">
        <v>3</v>
      </c>
      <c r="B17" s="2036"/>
      <c r="C17" s="2052"/>
      <c r="D17" s="2049"/>
      <c r="E17" s="2053"/>
      <c r="F17" s="2036"/>
      <c r="G17" s="2063"/>
      <c r="H17" s="2037"/>
      <c r="I17" s="2054"/>
      <c r="J17" s="704"/>
    </row>
    <row r="18" spans="1:10" ht="12.75" customHeight="1">
      <c r="A18" s="634">
        <v>4</v>
      </c>
      <c r="B18" s="2036"/>
      <c r="C18" s="2052"/>
      <c r="D18" s="2049"/>
      <c r="E18" s="2053"/>
      <c r="F18" s="2036"/>
      <c r="G18" s="2063"/>
      <c r="H18" s="2037"/>
      <c r="I18" s="2054"/>
      <c r="J18" s="704"/>
    </row>
    <row r="19" spans="1:10" ht="12.75" customHeight="1">
      <c r="A19" s="634">
        <v>5</v>
      </c>
      <c r="B19" s="2036"/>
      <c r="C19" s="2052"/>
      <c r="D19" s="2049"/>
      <c r="E19" s="2053"/>
      <c r="F19" s="2036"/>
      <c r="G19" s="2063"/>
      <c r="H19" s="2037"/>
      <c r="I19" s="2054"/>
      <c r="J19" s="704"/>
    </row>
    <row r="20" spans="1:10" ht="12.75" customHeight="1">
      <c r="A20" s="634">
        <v>6</v>
      </c>
      <c r="B20" s="2036"/>
      <c r="C20" s="2052"/>
      <c r="D20" s="2049"/>
      <c r="E20" s="2053"/>
      <c r="F20" s="2036"/>
      <c r="G20" s="2063"/>
      <c r="H20" s="2037"/>
      <c r="I20" s="2054"/>
      <c r="J20" s="705"/>
    </row>
    <row r="21" spans="1:10" ht="12.75" customHeight="1">
      <c r="A21" s="634">
        <v>7</v>
      </c>
      <c r="B21" s="2059"/>
      <c r="C21" s="2059"/>
      <c r="D21" s="2059"/>
      <c r="E21" s="2059"/>
      <c r="F21" s="2059"/>
      <c r="G21" s="2060"/>
      <c r="H21" s="2061"/>
      <c r="I21" s="2062"/>
      <c r="J21" s="706"/>
    </row>
    <row r="22" spans="1:10" ht="12.75" customHeight="1">
      <c r="A22" s="634">
        <v>8</v>
      </c>
      <c r="B22" s="2035"/>
      <c r="C22" s="2035"/>
      <c r="D22" s="2035"/>
      <c r="E22" s="2035"/>
      <c r="F22" s="2035"/>
      <c r="G22" s="2036"/>
      <c r="H22" s="2057"/>
      <c r="I22" s="2038"/>
      <c r="J22" s="705"/>
    </row>
    <row r="23" spans="1:10" ht="12.75" customHeight="1">
      <c r="A23" s="634">
        <v>9</v>
      </c>
      <c r="B23" s="2035"/>
      <c r="C23" s="2035"/>
      <c r="D23" s="2035"/>
      <c r="E23" s="2035"/>
      <c r="F23" s="2035"/>
      <c r="G23" s="2036"/>
      <c r="H23" s="2057"/>
      <c r="I23" s="2038"/>
      <c r="J23" s="705"/>
    </row>
    <row r="24" spans="1:10" ht="12.75" customHeight="1" thickBot="1">
      <c r="A24" s="634">
        <v>10</v>
      </c>
      <c r="B24" s="2035"/>
      <c r="C24" s="2035"/>
      <c r="D24" s="2035"/>
      <c r="E24" s="2035"/>
      <c r="F24" s="2035"/>
      <c r="G24" s="2036"/>
      <c r="H24" s="2058"/>
      <c r="I24" s="2040"/>
      <c r="J24" s="705"/>
    </row>
    <row r="25" spans="1:10" ht="12.75" customHeight="1">
      <c r="A25" s="631"/>
      <c r="B25" s="631"/>
      <c r="C25" s="631"/>
      <c r="D25" s="631"/>
      <c r="E25" s="631"/>
      <c r="F25" s="631"/>
      <c r="G25" s="631"/>
      <c r="H25" s="631"/>
      <c r="I25" s="631"/>
      <c r="J25" s="631"/>
    </row>
    <row r="26" spans="1:10" ht="12.75" customHeight="1">
      <c r="A26" s="631" t="s">
        <v>854</v>
      </c>
      <c r="B26" s="631"/>
      <c r="C26" s="631"/>
      <c r="D26" s="631"/>
      <c r="E26" s="631"/>
      <c r="F26" s="631"/>
      <c r="G26" s="631"/>
      <c r="H26" s="631"/>
      <c r="I26" s="631"/>
      <c r="J26" s="631"/>
    </row>
    <row r="27" spans="1:10" ht="21.75" customHeight="1" thickBot="1">
      <c r="A27" s="632"/>
      <c r="B27" s="2043" t="s">
        <v>850</v>
      </c>
      <c r="C27" s="2043"/>
      <c r="D27" s="2043"/>
      <c r="E27" s="2043"/>
      <c r="F27" s="2044"/>
      <c r="G27" s="2043"/>
      <c r="H27" s="2045"/>
      <c r="I27" s="2045"/>
      <c r="J27" s="2043"/>
    </row>
    <row r="28" spans="1:10" ht="18" customHeight="1">
      <c r="A28" s="632"/>
      <c r="B28" s="2026" t="s">
        <v>346</v>
      </c>
      <c r="C28" s="2026"/>
      <c r="D28" s="2026" t="s">
        <v>851</v>
      </c>
      <c r="E28" s="2026"/>
      <c r="F28" s="2026" t="s">
        <v>467</v>
      </c>
      <c r="G28" s="2046"/>
      <c r="H28" s="2047" t="s">
        <v>855</v>
      </c>
      <c r="I28" s="2048"/>
      <c r="J28" s="633" t="s">
        <v>853</v>
      </c>
    </row>
    <row r="29" spans="1:10" ht="12.75" customHeight="1">
      <c r="A29" s="634">
        <v>1</v>
      </c>
      <c r="B29" s="2036"/>
      <c r="C29" s="2052"/>
      <c r="D29" s="2049"/>
      <c r="E29" s="2053"/>
      <c r="F29" s="2035"/>
      <c r="G29" s="2036"/>
      <c r="H29" s="2037"/>
      <c r="I29" s="2054"/>
      <c r="J29" s="704"/>
    </row>
    <row r="30" spans="1:10" ht="12.75" customHeight="1">
      <c r="A30" s="634">
        <v>2</v>
      </c>
      <c r="B30" s="2035"/>
      <c r="C30" s="2035"/>
      <c r="D30" s="2055"/>
      <c r="E30" s="2056"/>
      <c r="F30" s="2035"/>
      <c r="G30" s="2036"/>
      <c r="H30" s="2037"/>
      <c r="I30" s="2038"/>
      <c r="J30" s="704"/>
    </row>
    <row r="31" spans="1:10" ht="12.75" customHeight="1">
      <c r="A31" s="634">
        <v>3</v>
      </c>
      <c r="B31" s="2036"/>
      <c r="C31" s="2052"/>
      <c r="D31" s="2049"/>
      <c r="E31" s="2053"/>
      <c r="F31" s="2036"/>
      <c r="G31" s="2038"/>
      <c r="H31" s="2037"/>
      <c r="I31" s="2054"/>
      <c r="J31" s="704"/>
    </row>
    <row r="32" spans="1:10" ht="12.75" customHeight="1">
      <c r="A32" s="634">
        <v>4</v>
      </c>
      <c r="B32" s="2035"/>
      <c r="C32" s="2035"/>
      <c r="D32" s="2055"/>
      <c r="E32" s="2056"/>
      <c r="F32" s="2035"/>
      <c r="G32" s="2036"/>
      <c r="H32" s="2037"/>
      <c r="I32" s="2038"/>
      <c r="J32" s="704"/>
    </row>
    <row r="33" spans="1:10" ht="12.75" customHeight="1">
      <c r="A33" s="634">
        <v>5</v>
      </c>
      <c r="B33" s="2035"/>
      <c r="C33" s="2035"/>
      <c r="D33" s="2049"/>
      <c r="E33" s="2050"/>
      <c r="F33" s="2035"/>
      <c r="G33" s="2036"/>
      <c r="H33" s="2037"/>
      <c r="I33" s="2038"/>
      <c r="J33" s="705"/>
    </row>
    <row r="34" spans="1:10" ht="12.75" customHeight="1">
      <c r="A34" s="634">
        <v>6</v>
      </c>
      <c r="B34" s="2035"/>
      <c r="C34" s="2035"/>
      <c r="D34" s="2051"/>
      <c r="E34" s="2035"/>
      <c r="F34" s="2035"/>
      <c r="G34" s="2036"/>
      <c r="H34" s="2037"/>
      <c r="I34" s="2038"/>
      <c r="J34" s="705"/>
    </row>
    <row r="35" spans="1:10" ht="12.75" customHeight="1">
      <c r="A35" s="634">
        <v>7</v>
      </c>
      <c r="B35" s="2035"/>
      <c r="C35" s="2035"/>
      <c r="D35" s="2035"/>
      <c r="E35" s="2035"/>
      <c r="F35" s="2035"/>
      <c r="G35" s="2036"/>
      <c r="H35" s="2037"/>
      <c r="I35" s="2038"/>
      <c r="J35" s="705"/>
    </row>
    <row r="36" spans="1:10" ht="12.75" customHeight="1">
      <c r="A36" s="634">
        <v>8</v>
      </c>
      <c r="B36" s="2035"/>
      <c r="C36" s="2035"/>
      <c r="D36" s="2035"/>
      <c r="E36" s="2035"/>
      <c r="F36" s="2035"/>
      <c r="G36" s="2036"/>
      <c r="H36" s="2037"/>
      <c r="I36" s="2038"/>
      <c r="J36" s="705"/>
    </row>
    <row r="37" spans="1:10" ht="12.75" customHeight="1">
      <c r="A37" s="634">
        <v>9</v>
      </c>
      <c r="B37" s="2035"/>
      <c r="C37" s="2035"/>
      <c r="D37" s="2035"/>
      <c r="E37" s="2035"/>
      <c r="F37" s="2035"/>
      <c r="G37" s="2036"/>
      <c r="H37" s="2037"/>
      <c r="I37" s="2038"/>
      <c r="J37" s="705"/>
    </row>
    <row r="38" spans="1:10" ht="12.75" customHeight="1" thickBot="1">
      <c r="A38" s="634">
        <v>10</v>
      </c>
      <c r="B38" s="2035"/>
      <c r="C38" s="2035"/>
      <c r="D38" s="2035"/>
      <c r="E38" s="2035"/>
      <c r="F38" s="2035"/>
      <c r="G38" s="2036"/>
      <c r="H38" s="2039"/>
      <c r="I38" s="2040"/>
      <c r="J38" s="705"/>
    </row>
    <row r="39" spans="1:10" ht="12.75" customHeight="1">
      <c r="A39" s="631"/>
      <c r="B39" s="631"/>
      <c r="C39" s="631"/>
      <c r="D39" s="631"/>
      <c r="E39" s="631"/>
      <c r="F39" s="631"/>
      <c r="G39" s="631"/>
      <c r="H39" s="631"/>
      <c r="I39" s="631"/>
      <c r="J39" s="631"/>
    </row>
    <row r="40" spans="1:10" ht="12.75" customHeight="1">
      <c r="A40" s="631" t="s">
        <v>856</v>
      </c>
      <c r="B40" s="631"/>
      <c r="C40" s="631"/>
      <c r="D40" s="631"/>
      <c r="E40" s="631"/>
      <c r="F40" s="631"/>
      <c r="G40" s="631"/>
      <c r="H40" s="631"/>
      <c r="I40" s="631"/>
      <c r="J40" s="631"/>
    </row>
    <row r="41" spans="1:10" ht="24" customHeight="1" thickBot="1">
      <c r="A41" s="632"/>
      <c r="B41" s="2043" t="s">
        <v>850</v>
      </c>
      <c r="C41" s="2043"/>
      <c r="D41" s="2043"/>
      <c r="E41" s="2043"/>
      <c r="F41" s="2044"/>
      <c r="G41" s="2043"/>
      <c r="H41" s="2045"/>
      <c r="I41" s="2045"/>
      <c r="J41" s="2043"/>
    </row>
    <row r="42" spans="1:10" ht="18" customHeight="1">
      <c r="A42" s="632"/>
      <c r="B42" s="2026" t="s">
        <v>346</v>
      </c>
      <c r="C42" s="2026"/>
      <c r="D42" s="2026" t="s">
        <v>851</v>
      </c>
      <c r="E42" s="2026"/>
      <c r="F42" s="2026" t="s">
        <v>467</v>
      </c>
      <c r="G42" s="2046"/>
      <c r="H42" s="2047" t="s">
        <v>857</v>
      </c>
      <c r="I42" s="2048"/>
      <c r="J42" s="633" t="s">
        <v>853</v>
      </c>
    </row>
    <row r="43" spans="1:10" ht="12.75" customHeight="1">
      <c r="A43" s="703">
        <v>1</v>
      </c>
      <c r="B43" s="2035"/>
      <c r="C43" s="2035"/>
      <c r="D43" s="2041"/>
      <c r="E43" s="2042"/>
      <c r="F43" s="2035"/>
      <c r="G43" s="2036"/>
      <c r="H43" s="2037"/>
      <c r="I43" s="2038"/>
      <c r="J43" s="704"/>
    </row>
    <row r="44" spans="1:10" ht="12.75" customHeight="1">
      <c r="A44" s="703">
        <v>2</v>
      </c>
      <c r="B44" s="2035"/>
      <c r="C44" s="2035"/>
      <c r="D44" s="2041"/>
      <c r="E44" s="2042"/>
      <c r="F44" s="2035"/>
      <c r="G44" s="2036"/>
      <c r="H44" s="2037"/>
      <c r="I44" s="2038"/>
      <c r="J44" s="704"/>
    </row>
    <row r="45" spans="1:10" ht="12.75" customHeight="1">
      <c r="A45" s="703">
        <v>3</v>
      </c>
      <c r="B45" s="2035"/>
      <c r="C45" s="2035"/>
      <c r="D45" s="2041"/>
      <c r="E45" s="2042"/>
      <c r="F45" s="2035"/>
      <c r="G45" s="2036"/>
      <c r="H45" s="2037"/>
      <c r="I45" s="2038"/>
      <c r="J45" s="704"/>
    </row>
    <row r="46" spans="1:10" ht="12.75" customHeight="1">
      <c r="A46" s="703">
        <v>4</v>
      </c>
      <c r="B46" s="2035"/>
      <c r="C46" s="2035"/>
      <c r="D46" s="2041"/>
      <c r="E46" s="2042"/>
      <c r="F46" s="2035"/>
      <c r="G46" s="2036"/>
      <c r="H46" s="2037"/>
      <c r="I46" s="2038"/>
      <c r="J46" s="705"/>
    </row>
    <row r="47" spans="1:10" ht="12.75" customHeight="1">
      <c r="A47" s="703">
        <v>5</v>
      </c>
      <c r="B47" s="2035"/>
      <c r="C47" s="2035"/>
      <c r="D47" s="2041"/>
      <c r="E47" s="2042"/>
      <c r="F47" s="2035"/>
      <c r="G47" s="2036"/>
      <c r="H47" s="2037"/>
      <c r="I47" s="2038"/>
      <c r="J47" s="705"/>
    </row>
    <row r="48" spans="1:10" ht="12.75" customHeight="1">
      <c r="A48" s="703">
        <v>6</v>
      </c>
      <c r="B48" s="2035"/>
      <c r="C48" s="2035"/>
      <c r="D48" s="2035"/>
      <c r="E48" s="2035"/>
      <c r="F48" s="2035"/>
      <c r="G48" s="2036"/>
      <c r="H48" s="2037"/>
      <c r="I48" s="2038"/>
      <c r="J48" s="705"/>
    </row>
    <row r="49" spans="1:10" ht="12.75" customHeight="1">
      <c r="A49" s="703">
        <v>7</v>
      </c>
      <c r="B49" s="2035"/>
      <c r="C49" s="2035"/>
      <c r="D49" s="2035"/>
      <c r="E49" s="2035"/>
      <c r="F49" s="2035"/>
      <c r="G49" s="2036"/>
      <c r="H49" s="2037"/>
      <c r="I49" s="2038"/>
      <c r="J49" s="705"/>
    </row>
    <row r="50" spans="1:10" ht="12.75" customHeight="1">
      <c r="A50" s="703">
        <v>8</v>
      </c>
      <c r="B50" s="2035"/>
      <c r="C50" s="2035"/>
      <c r="D50" s="2035"/>
      <c r="E50" s="2035"/>
      <c r="F50" s="2035"/>
      <c r="G50" s="2036"/>
      <c r="H50" s="2037"/>
      <c r="I50" s="2038"/>
      <c r="J50" s="705"/>
    </row>
    <row r="51" spans="1:10" ht="12.75" customHeight="1">
      <c r="A51" s="703">
        <v>9</v>
      </c>
      <c r="B51" s="2035"/>
      <c r="C51" s="2035"/>
      <c r="D51" s="2035"/>
      <c r="E51" s="2035"/>
      <c r="F51" s="2035"/>
      <c r="G51" s="2036"/>
      <c r="H51" s="2037"/>
      <c r="I51" s="2038"/>
      <c r="J51" s="705"/>
    </row>
    <row r="52" spans="1:10" ht="12.75" customHeight="1" thickBot="1">
      <c r="A52" s="703">
        <v>10</v>
      </c>
      <c r="B52" s="2035"/>
      <c r="C52" s="2035"/>
      <c r="D52" s="2035"/>
      <c r="E52" s="2035"/>
      <c r="F52" s="2035"/>
      <c r="G52" s="2036"/>
      <c r="H52" s="2039"/>
      <c r="I52" s="2040"/>
      <c r="J52" s="705"/>
    </row>
    <row r="53" spans="1:13" s="676" customFormat="1" ht="36.75" customHeight="1">
      <c r="A53" s="2033" t="s">
        <v>949</v>
      </c>
      <c r="B53" s="2033"/>
      <c r="C53" s="2033"/>
      <c r="D53" s="2033"/>
      <c r="E53" s="2033"/>
      <c r="F53" s="2033"/>
      <c r="G53" s="2033"/>
      <c r="H53" s="2033"/>
      <c r="I53" s="2033"/>
      <c r="J53" s="2033"/>
      <c r="M53" s="677"/>
    </row>
    <row r="54" spans="1:10" ht="15" customHeight="1">
      <c r="A54" s="2034" t="s">
        <v>858</v>
      </c>
      <c r="B54" s="2034"/>
      <c r="C54" s="2034"/>
      <c r="D54" s="2034"/>
      <c r="E54" s="2034"/>
      <c r="F54" s="2034"/>
      <c r="G54" s="2034"/>
      <c r="H54" s="2034"/>
      <c r="I54" s="2034"/>
      <c r="J54" s="2034"/>
    </row>
    <row r="55" spans="1:10" ht="16.5" customHeight="1">
      <c r="A55" s="637"/>
      <c r="B55" s="637"/>
      <c r="C55" s="637"/>
      <c r="D55" s="637"/>
      <c r="E55" s="637"/>
      <c r="F55" s="637"/>
      <c r="G55" s="637"/>
      <c r="H55" s="637"/>
      <c r="I55" s="637"/>
      <c r="J55" s="637"/>
    </row>
    <row r="56" spans="1:10" ht="21.75" customHeight="1">
      <c r="A56" s="626" t="s">
        <v>950</v>
      </c>
      <c r="B56" s="624"/>
      <c r="C56" s="624"/>
      <c r="D56" s="624"/>
      <c r="E56" s="624"/>
      <c r="F56" s="624"/>
      <c r="G56" s="624"/>
      <c r="H56" s="624"/>
      <c r="I56" s="624"/>
      <c r="J56" s="624"/>
    </row>
    <row r="57" spans="1:10" ht="6.75" customHeight="1">
      <c r="A57" s="626"/>
      <c r="B57" s="624"/>
      <c r="C57" s="624"/>
      <c r="D57" s="624"/>
      <c r="E57" s="624"/>
      <c r="F57" s="624"/>
      <c r="G57" s="624"/>
      <c r="H57" s="624"/>
      <c r="I57" s="624"/>
      <c r="J57" s="624"/>
    </row>
    <row r="58" spans="1:10" ht="21.75" customHeight="1">
      <c r="A58" s="624"/>
      <c r="B58" s="624"/>
      <c r="C58" s="678" t="s">
        <v>955</v>
      </c>
      <c r="D58" s="679"/>
      <c r="E58" s="625" t="s">
        <v>169</v>
      </c>
      <c r="F58" s="638"/>
      <c r="G58" s="624"/>
      <c r="H58" s="624"/>
      <c r="I58" s="624"/>
      <c r="J58" s="624"/>
    </row>
    <row r="59" spans="2:10" ht="12.75" customHeight="1">
      <c r="B59" s="624"/>
      <c r="C59" s="624"/>
      <c r="D59" s="678"/>
      <c r="E59" s="680"/>
      <c r="F59" s="638"/>
      <c r="G59" s="624"/>
      <c r="H59" s="624"/>
      <c r="I59" s="624"/>
      <c r="J59" s="624"/>
    </row>
    <row r="60" spans="1:10" ht="15">
      <c r="A60" s="638" t="s">
        <v>1027</v>
      </c>
      <c r="B60" s="639"/>
      <c r="C60" s="639"/>
      <c r="D60" s="639"/>
      <c r="E60" s="639"/>
      <c r="F60" s="639"/>
      <c r="G60" s="639"/>
      <c r="H60" s="639"/>
      <c r="I60" s="639"/>
      <c r="J60" s="639"/>
    </row>
    <row r="61" spans="1:10" ht="14.25">
      <c r="A61" s="634"/>
      <c r="B61" s="2026" t="s">
        <v>951</v>
      </c>
      <c r="C61" s="2026"/>
      <c r="D61" s="2026" t="s">
        <v>952</v>
      </c>
      <c r="E61" s="2026"/>
      <c r="F61" s="2026" t="s">
        <v>953</v>
      </c>
      <c r="G61" s="2026"/>
      <c r="H61" s="2026"/>
      <c r="I61" s="635"/>
      <c r="J61" s="636"/>
    </row>
    <row r="62" spans="1:10" ht="14.25">
      <c r="A62" s="634">
        <v>1</v>
      </c>
      <c r="B62" s="2026"/>
      <c r="C62" s="2026"/>
      <c r="D62" s="2027" t="s">
        <v>956</v>
      </c>
      <c r="E62" s="2028"/>
      <c r="F62" s="2026"/>
      <c r="G62" s="2026"/>
      <c r="H62" s="2026"/>
      <c r="I62" s="635"/>
      <c r="J62" s="636"/>
    </row>
    <row r="63" spans="1:10" ht="14.25">
      <c r="A63" s="634">
        <v>2</v>
      </c>
      <c r="B63" s="2026"/>
      <c r="C63" s="2026"/>
      <c r="D63" s="2027" t="s">
        <v>956</v>
      </c>
      <c r="E63" s="2028"/>
      <c r="F63" s="2026"/>
      <c r="G63" s="2026"/>
      <c r="H63" s="2026"/>
      <c r="I63" s="635"/>
      <c r="J63" s="636"/>
    </row>
    <row r="64" spans="1:10" ht="14.25">
      <c r="A64" s="634">
        <v>3</v>
      </c>
      <c r="B64" s="2026"/>
      <c r="C64" s="2026"/>
      <c r="D64" s="2027" t="s">
        <v>956</v>
      </c>
      <c r="E64" s="2028"/>
      <c r="F64" s="2026"/>
      <c r="G64" s="2026"/>
      <c r="H64" s="2026"/>
      <c r="I64" s="635"/>
      <c r="J64" s="636"/>
    </row>
    <row r="65" spans="1:10" ht="14.25">
      <c r="A65" s="634">
        <v>4</v>
      </c>
      <c r="B65" s="2026"/>
      <c r="C65" s="2026"/>
      <c r="D65" s="2027" t="s">
        <v>956</v>
      </c>
      <c r="E65" s="2028"/>
      <c r="F65" s="2026"/>
      <c r="G65" s="2026"/>
      <c r="H65" s="2026"/>
      <c r="I65" s="635"/>
      <c r="J65" s="636"/>
    </row>
    <row r="66" spans="1:10" ht="14.25">
      <c r="A66" s="2032"/>
      <c r="B66" s="2032"/>
      <c r="C66" s="2032"/>
      <c r="D66" s="2032"/>
      <c r="E66" s="2032"/>
      <c r="F66" s="2032"/>
      <c r="G66" s="2032"/>
      <c r="H66" s="2032"/>
      <c r="I66" s="2032"/>
      <c r="J66" s="2032"/>
    </row>
    <row r="67" spans="1:10" ht="15">
      <c r="A67" s="638" t="s">
        <v>1021</v>
      </c>
      <c r="B67" s="639"/>
      <c r="C67" s="639"/>
      <c r="D67" s="639"/>
      <c r="E67" s="639"/>
      <c r="F67" s="639"/>
      <c r="G67" s="639"/>
      <c r="H67" s="639"/>
      <c r="I67" s="639"/>
      <c r="J67" s="639"/>
    </row>
    <row r="68" spans="1:10" ht="14.25">
      <c r="A68" s="634"/>
      <c r="B68" s="2026" t="s">
        <v>951</v>
      </c>
      <c r="C68" s="2026"/>
      <c r="D68" s="2026" t="s">
        <v>952</v>
      </c>
      <c r="E68" s="2026"/>
      <c r="F68" s="2026" t="s">
        <v>953</v>
      </c>
      <c r="G68" s="2026"/>
      <c r="H68" s="2026"/>
      <c r="I68" s="635"/>
      <c r="J68" s="636"/>
    </row>
    <row r="69" spans="1:10" ht="14.25">
      <c r="A69" s="634">
        <v>1</v>
      </c>
      <c r="B69" s="2026"/>
      <c r="C69" s="2026"/>
      <c r="D69" s="2027" t="s">
        <v>956</v>
      </c>
      <c r="E69" s="2028"/>
      <c r="F69" s="2026"/>
      <c r="G69" s="2026"/>
      <c r="H69" s="2026"/>
      <c r="I69" s="635"/>
      <c r="J69" s="636"/>
    </row>
    <row r="70" spans="1:10" ht="14.25">
      <c r="A70" s="634">
        <v>2</v>
      </c>
      <c r="B70" s="2026"/>
      <c r="C70" s="2026"/>
      <c r="D70" s="2027" t="s">
        <v>956</v>
      </c>
      <c r="E70" s="2028"/>
      <c r="F70" s="2026"/>
      <c r="G70" s="2026"/>
      <c r="H70" s="2026"/>
      <c r="I70" s="635"/>
      <c r="J70" s="636"/>
    </row>
    <row r="71" spans="1:10" ht="14.25">
      <c r="A71" s="634">
        <v>3</v>
      </c>
      <c r="B71" s="2026"/>
      <c r="C71" s="2026"/>
      <c r="D71" s="2027" t="s">
        <v>956</v>
      </c>
      <c r="E71" s="2028"/>
      <c r="F71" s="2026"/>
      <c r="G71" s="2026"/>
      <c r="H71" s="2026"/>
      <c r="I71" s="635"/>
      <c r="J71" s="636"/>
    </row>
    <row r="72" spans="1:10" ht="15" thickBot="1">
      <c r="A72" s="634">
        <v>4</v>
      </c>
      <c r="B72" s="2026"/>
      <c r="C72" s="2026"/>
      <c r="D72" s="2027" t="s">
        <v>956</v>
      </c>
      <c r="E72" s="2028"/>
      <c r="F72" s="2026"/>
      <c r="G72" s="2026"/>
      <c r="H72" s="2026"/>
      <c r="I72" s="635"/>
      <c r="J72" s="636"/>
    </row>
    <row r="73" spans="1:13" ht="15.75" customHeight="1">
      <c r="A73" s="641"/>
      <c r="B73" s="642"/>
      <c r="C73" s="642"/>
      <c r="D73" s="642"/>
      <c r="E73" s="642"/>
      <c r="F73" s="642"/>
      <c r="G73" s="642"/>
      <c r="H73" s="642"/>
      <c r="I73" s="642"/>
      <c r="J73" s="642"/>
      <c r="K73" s="643"/>
      <c r="L73" s="644"/>
      <c r="M73" s="645"/>
    </row>
    <row r="74" spans="1:13" s="650" customFormat="1" ht="15.75" customHeight="1">
      <c r="A74" s="646" t="s">
        <v>905</v>
      </c>
      <c r="B74" s="647"/>
      <c r="C74" s="647"/>
      <c r="D74" s="647"/>
      <c r="E74" s="647"/>
      <c r="F74" s="647"/>
      <c r="G74" s="2029"/>
      <c r="H74" s="2029"/>
      <c r="I74" s="2029"/>
      <c r="J74" s="2029"/>
      <c r="K74" s="648"/>
      <c r="L74" s="647"/>
      <c r="M74" s="649"/>
    </row>
    <row r="75" spans="1:13" ht="15.75" customHeight="1">
      <c r="A75" s="2030" t="s">
        <v>947</v>
      </c>
      <c r="B75" s="2031"/>
      <c r="C75" s="2031"/>
      <c r="D75" s="2031"/>
      <c r="E75" s="2031"/>
      <c r="F75" s="2031"/>
      <c r="G75" s="2031"/>
      <c r="H75" s="2031"/>
      <c r="I75" s="2031"/>
      <c r="J75" s="2031"/>
      <c r="K75" s="651"/>
      <c r="L75" s="644"/>
      <c r="M75" s="645"/>
    </row>
    <row r="76" spans="1:11" ht="18.75" customHeight="1">
      <c r="A76" s="777"/>
      <c r="B76" s="1977" t="s">
        <v>1025</v>
      </c>
      <c r="C76" s="1977"/>
      <c r="D76" s="2024">
        <f>'[1]職員配置'!B63</f>
        <v>0</v>
      </c>
      <c r="E76" s="2024"/>
      <c r="F76" s="2024"/>
      <c r="G76" s="1977" t="s">
        <v>1026</v>
      </c>
      <c r="H76" s="1984"/>
      <c r="I76" s="2025">
        <f>'[1]職員配置'!E63</f>
        <v>0</v>
      </c>
      <c r="J76" s="2025"/>
      <c r="K76" s="651"/>
    </row>
    <row r="77" spans="1:11" ht="7.5" customHeight="1">
      <c r="A77" s="777"/>
      <c r="B77" s="652"/>
      <c r="C77" s="652"/>
      <c r="D77" s="681"/>
      <c r="E77" s="681"/>
      <c r="F77" s="681"/>
      <c r="G77" s="652"/>
      <c r="H77" s="652"/>
      <c r="I77" s="779"/>
      <c r="J77" s="779"/>
      <c r="K77" s="651"/>
    </row>
    <row r="78" spans="1:11" ht="21.75" customHeight="1">
      <c r="A78" s="653" t="s">
        <v>948</v>
      </c>
      <c r="B78" s="778"/>
      <c r="C78" s="778"/>
      <c r="D78" s="778"/>
      <c r="E78" s="778"/>
      <c r="F78" s="778"/>
      <c r="G78" s="778"/>
      <c r="H78" s="778"/>
      <c r="I78" s="778"/>
      <c r="J78" s="778"/>
      <c r="K78" s="651"/>
    </row>
    <row r="79" spans="1:13" ht="9.75" customHeight="1">
      <c r="A79" s="654"/>
      <c r="B79" s="655"/>
      <c r="C79" s="655"/>
      <c r="D79" s="655"/>
      <c r="E79" s="655"/>
      <c r="F79" s="655"/>
      <c r="G79" s="655"/>
      <c r="H79" s="655"/>
      <c r="I79" s="655"/>
      <c r="J79" s="655"/>
      <c r="K79" s="651"/>
      <c r="L79" s="644"/>
      <c r="M79" s="645"/>
    </row>
    <row r="80" spans="1:13" ht="14.25" customHeight="1">
      <c r="A80" s="2011" t="s">
        <v>841</v>
      </c>
      <c r="B80" s="2009"/>
      <c r="C80" s="2009"/>
      <c r="D80" s="2009" t="s">
        <v>842</v>
      </c>
      <c r="E80" s="2009"/>
      <c r="F80" s="656" t="s">
        <v>843</v>
      </c>
      <c r="G80" s="644"/>
      <c r="H80" s="657"/>
      <c r="I80" s="657"/>
      <c r="J80" s="657"/>
      <c r="K80" s="651"/>
      <c r="L80" s="644"/>
      <c r="M80" s="645"/>
    </row>
    <row r="81" spans="1:13" ht="22.5" customHeight="1">
      <c r="A81" s="2014" t="s">
        <v>844</v>
      </c>
      <c r="B81" s="2015"/>
      <c r="C81" s="2015"/>
      <c r="D81" s="2016">
        <f>F87</f>
        <v>0.25</v>
      </c>
      <c r="E81" s="2009"/>
      <c r="F81" s="776">
        <v>71</v>
      </c>
      <c r="G81" s="644"/>
      <c r="H81" s="644"/>
      <c r="I81" s="644"/>
      <c r="J81" s="644"/>
      <c r="K81" s="651"/>
      <c r="L81" s="644"/>
      <c r="M81" s="645"/>
    </row>
    <row r="82" spans="1:13" ht="22.5" customHeight="1">
      <c r="A82" s="2014" t="s">
        <v>845</v>
      </c>
      <c r="B82" s="2015"/>
      <c r="C82" s="2015"/>
      <c r="D82" s="2016">
        <f>F101</f>
        <v>0.2</v>
      </c>
      <c r="E82" s="2009"/>
      <c r="F82" s="776">
        <v>41</v>
      </c>
      <c r="G82" s="2017" t="s">
        <v>846</v>
      </c>
      <c r="H82" s="2017"/>
      <c r="I82" s="2019" t="s">
        <v>859</v>
      </c>
      <c r="J82" s="2019"/>
      <c r="K82" s="651"/>
      <c r="L82" s="644"/>
      <c r="M82" s="645"/>
    </row>
    <row r="83" spans="1:13" ht="22.5" customHeight="1" thickBot="1">
      <c r="A83" s="2014" t="s">
        <v>847</v>
      </c>
      <c r="B83" s="2015"/>
      <c r="C83" s="2015"/>
      <c r="D83" s="2016">
        <f>F115</f>
        <v>0.15</v>
      </c>
      <c r="E83" s="2009"/>
      <c r="F83" s="658">
        <v>34</v>
      </c>
      <c r="G83" s="2017"/>
      <c r="H83" s="2017"/>
      <c r="I83" s="2019"/>
      <c r="J83" s="2019"/>
      <c r="K83" s="651"/>
      <c r="L83" s="644"/>
      <c r="M83" s="645"/>
    </row>
    <row r="84" spans="1:13" ht="22.5" customHeight="1" thickBot="1">
      <c r="A84" s="2020" t="s">
        <v>75</v>
      </c>
      <c r="B84" s="2021"/>
      <c r="C84" s="2022"/>
      <c r="D84" s="2016" t="s">
        <v>848</v>
      </c>
      <c r="E84" s="2023"/>
      <c r="F84" s="630">
        <f>SUM(F81:F83)</f>
        <v>146</v>
      </c>
      <c r="G84" s="2018"/>
      <c r="H84" s="2017"/>
      <c r="I84" s="2019"/>
      <c r="J84" s="2019"/>
      <c r="K84" s="651"/>
      <c r="L84" s="644"/>
      <c r="M84" s="645"/>
    </row>
    <row r="85" spans="1:13" ht="13.5" customHeight="1">
      <c r="A85" s="659"/>
      <c r="B85" s="644"/>
      <c r="C85" s="644"/>
      <c r="D85" s="644"/>
      <c r="E85" s="644"/>
      <c r="F85" s="644"/>
      <c r="G85" s="644"/>
      <c r="H85" s="644"/>
      <c r="I85" s="644"/>
      <c r="J85" s="644"/>
      <c r="K85" s="651"/>
      <c r="L85" s="644"/>
      <c r="M85" s="645"/>
    </row>
    <row r="86" spans="1:13" ht="12.75" customHeight="1">
      <c r="A86" s="660" t="s">
        <v>849</v>
      </c>
      <c r="B86" s="661"/>
      <c r="C86" s="661"/>
      <c r="D86" s="661"/>
      <c r="E86" s="661"/>
      <c r="F86" s="661"/>
      <c r="G86" s="661"/>
      <c r="H86" s="661"/>
      <c r="I86" s="661"/>
      <c r="J86" s="661"/>
      <c r="K86" s="651"/>
      <c r="L86" s="644"/>
      <c r="M86" s="645"/>
    </row>
    <row r="87" spans="1:13" ht="21.75" customHeight="1" thickBot="1">
      <c r="A87" s="662"/>
      <c r="B87" s="1996" t="s">
        <v>850</v>
      </c>
      <c r="C87" s="1996"/>
      <c r="D87" s="1996"/>
      <c r="E87" s="1996"/>
      <c r="F87" s="1997">
        <v>0.25</v>
      </c>
      <c r="G87" s="1998"/>
      <c r="H87" s="1999"/>
      <c r="I87" s="1999"/>
      <c r="J87" s="1998"/>
      <c r="K87" s="651"/>
      <c r="L87" s="644"/>
      <c r="M87" s="645"/>
    </row>
    <row r="88" spans="1:13" ht="18" customHeight="1">
      <c r="A88" s="662"/>
      <c r="B88" s="1977" t="s">
        <v>346</v>
      </c>
      <c r="C88" s="1977"/>
      <c r="D88" s="1977" t="s">
        <v>851</v>
      </c>
      <c r="E88" s="1977"/>
      <c r="F88" s="1977" t="s">
        <v>467</v>
      </c>
      <c r="G88" s="1984"/>
      <c r="H88" s="2002" t="s">
        <v>852</v>
      </c>
      <c r="I88" s="2003"/>
      <c r="J88" s="663" t="s">
        <v>853</v>
      </c>
      <c r="K88" s="651"/>
      <c r="L88" s="644"/>
      <c r="M88" s="645"/>
    </row>
    <row r="89" spans="1:13" ht="12.75" customHeight="1">
      <c r="A89" s="664">
        <v>1</v>
      </c>
      <c r="B89" s="1977" t="s">
        <v>860</v>
      </c>
      <c r="C89" s="1977"/>
      <c r="D89" s="1978">
        <v>42292</v>
      </c>
      <c r="E89" s="1979"/>
      <c r="F89" s="1977" t="s">
        <v>861</v>
      </c>
      <c r="G89" s="1984"/>
      <c r="H89" s="1990">
        <v>42475</v>
      </c>
      <c r="I89" s="1991"/>
      <c r="J89" s="775" t="s">
        <v>52</v>
      </c>
      <c r="K89" s="651"/>
      <c r="L89" s="644"/>
      <c r="M89" s="645"/>
    </row>
    <row r="90" spans="1:13" ht="12.75" customHeight="1">
      <c r="A90" s="664">
        <v>2</v>
      </c>
      <c r="B90" s="1977" t="s">
        <v>862</v>
      </c>
      <c r="C90" s="1977"/>
      <c r="D90" s="1978">
        <v>42401</v>
      </c>
      <c r="E90" s="1979"/>
      <c r="F90" s="1977" t="s">
        <v>863</v>
      </c>
      <c r="G90" s="1984"/>
      <c r="H90" s="1990">
        <v>42583</v>
      </c>
      <c r="I90" s="1991"/>
      <c r="J90" s="775" t="s">
        <v>52</v>
      </c>
      <c r="K90" s="651"/>
      <c r="L90" s="644"/>
      <c r="M90" s="645"/>
    </row>
    <row r="91" spans="1:13" ht="12.75" customHeight="1">
      <c r="A91" s="664">
        <v>3</v>
      </c>
      <c r="B91" s="1984" t="s">
        <v>864</v>
      </c>
      <c r="C91" s="1985"/>
      <c r="D91" s="1980">
        <v>42461</v>
      </c>
      <c r="E91" s="1981"/>
      <c r="F91" s="1984" t="s">
        <v>865</v>
      </c>
      <c r="G91" s="2013"/>
      <c r="H91" s="1990">
        <v>42644</v>
      </c>
      <c r="I91" s="2006"/>
      <c r="J91" s="775" t="s">
        <v>866</v>
      </c>
      <c r="K91" s="651"/>
      <c r="L91" s="644"/>
      <c r="M91" s="645"/>
    </row>
    <row r="92" spans="1:13" ht="12.75" customHeight="1">
      <c r="A92" s="664">
        <v>4</v>
      </c>
      <c r="B92" s="1984" t="s">
        <v>867</v>
      </c>
      <c r="C92" s="1985"/>
      <c r="D92" s="1980">
        <v>42583</v>
      </c>
      <c r="E92" s="1981"/>
      <c r="F92" s="1984" t="s">
        <v>868</v>
      </c>
      <c r="G92" s="2013"/>
      <c r="H92" s="1990">
        <v>42767</v>
      </c>
      <c r="I92" s="2006"/>
      <c r="J92" s="775" t="s">
        <v>866</v>
      </c>
      <c r="K92" s="651"/>
      <c r="L92" s="644"/>
      <c r="M92" s="645"/>
    </row>
    <row r="93" spans="1:13" ht="12.75" customHeight="1">
      <c r="A93" s="664">
        <v>5</v>
      </c>
      <c r="B93" s="1984" t="s">
        <v>869</v>
      </c>
      <c r="C93" s="1985"/>
      <c r="D93" s="1980">
        <v>42628</v>
      </c>
      <c r="E93" s="1981"/>
      <c r="F93" s="1984" t="s">
        <v>870</v>
      </c>
      <c r="G93" s="2013"/>
      <c r="H93" s="1990">
        <v>42809</v>
      </c>
      <c r="I93" s="2006"/>
      <c r="J93" s="775" t="s">
        <v>52</v>
      </c>
      <c r="K93" s="651"/>
      <c r="L93" s="644"/>
      <c r="M93" s="645"/>
    </row>
    <row r="94" spans="1:13" ht="12.75" customHeight="1">
      <c r="A94" s="664">
        <v>6</v>
      </c>
      <c r="B94" s="1984"/>
      <c r="C94" s="1985"/>
      <c r="D94" s="1980"/>
      <c r="E94" s="1981"/>
      <c r="F94" s="1984"/>
      <c r="G94" s="2013"/>
      <c r="H94" s="1990"/>
      <c r="I94" s="2006"/>
      <c r="J94" s="665"/>
      <c r="K94" s="651"/>
      <c r="L94" s="644"/>
      <c r="M94" s="645"/>
    </row>
    <row r="95" spans="1:13" ht="12.75" customHeight="1">
      <c r="A95" s="664">
        <v>7</v>
      </c>
      <c r="B95" s="2009"/>
      <c r="C95" s="2009"/>
      <c r="D95" s="2009"/>
      <c r="E95" s="2009"/>
      <c r="F95" s="2009"/>
      <c r="G95" s="2010"/>
      <c r="H95" s="2011"/>
      <c r="I95" s="2012"/>
      <c r="J95" s="666"/>
      <c r="K95" s="651"/>
      <c r="L95" s="644"/>
      <c r="M95" s="645"/>
    </row>
    <row r="96" spans="1:13" ht="12.75" customHeight="1">
      <c r="A96" s="664">
        <v>8</v>
      </c>
      <c r="B96" s="1977"/>
      <c r="C96" s="1977"/>
      <c r="D96" s="1977"/>
      <c r="E96" s="1977"/>
      <c r="F96" s="1977"/>
      <c r="G96" s="1984"/>
      <c r="H96" s="2007"/>
      <c r="I96" s="1991"/>
      <c r="J96" s="665"/>
      <c r="K96" s="651"/>
      <c r="L96" s="644"/>
      <c r="M96" s="645"/>
    </row>
    <row r="97" spans="1:13" ht="12.75" customHeight="1">
      <c r="A97" s="664">
        <v>9</v>
      </c>
      <c r="B97" s="1977"/>
      <c r="C97" s="1977"/>
      <c r="D97" s="1977"/>
      <c r="E97" s="1977"/>
      <c r="F97" s="1977"/>
      <c r="G97" s="1984"/>
      <c r="H97" s="2007"/>
      <c r="I97" s="1991"/>
      <c r="J97" s="665"/>
      <c r="K97" s="651"/>
      <c r="L97" s="644"/>
      <c r="M97" s="645"/>
    </row>
    <row r="98" spans="1:13" ht="12.75" customHeight="1" thickBot="1">
      <c r="A98" s="664">
        <v>10</v>
      </c>
      <c r="B98" s="1977"/>
      <c r="C98" s="1977"/>
      <c r="D98" s="1977"/>
      <c r="E98" s="1977"/>
      <c r="F98" s="1977"/>
      <c r="G98" s="1984"/>
      <c r="H98" s="2008"/>
      <c r="I98" s="1993"/>
      <c r="J98" s="665"/>
      <c r="K98" s="651"/>
      <c r="L98" s="644"/>
      <c r="M98" s="645"/>
    </row>
    <row r="99" spans="1:13" ht="12.75" customHeight="1">
      <c r="A99" s="660"/>
      <c r="B99" s="661"/>
      <c r="C99" s="661"/>
      <c r="D99" s="661"/>
      <c r="E99" s="661"/>
      <c r="F99" s="661"/>
      <c r="G99" s="661"/>
      <c r="H99" s="661"/>
      <c r="I99" s="661"/>
      <c r="J99" s="661"/>
      <c r="K99" s="651"/>
      <c r="L99" s="644"/>
      <c r="M99" s="645"/>
    </row>
    <row r="100" spans="1:13" ht="12.75" customHeight="1">
      <c r="A100" s="660" t="s">
        <v>854</v>
      </c>
      <c r="B100" s="661"/>
      <c r="C100" s="661"/>
      <c r="D100" s="661"/>
      <c r="E100" s="661"/>
      <c r="F100" s="661"/>
      <c r="G100" s="661"/>
      <c r="H100" s="661"/>
      <c r="I100" s="661"/>
      <c r="J100" s="661"/>
      <c r="K100" s="651"/>
      <c r="L100" s="644"/>
      <c r="M100" s="645"/>
    </row>
    <row r="101" spans="1:13" ht="21.75" customHeight="1" thickBot="1">
      <c r="A101" s="662"/>
      <c r="B101" s="1996" t="s">
        <v>850</v>
      </c>
      <c r="C101" s="1996"/>
      <c r="D101" s="1996"/>
      <c r="E101" s="1996"/>
      <c r="F101" s="1997">
        <v>0.2</v>
      </c>
      <c r="G101" s="1998"/>
      <c r="H101" s="1999"/>
      <c r="I101" s="1999"/>
      <c r="J101" s="1998"/>
      <c r="K101" s="651"/>
      <c r="L101" s="644"/>
      <c r="M101" s="645"/>
    </row>
    <row r="102" spans="1:13" ht="18" customHeight="1">
      <c r="A102" s="662"/>
      <c r="B102" s="1977" t="s">
        <v>346</v>
      </c>
      <c r="C102" s="1977"/>
      <c r="D102" s="1977" t="s">
        <v>851</v>
      </c>
      <c r="E102" s="1977"/>
      <c r="F102" s="2000" t="s">
        <v>467</v>
      </c>
      <c r="G102" s="2001"/>
      <c r="H102" s="2002" t="s">
        <v>855</v>
      </c>
      <c r="I102" s="2003"/>
      <c r="J102" s="667" t="s">
        <v>853</v>
      </c>
      <c r="K102" s="651"/>
      <c r="L102" s="644"/>
      <c r="M102" s="645"/>
    </row>
    <row r="103" spans="1:13" ht="12.75" customHeight="1">
      <c r="A103" s="664">
        <v>1</v>
      </c>
      <c r="B103" s="1984" t="s">
        <v>871</v>
      </c>
      <c r="C103" s="1985"/>
      <c r="D103" s="1980">
        <v>42278</v>
      </c>
      <c r="E103" s="1981"/>
      <c r="F103" s="1977" t="s">
        <v>872</v>
      </c>
      <c r="G103" s="1984"/>
      <c r="H103" s="1990">
        <v>42644</v>
      </c>
      <c r="I103" s="2006"/>
      <c r="J103" s="775" t="s">
        <v>866</v>
      </c>
      <c r="K103" s="651"/>
      <c r="L103" s="644"/>
      <c r="M103" s="645"/>
    </row>
    <row r="104" spans="1:13" ht="12.75" customHeight="1">
      <c r="A104" s="664">
        <v>2</v>
      </c>
      <c r="B104" s="1977" t="s">
        <v>860</v>
      </c>
      <c r="C104" s="1977"/>
      <c r="D104" s="1978">
        <v>42292</v>
      </c>
      <c r="E104" s="1979"/>
      <c r="F104" s="1977" t="s">
        <v>861</v>
      </c>
      <c r="G104" s="1984"/>
      <c r="H104" s="1990">
        <v>42658</v>
      </c>
      <c r="I104" s="1991"/>
      <c r="J104" s="775" t="s">
        <v>52</v>
      </c>
      <c r="K104" s="651"/>
      <c r="L104" s="644"/>
      <c r="M104" s="645"/>
    </row>
    <row r="105" spans="1:13" ht="12.75" customHeight="1">
      <c r="A105" s="664">
        <v>3</v>
      </c>
      <c r="B105" s="1984" t="s">
        <v>873</v>
      </c>
      <c r="C105" s="1985"/>
      <c r="D105" s="1980">
        <v>42339</v>
      </c>
      <c r="E105" s="1981"/>
      <c r="F105" s="1984" t="s">
        <v>874</v>
      </c>
      <c r="G105" s="1991"/>
      <c r="H105" s="1990">
        <v>42705</v>
      </c>
      <c r="I105" s="2006"/>
      <c r="J105" s="775" t="s">
        <v>52</v>
      </c>
      <c r="K105" s="651"/>
      <c r="L105" s="644"/>
      <c r="M105" s="645"/>
    </row>
    <row r="106" spans="1:13" ht="12.75" customHeight="1">
      <c r="A106" s="664">
        <v>4</v>
      </c>
      <c r="B106" s="1977" t="s">
        <v>862</v>
      </c>
      <c r="C106" s="1977"/>
      <c r="D106" s="1978">
        <v>42401</v>
      </c>
      <c r="E106" s="1979"/>
      <c r="F106" s="1977" t="s">
        <v>863</v>
      </c>
      <c r="G106" s="1984"/>
      <c r="H106" s="1990">
        <v>42767</v>
      </c>
      <c r="I106" s="1991"/>
      <c r="J106" s="775" t="s">
        <v>52</v>
      </c>
      <c r="K106" s="651"/>
      <c r="L106" s="644"/>
      <c r="M106" s="645"/>
    </row>
    <row r="107" spans="1:13" ht="12.75" customHeight="1">
      <c r="A107" s="664">
        <v>5</v>
      </c>
      <c r="B107" s="1977"/>
      <c r="C107" s="1977"/>
      <c r="D107" s="1980"/>
      <c r="E107" s="2004"/>
      <c r="F107" s="1977"/>
      <c r="G107" s="1984"/>
      <c r="H107" s="1990"/>
      <c r="I107" s="1991"/>
      <c r="J107" s="665"/>
      <c r="K107" s="651"/>
      <c r="L107" s="644"/>
      <c r="M107" s="645"/>
    </row>
    <row r="108" spans="1:13" ht="12.75" customHeight="1">
      <c r="A108" s="664">
        <v>6</v>
      </c>
      <c r="B108" s="1977"/>
      <c r="C108" s="1977"/>
      <c r="D108" s="2005"/>
      <c r="E108" s="1977"/>
      <c r="F108" s="1977"/>
      <c r="G108" s="1984"/>
      <c r="H108" s="1990"/>
      <c r="I108" s="1991"/>
      <c r="J108" s="665"/>
      <c r="K108" s="651"/>
      <c r="L108" s="644"/>
      <c r="M108" s="645"/>
    </row>
    <row r="109" spans="1:13" ht="12.75" customHeight="1">
      <c r="A109" s="664">
        <v>7</v>
      </c>
      <c r="B109" s="1977"/>
      <c r="C109" s="1977"/>
      <c r="D109" s="1977"/>
      <c r="E109" s="1977"/>
      <c r="F109" s="1977"/>
      <c r="G109" s="1984"/>
      <c r="H109" s="1990"/>
      <c r="I109" s="1991"/>
      <c r="J109" s="665"/>
      <c r="K109" s="651"/>
      <c r="L109" s="644"/>
      <c r="M109" s="645"/>
    </row>
    <row r="110" spans="1:13" ht="12.75" customHeight="1">
      <c r="A110" s="664">
        <v>8</v>
      </c>
      <c r="B110" s="1977"/>
      <c r="C110" s="1977"/>
      <c r="D110" s="1977"/>
      <c r="E110" s="1977"/>
      <c r="F110" s="1977"/>
      <c r="G110" s="1984"/>
      <c r="H110" s="1990"/>
      <c r="I110" s="1991"/>
      <c r="J110" s="665"/>
      <c r="K110" s="651"/>
      <c r="L110" s="644"/>
      <c r="M110" s="645"/>
    </row>
    <row r="111" spans="1:13" ht="12.75" customHeight="1">
      <c r="A111" s="664">
        <v>9</v>
      </c>
      <c r="B111" s="1977"/>
      <c r="C111" s="1977"/>
      <c r="D111" s="1977"/>
      <c r="E111" s="1977"/>
      <c r="F111" s="1977"/>
      <c r="G111" s="1984"/>
      <c r="H111" s="1990"/>
      <c r="I111" s="1991"/>
      <c r="J111" s="665"/>
      <c r="K111" s="651"/>
      <c r="L111" s="644"/>
      <c r="M111" s="645"/>
    </row>
    <row r="112" spans="1:13" ht="12.75" customHeight="1" thickBot="1">
      <c r="A112" s="664">
        <v>10</v>
      </c>
      <c r="B112" s="1977"/>
      <c r="C112" s="1977"/>
      <c r="D112" s="1977"/>
      <c r="E112" s="1977"/>
      <c r="F112" s="1977"/>
      <c r="G112" s="1984"/>
      <c r="H112" s="1992"/>
      <c r="I112" s="1993"/>
      <c r="J112" s="665"/>
      <c r="K112" s="651"/>
      <c r="L112" s="644"/>
      <c r="M112" s="645"/>
    </row>
    <row r="113" spans="1:13" ht="12.75" customHeight="1">
      <c r="A113" s="660"/>
      <c r="B113" s="661"/>
      <c r="C113" s="661"/>
      <c r="D113" s="661"/>
      <c r="E113" s="661"/>
      <c r="F113" s="661"/>
      <c r="G113" s="661"/>
      <c r="H113" s="661"/>
      <c r="I113" s="661"/>
      <c r="J113" s="661"/>
      <c r="K113" s="651"/>
      <c r="L113" s="644"/>
      <c r="M113" s="645"/>
    </row>
    <row r="114" spans="1:13" ht="12.75" customHeight="1">
      <c r="A114" s="660" t="s">
        <v>856</v>
      </c>
      <c r="B114" s="661"/>
      <c r="C114" s="661"/>
      <c r="D114" s="661"/>
      <c r="E114" s="661"/>
      <c r="F114" s="661"/>
      <c r="G114" s="661"/>
      <c r="H114" s="661"/>
      <c r="I114" s="661"/>
      <c r="J114" s="661"/>
      <c r="K114" s="651"/>
      <c r="L114" s="644"/>
      <c r="M114" s="645"/>
    </row>
    <row r="115" spans="1:13" ht="24" customHeight="1" thickBot="1">
      <c r="A115" s="662"/>
      <c r="B115" s="1996" t="s">
        <v>850</v>
      </c>
      <c r="C115" s="1996"/>
      <c r="D115" s="1996"/>
      <c r="E115" s="1996"/>
      <c r="F115" s="1997">
        <v>0.15</v>
      </c>
      <c r="G115" s="1998"/>
      <c r="H115" s="1999"/>
      <c r="I115" s="1999"/>
      <c r="J115" s="1998"/>
      <c r="K115" s="651"/>
      <c r="L115" s="644"/>
      <c r="M115" s="645"/>
    </row>
    <row r="116" spans="1:13" ht="18" customHeight="1">
      <c r="A116" s="662"/>
      <c r="B116" s="1977" t="s">
        <v>346</v>
      </c>
      <c r="C116" s="1977"/>
      <c r="D116" s="1977" t="s">
        <v>851</v>
      </c>
      <c r="E116" s="1977"/>
      <c r="F116" s="2000" t="s">
        <v>467</v>
      </c>
      <c r="G116" s="2001"/>
      <c r="H116" s="2002" t="s">
        <v>857</v>
      </c>
      <c r="I116" s="2003"/>
      <c r="J116" s="667" t="s">
        <v>853</v>
      </c>
      <c r="K116" s="651"/>
      <c r="L116" s="644"/>
      <c r="M116" s="645"/>
    </row>
    <row r="117" spans="1:13" ht="12.75" customHeight="1">
      <c r="A117" s="664">
        <v>1</v>
      </c>
      <c r="B117" s="1977" t="s">
        <v>875</v>
      </c>
      <c r="C117" s="1977"/>
      <c r="D117" s="1994">
        <v>41809</v>
      </c>
      <c r="E117" s="1995"/>
      <c r="F117" s="1977" t="s">
        <v>876</v>
      </c>
      <c r="G117" s="1984"/>
      <c r="H117" s="1990">
        <v>42540</v>
      </c>
      <c r="I117" s="1991"/>
      <c r="J117" s="775" t="s">
        <v>52</v>
      </c>
      <c r="K117" s="651"/>
      <c r="L117" s="644"/>
      <c r="M117" s="645"/>
    </row>
    <row r="118" spans="1:13" ht="12.75" customHeight="1">
      <c r="A118" s="664">
        <v>2</v>
      </c>
      <c r="B118" s="1977" t="s">
        <v>877</v>
      </c>
      <c r="C118" s="1977"/>
      <c r="D118" s="1994">
        <v>41913</v>
      </c>
      <c r="E118" s="1995"/>
      <c r="F118" s="1977" t="s">
        <v>872</v>
      </c>
      <c r="G118" s="1984"/>
      <c r="H118" s="1990">
        <v>42644</v>
      </c>
      <c r="I118" s="1991"/>
      <c r="J118" s="775" t="s">
        <v>52</v>
      </c>
      <c r="K118" s="651"/>
      <c r="L118" s="644"/>
      <c r="M118" s="645"/>
    </row>
    <row r="119" spans="1:13" ht="12.75" customHeight="1">
      <c r="A119" s="664">
        <v>3</v>
      </c>
      <c r="B119" s="1977" t="s">
        <v>878</v>
      </c>
      <c r="C119" s="1977"/>
      <c r="D119" s="1994">
        <v>41983</v>
      </c>
      <c r="E119" s="1995"/>
      <c r="F119" s="1977" t="s">
        <v>879</v>
      </c>
      <c r="G119" s="1984"/>
      <c r="H119" s="1990">
        <v>42714</v>
      </c>
      <c r="I119" s="1991"/>
      <c r="J119" s="775" t="s">
        <v>866</v>
      </c>
      <c r="K119" s="651"/>
      <c r="L119" s="644"/>
      <c r="M119" s="645"/>
    </row>
    <row r="120" spans="1:13" ht="12.75" customHeight="1">
      <c r="A120" s="664">
        <v>4</v>
      </c>
      <c r="B120" s="1977"/>
      <c r="C120" s="1977"/>
      <c r="D120" s="1994"/>
      <c r="E120" s="1995"/>
      <c r="F120" s="1977"/>
      <c r="G120" s="1984"/>
      <c r="H120" s="1990"/>
      <c r="I120" s="1991"/>
      <c r="J120" s="665"/>
      <c r="K120" s="651"/>
      <c r="L120" s="644"/>
      <c r="M120" s="645"/>
    </row>
    <row r="121" spans="1:13" ht="12.75" customHeight="1">
      <c r="A121" s="664">
        <v>5</v>
      </c>
      <c r="B121" s="1977"/>
      <c r="C121" s="1977"/>
      <c r="D121" s="1994"/>
      <c r="E121" s="1995"/>
      <c r="F121" s="1977"/>
      <c r="G121" s="1984"/>
      <c r="H121" s="1990"/>
      <c r="I121" s="1991"/>
      <c r="J121" s="665"/>
      <c r="K121" s="651"/>
      <c r="L121" s="644"/>
      <c r="M121" s="645"/>
    </row>
    <row r="122" spans="1:13" ht="12.75" customHeight="1">
      <c r="A122" s="664">
        <v>6</v>
      </c>
      <c r="B122" s="1977"/>
      <c r="C122" s="1977"/>
      <c r="D122" s="1977"/>
      <c r="E122" s="1977"/>
      <c r="F122" s="1977"/>
      <c r="G122" s="1984"/>
      <c r="H122" s="1990"/>
      <c r="I122" s="1991"/>
      <c r="J122" s="665"/>
      <c r="K122" s="651"/>
      <c r="L122" s="644"/>
      <c r="M122" s="645"/>
    </row>
    <row r="123" spans="1:13" ht="12.75" customHeight="1">
      <c r="A123" s="664">
        <v>7</v>
      </c>
      <c r="B123" s="1977"/>
      <c r="C123" s="1977"/>
      <c r="D123" s="1977"/>
      <c r="E123" s="1977"/>
      <c r="F123" s="1977"/>
      <c r="G123" s="1984"/>
      <c r="H123" s="1990"/>
      <c r="I123" s="1991"/>
      <c r="J123" s="665"/>
      <c r="K123" s="651"/>
      <c r="L123" s="644"/>
      <c r="M123" s="645"/>
    </row>
    <row r="124" spans="1:13" ht="12.75" customHeight="1">
      <c r="A124" s="664">
        <v>8</v>
      </c>
      <c r="B124" s="1977"/>
      <c r="C124" s="1977"/>
      <c r="D124" s="1977"/>
      <c r="E124" s="1977"/>
      <c r="F124" s="1977"/>
      <c r="G124" s="1984"/>
      <c r="H124" s="1990"/>
      <c r="I124" s="1991"/>
      <c r="J124" s="665"/>
      <c r="K124" s="651"/>
      <c r="L124" s="644"/>
      <c r="M124" s="645"/>
    </row>
    <row r="125" spans="1:13" ht="12.75" customHeight="1">
      <c r="A125" s="664">
        <v>9</v>
      </c>
      <c r="B125" s="1977"/>
      <c r="C125" s="1977"/>
      <c r="D125" s="1977"/>
      <c r="E125" s="1977"/>
      <c r="F125" s="1977"/>
      <c r="G125" s="1984"/>
      <c r="H125" s="1990"/>
      <c r="I125" s="1991"/>
      <c r="J125" s="665"/>
      <c r="K125" s="651"/>
      <c r="L125" s="644"/>
      <c r="M125" s="645"/>
    </row>
    <row r="126" spans="1:13" ht="12.75" customHeight="1" thickBot="1">
      <c r="A126" s="664">
        <v>10</v>
      </c>
      <c r="B126" s="1977"/>
      <c r="C126" s="1977"/>
      <c r="D126" s="1977"/>
      <c r="E126" s="1977"/>
      <c r="F126" s="1977"/>
      <c r="G126" s="1984"/>
      <c r="H126" s="1992"/>
      <c r="I126" s="1993"/>
      <c r="J126" s="665"/>
      <c r="K126" s="651"/>
      <c r="L126" s="644"/>
      <c r="M126" s="645"/>
    </row>
    <row r="127" spans="1:13" ht="36.75" customHeight="1">
      <c r="A127" s="1988" t="s">
        <v>949</v>
      </c>
      <c r="B127" s="1989"/>
      <c r="C127" s="1989"/>
      <c r="D127" s="1989"/>
      <c r="E127" s="1989"/>
      <c r="F127" s="1989"/>
      <c r="G127" s="1989"/>
      <c r="H127" s="1989"/>
      <c r="I127" s="1989"/>
      <c r="J127" s="1989"/>
      <c r="K127" s="651"/>
      <c r="L127" s="644"/>
      <c r="M127" s="645"/>
    </row>
    <row r="128" spans="1:13" ht="20.25" customHeight="1">
      <c r="A128" s="1988" t="s">
        <v>880</v>
      </c>
      <c r="B128" s="1989"/>
      <c r="C128" s="1989"/>
      <c r="D128" s="1989"/>
      <c r="E128" s="1989"/>
      <c r="F128" s="1989"/>
      <c r="G128" s="1989"/>
      <c r="H128" s="1989"/>
      <c r="I128" s="1989"/>
      <c r="J128" s="1989"/>
      <c r="K128" s="651"/>
      <c r="L128" s="644"/>
      <c r="M128" s="645"/>
    </row>
    <row r="129" spans="1:13" ht="20.25" customHeight="1">
      <c r="A129" s="1982"/>
      <c r="B129" s="1983"/>
      <c r="C129" s="1983"/>
      <c r="D129" s="1983"/>
      <c r="E129" s="1983"/>
      <c r="F129" s="1983"/>
      <c r="G129" s="1983"/>
      <c r="H129" s="1983"/>
      <c r="I129" s="1983"/>
      <c r="J129" s="1983"/>
      <c r="K129" s="651"/>
      <c r="L129" s="644"/>
      <c r="M129" s="645"/>
    </row>
    <row r="130" spans="1:11" ht="21.75" customHeight="1">
      <c r="A130" s="653" t="s">
        <v>954</v>
      </c>
      <c r="B130" s="778"/>
      <c r="C130" s="778"/>
      <c r="D130" s="778"/>
      <c r="E130" s="778"/>
      <c r="F130" s="778"/>
      <c r="G130" s="778"/>
      <c r="H130" s="778"/>
      <c r="I130" s="778"/>
      <c r="J130" s="778"/>
      <c r="K130" s="651"/>
    </row>
    <row r="131" spans="1:11" ht="21.75" customHeight="1">
      <c r="A131" s="682"/>
      <c r="B131" s="682"/>
      <c r="C131" s="683" t="s">
        <v>955</v>
      </c>
      <c r="D131" s="684">
        <v>7</v>
      </c>
      <c r="E131" s="685" t="s">
        <v>169</v>
      </c>
      <c r="F131" s="686"/>
      <c r="G131" s="682"/>
      <c r="H131" s="682"/>
      <c r="I131" s="682"/>
      <c r="J131" s="682"/>
      <c r="K131" s="651"/>
    </row>
    <row r="132" spans="1:11" ht="15">
      <c r="A132" s="668" t="s">
        <v>1027</v>
      </c>
      <c r="B132" s="669"/>
      <c r="C132" s="669"/>
      <c r="D132" s="669"/>
      <c r="E132" s="669"/>
      <c r="F132" s="669"/>
      <c r="G132" s="669"/>
      <c r="H132" s="669"/>
      <c r="I132" s="669"/>
      <c r="J132" s="669"/>
      <c r="K132" s="651"/>
    </row>
    <row r="133" spans="1:11" ht="13.5">
      <c r="A133" s="664"/>
      <c r="B133" s="1977" t="s">
        <v>951</v>
      </c>
      <c r="C133" s="1977"/>
      <c r="D133" s="1977" t="s">
        <v>952</v>
      </c>
      <c r="E133" s="1977"/>
      <c r="F133" s="1977" t="s">
        <v>953</v>
      </c>
      <c r="G133" s="1977"/>
      <c r="H133" s="1977"/>
      <c r="I133" s="652"/>
      <c r="J133" s="670"/>
      <c r="K133" s="651"/>
    </row>
    <row r="134" spans="1:11" ht="13.5">
      <c r="A134" s="664">
        <v>1</v>
      </c>
      <c r="B134" s="1984" t="s">
        <v>864</v>
      </c>
      <c r="C134" s="1985"/>
      <c r="D134" s="1980">
        <v>42461</v>
      </c>
      <c r="E134" s="1981"/>
      <c r="F134" s="1977" t="s">
        <v>865</v>
      </c>
      <c r="G134" s="1977"/>
      <c r="H134" s="1977"/>
      <c r="I134" s="652"/>
      <c r="J134" s="670"/>
      <c r="K134" s="651"/>
    </row>
    <row r="135" spans="1:11" ht="13.5">
      <c r="A135" s="664">
        <v>2</v>
      </c>
      <c r="B135" s="1984" t="s">
        <v>867</v>
      </c>
      <c r="C135" s="1985"/>
      <c r="D135" s="1980">
        <v>42583</v>
      </c>
      <c r="E135" s="1981"/>
      <c r="F135" s="1977" t="s">
        <v>868</v>
      </c>
      <c r="G135" s="1977"/>
      <c r="H135" s="1977"/>
      <c r="I135" s="652"/>
      <c r="J135" s="670"/>
      <c r="K135" s="651"/>
    </row>
    <row r="136" spans="1:11" ht="13.5">
      <c r="A136" s="664">
        <v>3</v>
      </c>
      <c r="B136" s="1984" t="s">
        <v>869</v>
      </c>
      <c r="C136" s="1985"/>
      <c r="D136" s="1980">
        <v>42628</v>
      </c>
      <c r="E136" s="1981"/>
      <c r="F136" s="1977" t="s">
        <v>870</v>
      </c>
      <c r="G136" s="1977"/>
      <c r="H136" s="1977"/>
      <c r="I136" s="652"/>
      <c r="J136" s="670"/>
      <c r="K136" s="651"/>
    </row>
    <row r="137" spans="1:11" ht="13.5">
      <c r="A137" s="664">
        <v>4</v>
      </c>
      <c r="B137" s="1977"/>
      <c r="C137" s="1977"/>
      <c r="D137" s="1986" t="s">
        <v>1028</v>
      </c>
      <c r="E137" s="1987"/>
      <c r="F137" s="1977"/>
      <c r="G137" s="1977"/>
      <c r="H137" s="1977"/>
      <c r="I137" s="652"/>
      <c r="J137" s="670"/>
      <c r="K137" s="651"/>
    </row>
    <row r="138" spans="1:11" ht="13.5">
      <c r="A138" s="1982"/>
      <c r="B138" s="1983"/>
      <c r="C138" s="1983"/>
      <c r="D138" s="1983"/>
      <c r="E138" s="1983"/>
      <c r="F138" s="1983"/>
      <c r="G138" s="1983"/>
      <c r="H138" s="1983"/>
      <c r="I138" s="1983"/>
      <c r="J138" s="1983"/>
      <c r="K138" s="651"/>
    </row>
    <row r="139" spans="1:11" ht="14.25">
      <c r="A139" s="668" t="s">
        <v>1021</v>
      </c>
      <c r="B139" s="669"/>
      <c r="C139" s="669"/>
      <c r="D139" s="669"/>
      <c r="E139" s="669"/>
      <c r="F139" s="669"/>
      <c r="G139" s="669"/>
      <c r="H139" s="669"/>
      <c r="I139" s="669"/>
      <c r="J139" s="669"/>
      <c r="K139" s="651"/>
    </row>
    <row r="140" spans="1:11" ht="13.5">
      <c r="A140" s="664"/>
      <c r="B140" s="1977" t="s">
        <v>951</v>
      </c>
      <c r="C140" s="1977"/>
      <c r="D140" s="1977" t="s">
        <v>952</v>
      </c>
      <c r="E140" s="1977"/>
      <c r="F140" s="1977" t="s">
        <v>953</v>
      </c>
      <c r="G140" s="1977"/>
      <c r="H140" s="1977"/>
      <c r="I140" s="652"/>
      <c r="J140" s="670"/>
      <c r="K140" s="651"/>
    </row>
    <row r="141" spans="1:11" ht="13.5">
      <c r="A141" s="664">
        <v>1</v>
      </c>
      <c r="B141" s="1977" t="s">
        <v>871</v>
      </c>
      <c r="C141" s="1977"/>
      <c r="D141" s="1980">
        <v>42278</v>
      </c>
      <c r="E141" s="1981"/>
      <c r="F141" s="1977" t="s">
        <v>872</v>
      </c>
      <c r="G141" s="1977"/>
      <c r="H141" s="1977"/>
      <c r="I141" s="652"/>
      <c r="J141" s="670"/>
      <c r="K141" s="651"/>
    </row>
    <row r="142" spans="1:11" ht="13.5">
      <c r="A142" s="664">
        <v>2</v>
      </c>
      <c r="B142" s="1977" t="s">
        <v>860</v>
      </c>
      <c r="C142" s="1977"/>
      <c r="D142" s="1978">
        <v>42292</v>
      </c>
      <c r="E142" s="1979"/>
      <c r="F142" s="1977" t="s">
        <v>861</v>
      </c>
      <c r="G142" s="1977"/>
      <c r="H142" s="1977"/>
      <c r="I142" s="652"/>
      <c r="J142" s="670"/>
      <c r="K142" s="651"/>
    </row>
    <row r="143" spans="1:11" ht="13.5">
      <c r="A143" s="664">
        <v>3</v>
      </c>
      <c r="B143" s="1977" t="s">
        <v>873</v>
      </c>
      <c r="C143" s="1977"/>
      <c r="D143" s="1980">
        <v>42339</v>
      </c>
      <c r="E143" s="1981"/>
      <c r="F143" s="1977" t="s">
        <v>874</v>
      </c>
      <c r="G143" s="1977"/>
      <c r="H143" s="1977"/>
      <c r="I143" s="652"/>
      <c r="J143" s="670"/>
      <c r="K143" s="651"/>
    </row>
    <row r="144" spans="1:11" ht="14.25" thickBot="1">
      <c r="A144" s="671">
        <v>4</v>
      </c>
      <c r="B144" s="1974" t="s">
        <v>862</v>
      </c>
      <c r="C144" s="1974"/>
      <c r="D144" s="1975">
        <v>42401</v>
      </c>
      <c r="E144" s="1976"/>
      <c r="F144" s="1974" t="s">
        <v>863</v>
      </c>
      <c r="G144" s="1974"/>
      <c r="H144" s="1974"/>
      <c r="I144" s="672"/>
      <c r="J144" s="673"/>
      <c r="K144" s="674"/>
    </row>
    <row r="145" spans="1:13" ht="20.25" customHeight="1">
      <c r="A145" s="1983"/>
      <c r="B145" s="1983"/>
      <c r="C145" s="1983"/>
      <c r="D145" s="1983"/>
      <c r="E145" s="1983"/>
      <c r="F145" s="1983"/>
      <c r="G145" s="1983"/>
      <c r="H145" s="1983"/>
      <c r="I145" s="1983"/>
      <c r="J145" s="1983"/>
      <c r="K145" s="644"/>
      <c r="L145" s="644"/>
      <c r="M145" s="645"/>
    </row>
    <row r="146" spans="1:10" ht="13.5" customHeight="1">
      <c r="A146" s="675"/>
      <c r="B146" s="675"/>
      <c r="C146" s="675"/>
      <c r="D146" s="675"/>
      <c r="E146" s="675"/>
      <c r="F146" s="675"/>
      <c r="G146" s="675"/>
      <c r="H146" s="675"/>
      <c r="I146" s="675"/>
      <c r="J146" s="675"/>
    </row>
    <row r="147" ht="13.5" customHeight="1"/>
  </sheetData>
  <sheetProtection/>
  <mergeCells count="375">
    <mergeCell ref="A2:J2"/>
    <mergeCell ref="A6:C6"/>
    <mergeCell ref="D6:E6"/>
    <mergeCell ref="A7:C7"/>
    <mergeCell ref="D7:E7"/>
    <mergeCell ref="A8:C8"/>
    <mergeCell ref="D8:E8"/>
    <mergeCell ref="G8:H10"/>
    <mergeCell ref="I8:J10"/>
    <mergeCell ref="A9:C9"/>
    <mergeCell ref="D9:E9"/>
    <mergeCell ref="A10:C10"/>
    <mergeCell ref="D10:E10"/>
    <mergeCell ref="B13:E13"/>
    <mergeCell ref="F13:J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7:E27"/>
    <mergeCell ref="F27:J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41:E41"/>
    <mergeCell ref="F41:J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B48:C48"/>
    <mergeCell ref="D48:E48"/>
    <mergeCell ref="F48:G48"/>
    <mergeCell ref="H48:I48"/>
    <mergeCell ref="B49:C49"/>
    <mergeCell ref="D49:E49"/>
    <mergeCell ref="F49:G49"/>
    <mergeCell ref="H49:I49"/>
    <mergeCell ref="B50:C50"/>
    <mergeCell ref="D50:E50"/>
    <mergeCell ref="F50:G50"/>
    <mergeCell ref="H50:I50"/>
    <mergeCell ref="B51:C51"/>
    <mergeCell ref="D51:E51"/>
    <mergeCell ref="F51:G51"/>
    <mergeCell ref="H51:I51"/>
    <mergeCell ref="B52:C52"/>
    <mergeCell ref="D52:E52"/>
    <mergeCell ref="F52:G52"/>
    <mergeCell ref="H52:I52"/>
    <mergeCell ref="A53:J53"/>
    <mergeCell ref="A54:J54"/>
    <mergeCell ref="B61:C61"/>
    <mergeCell ref="D61:E61"/>
    <mergeCell ref="F61:H61"/>
    <mergeCell ref="B62:C62"/>
    <mergeCell ref="D62:E62"/>
    <mergeCell ref="F62:H62"/>
    <mergeCell ref="B63:C63"/>
    <mergeCell ref="D63:E63"/>
    <mergeCell ref="F63:H63"/>
    <mergeCell ref="B64:C64"/>
    <mergeCell ref="D64:E64"/>
    <mergeCell ref="F64:H64"/>
    <mergeCell ref="B65:C65"/>
    <mergeCell ref="D65:E65"/>
    <mergeCell ref="F65:H65"/>
    <mergeCell ref="A66:J66"/>
    <mergeCell ref="B68:C68"/>
    <mergeCell ref="D68:E68"/>
    <mergeCell ref="F68:H68"/>
    <mergeCell ref="B69:C69"/>
    <mergeCell ref="D69:E69"/>
    <mergeCell ref="F69:H69"/>
    <mergeCell ref="B70:C70"/>
    <mergeCell ref="D70:E70"/>
    <mergeCell ref="F70:H70"/>
    <mergeCell ref="A145:J145"/>
    <mergeCell ref="B71:C71"/>
    <mergeCell ref="D71:E71"/>
    <mergeCell ref="F71:H71"/>
    <mergeCell ref="B72:C72"/>
    <mergeCell ref="D72:E72"/>
    <mergeCell ref="F72:H72"/>
    <mergeCell ref="G74:J74"/>
    <mergeCell ref="A75:J75"/>
    <mergeCell ref="B76:C76"/>
    <mergeCell ref="D76:F76"/>
    <mergeCell ref="G76:H76"/>
    <mergeCell ref="I76:J76"/>
    <mergeCell ref="A80:C80"/>
    <mergeCell ref="D80:E80"/>
    <mergeCell ref="A81:C81"/>
    <mergeCell ref="D81:E81"/>
    <mergeCell ref="A82:C82"/>
    <mergeCell ref="D82:E82"/>
    <mergeCell ref="G82:H84"/>
    <mergeCell ref="I82:J84"/>
    <mergeCell ref="A83:C83"/>
    <mergeCell ref="D83:E83"/>
    <mergeCell ref="A84:C84"/>
    <mergeCell ref="D84:E84"/>
    <mergeCell ref="B87:E87"/>
    <mergeCell ref="F87:J87"/>
    <mergeCell ref="B88:C88"/>
    <mergeCell ref="D88:E88"/>
    <mergeCell ref="F88:G88"/>
    <mergeCell ref="H88:I88"/>
    <mergeCell ref="B89:C89"/>
    <mergeCell ref="D89:E89"/>
    <mergeCell ref="F89:G89"/>
    <mergeCell ref="H89:I89"/>
    <mergeCell ref="B90:C90"/>
    <mergeCell ref="D90:E90"/>
    <mergeCell ref="F90:G90"/>
    <mergeCell ref="H90:I90"/>
    <mergeCell ref="B91:C91"/>
    <mergeCell ref="D91:E91"/>
    <mergeCell ref="F91:G91"/>
    <mergeCell ref="H91:I91"/>
    <mergeCell ref="B92:C92"/>
    <mergeCell ref="D92:E92"/>
    <mergeCell ref="F92:G92"/>
    <mergeCell ref="H92:I92"/>
    <mergeCell ref="B93:C93"/>
    <mergeCell ref="D93:E93"/>
    <mergeCell ref="F93:G93"/>
    <mergeCell ref="H93:I93"/>
    <mergeCell ref="B94:C94"/>
    <mergeCell ref="D94:E94"/>
    <mergeCell ref="F94:G94"/>
    <mergeCell ref="H94:I94"/>
    <mergeCell ref="B95:C95"/>
    <mergeCell ref="D95:E95"/>
    <mergeCell ref="F95:G95"/>
    <mergeCell ref="H95:I95"/>
    <mergeCell ref="B96:C96"/>
    <mergeCell ref="D96:E96"/>
    <mergeCell ref="F96:G96"/>
    <mergeCell ref="H96:I96"/>
    <mergeCell ref="B97:C97"/>
    <mergeCell ref="D97:E97"/>
    <mergeCell ref="F97:G97"/>
    <mergeCell ref="H97:I97"/>
    <mergeCell ref="B98:C98"/>
    <mergeCell ref="D98:E98"/>
    <mergeCell ref="F98:G98"/>
    <mergeCell ref="H98:I98"/>
    <mergeCell ref="B101:E101"/>
    <mergeCell ref="F101:J101"/>
    <mergeCell ref="B102:C102"/>
    <mergeCell ref="D102:E102"/>
    <mergeCell ref="F102:G102"/>
    <mergeCell ref="H102:I102"/>
    <mergeCell ref="B103:C103"/>
    <mergeCell ref="D103:E103"/>
    <mergeCell ref="F103:G103"/>
    <mergeCell ref="H103:I103"/>
    <mergeCell ref="B104:C104"/>
    <mergeCell ref="D104:E104"/>
    <mergeCell ref="F104:G104"/>
    <mergeCell ref="H104:I104"/>
    <mergeCell ref="B105:C105"/>
    <mergeCell ref="D105:E105"/>
    <mergeCell ref="F105:G105"/>
    <mergeCell ref="H105:I105"/>
    <mergeCell ref="B106:C106"/>
    <mergeCell ref="D106:E106"/>
    <mergeCell ref="F106:G106"/>
    <mergeCell ref="H106:I106"/>
    <mergeCell ref="B107:C107"/>
    <mergeCell ref="D107:E107"/>
    <mergeCell ref="F107:G107"/>
    <mergeCell ref="H107:I107"/>
    <mergeCell ref="B108:C108"/>
    <mergeCell ref="D108:E108"/>
    <mergeCell ref="F108:G108"/>
    <mergeCell ref="H108:I108"/>
    <mergeCell ref="B109:C109"/>
    <mergeCell ref="D109:E109"/>
    <mergeCell ref="F109:G109"/>
    <mergeCell ref="H109:I109"/>
    <mergeCell ref="B110:C110"/>
    <mergeCell ref="D110:E110"/>
    <mergeCell ref="F110:G110"/>
    <mergeCell ref="H110:I110"/>
    <mergeCell ref="B111:C111"/>
    <mergeCell ref="D111:E111"/>
    <mergeCell ref="F111:G111"/>
    <mergeCell ref="H111:I111"/>
    <mergeCell ref="B112:C112"/>
    <mergeCell ref="D112:E112"/>
    <mergeCell ref="F112:G112"/>
    <mergeCell ref="H112:I112"/>
    <mergeCell ref="B115:E115"/>
    <mergeCell ref="F115:J115"/>
    <mergeCell ref="B116:C116"/>
    <mergeCell ref="D116:E116"/>
    <mergeCell ref="F116:G116"/>
    <mergeCell ref="H116:I116"/>
    <mergeCell ref="B117:C117"/>
    <mergeCell ref="D117:E117"/>
    <mergeCell ref="F117:G117"/>
    <mergeCell ref="H117:I117"/>
    <mergeCell ref="B118:C118"/>
    <mergeCell ref="D118:E118"/>
    <mergeCell ref="F118:G118"/>
    <mergeCell ref="H118:I118"/>
    <mergeCell ref="B119:C119"/>
    <mergeCell ref="D119:E119"/>
    <mergeCell ref="F119:G119"/>
    <mergeCell ref="H119:I119"/>
    <mergeCell ref="B120:C120"/>
    <mergeCell ref="D120:E120"/>
    <mergeCell ref="F120:G120"/>
    <mergeCell ref="H120:I120"/>
    <mergeCell ref="B121:C121"/>
    <mergeCell ref="D121:E121"/>
    <mergeCell ref="F121:G121"/>
    <mergeCell ref="H121:I121"/>
    <mergeCell ref="B122:C122"/>
    <mergeCell ref="D122:E122"/>
    <mergeCell ref="F122:G122"/>
    <mergeCell ref="H122:I122"/>
    <mergeCell ref="B123:C123"/>
    <mergeCell ref="D123:E123"/>
    <mergeCell ref="F123:G123"/>
    <mergeCell ref="H123:I123"/>
    <mergeCell ref="B124:C124"/>
    <mergeCell ref="D124:E124"/>
    <mergeCell ref="F124:G124"/>
    <mergeCell ref="H124:I124"/>
    <mergeCell ref="B125:C125"/>
    <mergeCell ref="D125:E125"/>
    <mergeCell ref="F125:G125"/>
    <mergeCell ref="H125:I125"/>
    <mergeCell ref="B126:C126"/>
    <mergeCell ref="D126:E126"/>
    <mergeCell ref="F126:G126"/>
    <mergeCell ref="H126:I126"/>
    <mergeCell ref="A127:J127"/>
    <mergeCell ref="A128:J128"/>
    <mergeCell ref="A129:J129"/>
    <mergeCell ref="B133:C133"/>
    <mergeCell ref="D133:E133"/>
    <mergeCell ref="F133:H133"/>
    <mergeCell ref="B134:C134"/>
    <mergeCell ref="D134:E134"/>
    <mergeCell ref="F134:H134"/>
    <mergeCell ref="B135:C135"/>
    <mergeCell ref="D135:E135"/>
    <mergeCell ref="F135:H135"/>
    <mergeCell ref="B136:C136"/>
    <mergeCell ref="D136:E136"/>
    <mergeCell ref="F136:H136"/>
    <mergeCell ref="B137:C137"/>
    <mergeCell ref="D137:E137"/>
    <mergeCell ref="F137:H137"/>
    <mergeCell ref="A138:J138"/>
    <mergeCell ref="B140:C140"/>
    <mergeCell ref="D140:E140"/>
    <mergeCell ref="F140:H140"/>
    <mergeCell ref="B141:C141"/>
    <mergeCell ref="D141:E141"/>
    <mergeCell ref="F141:H141"/>
    <mergeCell ref="B144:C144"/>
    <mergeCell ref="D144:E144"/>
    <mergeCell ref="F144:H144"/>
    <mergeCell ref="B142:C142"/>
    <mergeCell ref="D142:E142"/>
    <mergeCell ref="F142:H142"/>
    <mergeCell ref="B143:C143"/>
    <mergeCell ref="D143:E143"/>
    <mergeCell ref="F143:H143"/>
  </mergeCells>
  <printOptions horizontalCentered="1"/>
  <pageMargins left="0.5118110236220472" right="0.5118110236220472" top="0.5511811023622047" bottom="0.35433070866141736" header="0.31496062992125984" footer="0.31496062992125984"/>
  <pageSetup fitToHeight="2" horizontalDpi="600" verticalDpi="600" orientation="portrait" paperSize="9" scale="77" r:id="rId4"/>
  <drawing r:id="rId3"/>
  <legacyDrawing r:id="rId2"/>
</worksheet>
</file>

<file path=xl/worksheets/sheet37.xml><?xml version="1.0" encoding="utf-8"?>
<worksheet xmlns="http://schemas.openxmlformats.org/spreadsheetml/2006/main" xmlns:r="http://schemas.openxmlformats.org/officeDocument/2006/relationships">
  <dimension ref="A2:F14"/>
  <sheetViews>
    <sheetView view="pageLayout" zoomScaleNormal="85" workbookViewId="0" topLeftCell="A1">
      <selection activeCell="A3" sqref="A3:F3"/>
    </sheetView>
  </sheetViews>
  <sheetFormatPr defaultColWidth="9.00390625" defaultRowHeight="13.5"/>
  <cols>
    <col min="1" max="1" width="27.00390625" style="1" customWidth="1"/>
    <col min="2" max="2" width="5.25390625" style="1" customWidth="1"/>
    <col min="3" max="5" width="20.625" style="1" customWidth="1"/>
    <col min="6" max="6" width="3.125" style="1" customWidth="1"/>
    <col min="7" max="16384" width="9.00390625" style="1" customWidth="1"/>
  </cols>
  <sheetData>
    <row r="1" ht="27.75" customHeight="1"/>
    <row r="2" spans="5:6" ht="27.75" customHeight="1">
      <c r="E2" s="1569" t="s">
        <v>445</v>
      </c>
      <c r="F2" s="1569"/>
    </row>
    <row r="3" spans="1:6" ht="36" customHeight="1">
      <c r="A3" s="1297" t="s">
        <v>288</v>
      </c>
      <c r="B3" s="1297"/>
      <c r="C3" s="1297"/>
      <c r="D3" s="1297"/>
      <c r="E3" s="1297"/>
      <c r="F3" s="1297"/>
    </row>
    <row r="4" spans="1:6" ht="36" customHeight="1">
      <c r="A4" s="192"/>
      <c r="B4" s="192"/>
      <c r="C4" s="192"/>
      <c r="D4" s="192"/>
      <c r="E4" s="192"/>
      <c r="F4" s="192"/>
    </row>
    <row r="5" spans="1:6" ht="36" customHeight="1">
      <c r="A5" s="235" t="s">
        <v>446</v>
      </c>
      <c r="B5" s="194"/>
      <c r="C5" s="195"/>
      <c r="D5" s="195"/>
      <c r="E5" s="195"/>
      <c r="F5" s="196"/>
    </row>
    <row r="6" spans="1:6" ht="18.75" customHeight="1">
      <c r="A6" s="2076" t="s">
        <v>289</v>
      </c>
      <c r="B6" s="217"/>
      <c r="C6" s="207"/>
      <c r="D6" s="207"/>
      <c r="E6" s="207"/>
      <c r="F6" s="208"/>
    </row>
    <row r="7" spans="1:6" ht="33" customHeight="1">
      <c r="A7" s="2077"/>
      <c r="B7" s="200"/>
      <c r="C7" s="206"/>
      <c r="D7" s="236" t="s">
        <v>701</v>
      </c>
      <c r="E7" s="236" t="s">
        <v>702</v>
      </c>
      <c r="F7" s="202"/>
    </row>
    <row r="8" spans="1:6" ht="33" customHeight="1">
      <c r="A8" s="2077"/>
      <c r="B8" s="200"/>
      <c r="C8" s="237" t="s">
        <v>700</v>
      </c>
      <c r="D8" s="203" t="s">
        <v>451</v>
      </c>
      <c r="E8" s="203" t="s">
        <v>451</v>
      </c>
      <c r="F8" s="202"/>
    </row>
    <row r="9" spans="1:6" ht="33" customHeight="1">
      <c r="A9" s="2077"/>
      <c r="B9" s="200"/>
      <c r="C9" s="237" t="s">
        <v>703</v>
      </c>
      <c r="D9" s="203" t="s">
        <v>451</v>
      </c>
      <c r="E9" s="203" t="s">
        <v>451</v>
      </c>
      <c r="F9" s="202"/>
    </row>
    <row r="10" spans="1:6" ht="25.5" customHeight="1">
      <c r="A10" s="2078"/>
      <c r="B10" s="205"/>
      <c r="C10" s="206"/>
      <c r="D10" s="206"/>
      <c r="E10" s="206"/>
      <c r="F10" s="54"/>
    </row>
    <row r="12" ht="24.75" customHeight="1"/>
    <row r="13" ht="24.75" customHeight="1"/>
    <row r="14" ht="13.5" customHeight="1">
      <c r="A14" s="212"/>
    </row>
  </sheetData>
  <sheetProtection/>
  <mergeCells count="3">
    <mergeCell ref="E2:F2"/>
    <mergeCell ref="A6:A10"/>
    <mergeCell ref="A3:F3"/>
  </mergeCells>
  <printOptions/>
  <pageMargins left="0.39" right="0.21" top="0.64" bottom="1" header="0.512" footer="0.512"/>
  <pageSetup horizontalDpi="600" verticalDpi="600" orientation="portrait" paperSize="9" r:id="rId1"/>
  <headerFooter alignWithMargins="0">
    <oddHeader>&amp;R別紙２９</oddHeader>
  </headerFooter>
</worksheet>
</file>

<file path=xl/worksheets/sheet38.xml><?xml version="1.0" encoding="utf-8"?>
<worksheet xmlns="http://schemas.openxmlformats.org/spreadsheetml/2006/main" xmlns:r="http://schemas.openxmlformats.org/officeDocument/2006/relationships">
  <dimension ref="A1:IV15"/>
  <sheetViews>
    <sheetView view="pageLayout" zoomScaleNormal="85" workbookViewId="0" topLeftCell="A2">
      <selection activeCell="C10" sqref="C10"/>
    </sheetView>
  </sheetViews>
  <sheetFormatPr defaultColWidth="9.00390625" defaultRowHeight="13.5"/>
  <cols>
    <col min="1" max="1" width="15.375" style="707" customWidth="1"/>
    <col min="2" max="2" width="52.625" style="707" customWidth="1"/>
    <col min="3" max="3" width="16.625" style="707" customWidth="1"/>
    <col min="4" max="16384" width="9.00390625" style="708" customWidth="1"/>
  </cols>
  <sheetData>
    <row r="1" spans="1:3" ht="26.25" customHeight="1">
      <c r="A1" s="2079" t="s">
        <v>996</v>
      </c>
      <c r="B1" s="2079"/>
      <c r="C1" s="2079"/>
    </row>
    <row r="2" spans="1:3" ht="26.25" customHeight="1">
      <c r="A2" s="709"/>
      <c r="B2" s="709"/>
      <c r="C2" s="709"/>
    </row>
    <row r="3" spans="1:3" ht="26.25" customHeight="1">
      <c r="A3" s="2080" t="s">
        <v>997</v>
      </c>
      <c r="B3" s="2080"/>
      <c r="C3" s="2080"/>
    </row>
    <row r="4" ht="26.25" customHeight="1"/>
    <row r="5" spans="1:3" ht="30.75" customHeight="1">
      <c r="A5" s="710" t="s">
        <v>998</v>
      </c>
      <c r="B5" s="2081"/>
      <c r="C5" s="2081"/>
    </row>
    <row r="6" spans="1:3" ht="30.75" customHeight="1">
      <c r="A6" s="710" t="s">
        <v>44</v>
      </c>
      <c r="B6" s="2081"/>
      <c r="C6" s="2081"/>
    </row>
    <row r="7" spans="1:3" ht="30.75" customHeight="1">
      <c r="A7" s="710" t="s">
        <v>579</v>
      </c>
      <c r="B7" s="2082" t="s">
        <v>999</v>
      </c>
      <c r="C7" s="2082"/>
    </row>
    <row r="8" spans="1:3" ht="13.5">
      <c r="A8" s="711"/>
      <c r="B8" s="711"/>
      <c r="C8" s="711"/>
    </row>
    <row r="9" spans="1:256" ht="25.5" customHeight="1">
      <c r="A9" s="2083" t="s">
        <v>1000</v>
      </c>
      <c r="B9" s="2084"/>
      <c r="C9" s="712" t="s">
        <v>1001</v>
      </c>
      <c r="D9" s="713"/>
      <c r="E9" s="713"/>
      <c r="F9" s="713"/>
      <c r="G9" s="713"/>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3"/>
      <c r="AY9" s="713"/>
      <c r="AZ9" s="713"/>
      <c r="BA9" s="713"/>
      <c r="BB9" s="713"/>
      <c r="BC9" s="713"/>
      <c r="BD9" s="713"/>
      <c r="BE9" s="713"/>
      <c r="BF9" s="713"/>
      <c r="BG9" s="713"/>
      <c r="BH9" s="713"/>
      <c r="BI9" s="713"/>
      <c r="BJ9" s="713"/>
      <c r="BK9" s="713"/>
      <c r="BL9" s="713"/>
      <c r="BM9" s="713"/>
      <c r="BN9" s="713"/>
      <c r="BO9" s="713"/>
      <c r="BP9" s="713"/>
      <c r="BQ9" s="713"/>
      <c r="BR9" s="713"/>
      <c r="BS9" s="713"/>
      <c r="BT9" s="713"/>
      <c r="BU9" s="713"/>
      <c r="BV9" s="713"/>
      <c r="BW9" s="713"/>
      <c r="BX9" s="713"/>
      <c r="BY9" s="713"/>
      <c r="BZ9" s="713"/>
      <c r="CA9" s="713"/>
      <c r="CB9" s="713"/>
      <c r="CC9" s="713"/>
      <c r="CD9" s="713"/>
      <c r="CE9" s="713"/>
      <c r="CF9" s="713"/>
      <c r="CG9" s="713"/>
      <c r="CH9" s="713"/>
      <c r="CI9" s="713"/>
      <c r="CJ9" s="713"/>
      <c r="CK9" s="713"/>
      <c r="CL9" s="713"/>
      <c r="CM9" s="713"/>
      <c r="CN9" s="713"/>
      <c r="CO9" s="713"/>
      <c r="CP9" s="713"/>
      <c r="CQ9" s="713"/>
      <c r="CR9" s="713"/>
      <c r="CS9" s="713"/>
      <c r="CT9" s="713"/>
      <c r="CU9" s="713"/>
      <c r="CV9" s="713"/>
      <c r="CW9" s="713"/>
      <c r="CX9" s="713"/>
      <c r="CY9" s="713"/>
      <c r="CZ9" s="713"/>
      <c r="DA9" s="713"/>
      <c r="DB9" s="713"/>
      <c r="DC9" s="713"/>
      <c r="DD9" s="713"/>
      <c r="DE9" s="713"/>
      <c r="DF9" s="713"/>
      <c r="DG9" s="713"/>
      <c r="DH9" s="713"/>
      <c r="DI9" s="713"/>
      <c r="DJ9" s="713"/>
      <c r="DK9" s="713"/>
      <c r="DL9" s="713"/>
      <c r="DM9" s="713"/>
      <c r="DN9" s="713"/>
      <c r="DO9" s="713"/>
      <c r="DP9" s="713"/>
      <c r="DQ9" s="713"/>
      <c r="DR9" s="713"/>
      <c r="DS9" s="713"/>
      <c r="DT9" s="713"/>
      <c r="DU9" s="713"/>
      <c r="DV9" s="713"/>
      <c r="DW9" s="713"/>
      <c r="DX9" s="713"/>
      <c r="DY9" s="713"/>
      <c r="DZ9" s="713"/>
      <c r="EA9" s="713"/>
      <c r="EB9" s="713"/>
      <c r="EC9" s="713"/>
      <c r="ED9" s="713"/>
      <c r="EE9" s="713"/>
      <c r="EF9" s="713"/>
      <c r="EG9" s="713"/>
      <c r="EH9" s="713"/>
      <c r="EI9" s="713"/>
      <c r="EJ9" s="713"/>
      <c r="EK9" s="713"/>
      <c r="EL9" s="713"/>
      <c r="EM9" s="713"/>
      <c r="EN9" s="713"/>
      <c r="EO9" s="713"/>
      <c r="EP9" s="713"/>
      <c r="EQ9" s="713"/>
      <c r="ER9" s="713"/>
      <c r="ES9" s="713"/>
      <c r="ET9" s="713"/>
      <c r="EU9" s="713"/>
      <c r="EV9" s="713"/>
      <c r="EW9" s="713"/>
      <c r="EX9" s="713"/>
      <c r="EY9" s="713"/>
      <c r="EZ9" s="713"/>
      <c r="FA9" s="713"/>
      <c r="FB9" s="713"/>
      <c r="FC9" s="713"/>
      <c r="FD9" s="713"/>
      <c r="FE9" s="713"/>
      <c r="FF9" s="713"/>
      <c r="FG9" s="713"/>
      <c r="FH9" s="713"/>
      <c r="FI9" s="713"/>
      <c r="FJ9" s="713"/>
      <c r="FK9" s="713"/>
      <c r="FL9" s="713"/>
      <c r="FM9" s="713"/>
      <c r="FN9" s="713"/>
      <c r="FO9" s="713"/>
      <c r="FP9" s="713"/>
      <c r="FQ9" s="713"/>
      <c r="FR9" s="713"/>
      <c r="FS9" s="713"/>
      <c r="FT9" s="713"/>
      <c r="FU9" s="713"/>
      <c r="FV9" s="713"/>
      <c r="FW9" s="713"/>
      <c r="FX9" s="713"/>
      <c r="FY9" s="713"/>
      <c r="FZ9" s="713"/>
      <c r="GA9" s="713"/>
      <c r="GB9" s="713"/>
      <c r="GC9" s="713"/>
      <c r="GD9" s="713"/>
      <c r="GE9" s="713"/>
      <c r="GF9" s="713"/>
      <c r="GG9" s="713"/>
      <c r="GH9" s="713"/>
      <c r="GI9" s="713"/>
      <c r="GJ9" s="713"/>
      <c r="GK9" s="713"/>
      <c r="GL9" s="713"/>
      <c r="GM9" s="713"/>
      <c r="GN9" s="713"/>
      <c r="GO9" s="713"/>
      <c r="GP9" s="713"/>
      <c r="GQ9" s="713"/>
      <c r="GR9" s="713"/>
      <c r="GS9" s="713"/>
      <c r="GT9" s="713"/>
      <c r="GU9" s="713"/>
      <c r="GV9" s="713"/>
      <c r="GW9" s="713"/>
      <c r="GX9" s="713"/>
      <c r="GY9" s="713"/>
      <c r="GZ9" s="713"/>
      <c r="HA9" s="713"/>
      <c r="HB9" s="713"/>
      <c r="HC9" s="713"/>
      <c r="HD9" s="713"/>
      <c r="HE9" s="713"/>
      <c r="HF9" s="713"/>
      <c r="HG9" s="713"/>
      <c r="HH9" s="713"/>
      <c r="HI9" s="713"/>
      <c r="HJ9" s="713"/>
      <c r="HK9" s="713"/>
      <c r="HL9" s="713"/>
      <c r="HM9" s="713"/>
      <c r="HN9" s="713"/>
      <c r="HO9" s="713"/>
      <c r="HP9" s="713"/>
      <c r="HQ9" s="713"/>
      <c r="HR9" s="713"/>
      <c r="HS9" s="713"/>
      <c r="HT9" s="713"/>
      <c r="HU9" s="713"/>
      <c r="HV9" s="713"/>
      <c r="HW9" s="713"/>
      <c r="HX9" s="713"/>
      <c r="HY9" s="713"/>
      <c r="HZ9" s="713"/>
      <c r="IA9" s="713"/>
      <c r="IB9" s="713"/>
      <c r="IC9" s="713"/>
      <c r="ID9" s="713"/>
      <c r="IE9" s="713"/>
      <c r="IF9" s="713"/>
      <c r="IG9" s="713"/>
      <c r="IH9" s="713"/>
      <c r="II9" s="713"/>
      <c r="IJ9" s="713"/>
      <c r="IK9" s="713"/>
      <c r="IL9" s="713"/>
      <c r="IM9" s="713"/>
      <c r="IN9" s="713"/>
      <c r="IO9" s="713"/>
      <c r="IP9" s="713"/>
      <c r="IQ9" s="713"/>
      <c r="IR9" s="713"/>
      <c r="IS9" s="713"/>
      <c r="IT9" s="713"/>
      <c r="IU9" s="713"/>
      <c r="IV9" s="713"/>
    </row>
    <row r="10" spans="1:3" ht="102.75" customHeight="1">
      <c r="A10" s="2085" t="s">
        <v>1002</v>
      </c>
      <c r="B10" s="2086"/>
      <c r="C10" s="712" t="s">
        <v>1003</v>
      </c>
    </row>
    <row r="11" spans="1:3" ht="102.75" customHeight="1">
      <c r="A11" s="2085" t="s">
        <v>1004</v>
      </c>
      <c r="B11" s="2086"/>
      <c r="C11" s="712" t="s">
        <v>1003</v>
      </c>
    </row>
    <row r="12" spans="1:3" ht="102.75" customHeight="1">
      <c r="A12" s="2085" t="s">
        <v>1005</v>
      </c>
      <c r="B12" s="2086"/>
      <c r="C12" s="712" t="s">
        <v>1006</v>
      </c>
    </row>
    <row r="13" spans="1:3" ht="102.75" customHeight="1">
      <c r="A13" s="2085" t="s">
        <v>1007</v>
      </c>
      <c r="B13" s="2086"/>
      <c r="C13" s="712" t="s">
        <v>1006</v>
      </c>
    </row>
    <row r="14" spans="1:3" ht="13.5">
      <c r="A14" s="2087" t="s">
        <v>1008</v>
      </c>
      <c r="B14" s="2087"/>
      <c r="C14" s="2087"/>
    </row>
    <row r="15" spans="1:3" ht="13.5">
      <c r="A15" s="2088" t="s">
        <v>1009</v>
      </c>
      <c r="B15" s="2088"/>
      <c r="C15" s="2088"/>
    </row>
  </sheetData>
  <sheetProtection/>
  <mergeCells count="12">
    <mergeCell ref="A10:B10"/>
    <mergeCell ref="A11:B11"/>
    <mergeCell ref="A12:B12"/>
    <mergeCell ref="A13:B13"/>
    <mergeCell ref="A14:C14"/>
    <mergeCell ref="A15:C15"/>
    <mergeCell ref="A1:C1"/>
    <mergeCell ref="A3:C3"/>
    <mergeCell ref="B5:C5"/>
    <mergeCell ref="B6:C6"/>
    <mergeCell ref="B7:C7"/>
    <mergeCell ref="A9:B9"/>
  </mergeCells>
  <printOptions/>
  <pageMargins left="0.7" right="0.7" top="0.75" bottom="0.75" header="0.3" footer="0.3"/>
  <pageSetup horizontalDpi="600" verticalDpi="600" orientation="portrait" paperSize="9" r:id="rId1"/>
  <headerFooter>
    <oddHeader>&amp;R別紙３０</oddHeader>
  </headerFooter>
</worksheet>
</file>

<file path=xl/worksheets/sheet4.xml><?xml version="1.0" encoding="utf-8"?>
<worksheet xmlns="http://schemas.openxmlformats.org/spreadsheetml/2006/main" xmlns:r="http://schemas.openxmlformats.org/officeDocument/2006/relationships">
  <sheetPr>
    <tabColor rgb="FFC00000"/>
  </sheetPr>
  <dimension ref="A2:BF131"/>
  <sheetViews>
    <sheetView view="pageBreakPreview" zoomScale="85" zoomScaleNormal="70" zoomScaleSheetLayoutView="85" zoomScalePageLayoutView="0" workbookViewId="0" topLeftCell="V1">
      <pane ySplit="5" topLeftCell="A42" activePane="bottomLeft" state="frozen"/>
      <selection pane="topLeft" activeCell="U138" sqref="U138:Z150"/>
      <selection pane="bottomLeft" activeCell="C126" sqref="C126:BD126"/>
    </sheetView>
  </sheetViews>
  <sheetFormatPr defaultColWidth="9.00390625" defaultRowHeight="13.5"/>
  <cols>
    <col min="1" max="4" width="2.625" style="472" customWidth="1"/>
    <col min="5" max="10" width="1.25" style="472" customWidth="1"/>
    <col min="11" max="13" width="2.625" style="472" customWidth="1"/>
    <col min="14" max="14" width="2.875" style="472" customWidth="1"/>
    <col min="15" max="20" width="3.625" style="472" customWidth="1"/>
    <col min="21" max="26" width="3.50390625" style="472" customWidth="1"/>
    <col min="27" max="31" width="3.375" style="472" customWidth="1"/>
    <col min="32" max="36" width="5.00390625" style="472" customWidth="1"/>
    <col min="37" max="37" width="5.875" style="472" customWidth="1"/>
    <col min="38" max="51" width="4.50390625" style="472" customWidth="1"/>
    <col min="52" max="52" width="28.625" style="472" customWidth="1"/>
    <col min="53" max="53" width="1.875" style="472" customWidth="1"/>
    <col min="54" max="54" width="2.625" style="472" customWidth="1"/>
    <col min="55" max="55" width="2.00390625" style="472" customWidth="1"/>
    <col min="56" max="59" width="2.625" style="472" customWidth="1"/>
    <col min="60" max="16384" width="9.00390625" style="472" customWidth="1"/>
  </cols>
  <sheetData>
    <row r="2" spans="1:58" ht="21">
      <c r="A2" s="1161" t="s">
        <v>589</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161"/>
      <c r="AN2" s="1161"/>
      <c r="AO2" s="1161"/>
      <c r="AP2" s="1161"/>
      <c r="AQ2" s="1161"/>
      <c r="AR2" s="1161"/>
      <c r="AS2" s="1161"/>
      <c r="AT2" s="1161"/>
      <c r="AU2" s="1161"/>
      <c r="AV2" s="1161"/>
      <c r="AW2" s="1161"/>
      <c r="AX2" s="1161"/>
      <c r="AY2" s="1161"/>
      <c r="AZ2" s="1161"/>
      <c r="BA2" s="1161"/>
      <c r="BB2" s="1161"/>
      <c r="BC2" s="1161"/>
      <c r="BD2" s="1161"/>
      <c r="BE2" s="1161"/>
      <c r="BF2" s="471"/>
    </row>
    <row r="3" spans="1:58" ht="14.25" thickBot="1">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row>
    <row r="4" spans="1:58" ht="21.75" customHeight="1">
      <c r="A4" s="1162" t="s">
        <v>385</v>
      </c>
      <c r="B4" s="1087"/>
      <c r="C4" s="1087"/>
      <c r="D4" s="1087"/>
      <c r="E4" s="1087"/>
      <c r="F4" s="1087"/>
      <c r="G4" s="1087"/>
      <c r="H4" s="1087"/>
      <c r="I4" s="1087"/>
      <c r="J4" s="1088"/>
      <c r="K4" s="1086" t="s">
        <v>275</v>
      </c>
      <c r="L4" s="1087"/>
      <c r="M4" s="1087"/>
      <c r="N4" s="1088"/>
      <c r="O4" s="1086" t="s">
        <v>386</v>
      </c>
      <c r="P4" s="1087"/>
      <c r="Q4" s="1087"/>
      <c r="R4" s="1087"/>
      <c r="S4" s="1087"/>
      <c r="T4" s="1088"/>
      <c r="U4" s="1167" t="s">
        <v>730</v>
      </c>
      <c r="V4" s="1156"/>
      <c r="W4" s="1156"/>
      <c r="X4" s="1156"/>
      <c r="Y4" s="1156"/>
      <c r="Z4" s="1157"/>
      <c r="AA4" s="1167" t="s">
        <v>731</v>
      </c>
      <c r="AB4" s="1087"/>
      <c r="AC4" s="1087"/>
      <c r="AD4" s="1087"/>
      <c r="AE4" s="1087"/>
      <c r="AF4" s="1086" t="s">
        <v>387</v>
      </c>
      <c r="AG4" s="1087"/>
      <c r="AH4" s="1087"/>
      <c r="AI4" s="1087"/>
      <c r="AJ4" s="1087"/>
      <c r="AK4" s="1087"/>
      <c r="AL4" s="1087"/>
      <c r="AM4" s="1087"/>
      <c r="AN4" s="1087"/>
      <c r="AO4" s="1087"/>
      <c r="AP4" s="1087"/>
      <c r="AQ4" s="1087"/>
      <c r="AR4" s="1087"/>
      <c r="AS4" s="1087"/>
      <c r="AT4" s="1087"/>
      <c r="AU4" s="1087"/>
      <c r="AV4" s="1087"/>
      <c r="AW4" s="1087"/>
      <c r="AX4" s="1087"/>
      <c r="AY4" s="1087"/>
      <c r="AZ4" s="1087"/>
      <c r="BA4" s="474"/>
      <c r="BB4" s="474"/>
      <c r="BC4" s="474"/>
      <c r="BD4" s="474"/>
      <c r="BE4" s="475"/>
      <c r="BF4" s="473"/>
    </row>
    <row r="5" spans="1:58" ht="21.75" customHeight="1" thickBot="1">
      <c r="A5" s="1163"/>
      <c r="B5" s="1164"/>
      <c r="C5" s="1164"/>
      <c r="D5" s="1164"/>
      <c r="E5" s="1164"/>
      <c r="F5" s="1164"/>
      <c r="G5" s="1164"/>
      <c r="H5" s="1164"/>
      <c r="I5" s="1164"/>
      <c r="J5" s="1165"/>
      <c r="K5" s="1166"/>
      <c r="L5" s="1164"/>
      <c r="M5" s="1164"/>
      <c r="N5" s="1165"/>
      <c r="O5" s="1166"/>
      <c r="P5" s="1164"/>
      <c r="Q5" s="1164"/>
      <c r="R5" s="1164"/>
      <c r="S5" s="1164"/>
      <c r="T5" s="1165"/>
      <c r="U5" s="1168"/>
      <c r="V5" s="1169"/>
      <c r="W5" s="1169"/>
      <c r="X5" s="1169"/>
      <c r="Y5" s="1169"/>
      <c r="Z5" s="1170"/>
      <c r="AA5" s="1166"/>
      <c r="AB5" s="1164"/>
      <c r="AC5" s="1164"/>
      <c r="AD5" s="1164"/>
      <c r="AE5" s="1164"/>
      <c r="AF5" s="1166"/>
      <c r="AG5" s="1164"/>
      <c r="AH5" s="1164"/>
      <c r="AI5" s="975"/>
      <c r="AJ5" s="975"/>
      <c r="AK5" s="975"/>
      <c r="AL5" s="1164"/>
      <c r="AM5" s="1164"/>
      <c r="AN5" s="1164"/>
      <c r="AO5" s="1164"/>
      <c r="AP5" s="1164"/>
      <c r="AQ5" s="1164"/>
      <c r="AR5" s="1164"/>
      <c r="AS5" s="1164"/>
      <c r="AT5" s="1164"/>
      <c r="AU5" s="1164"/>
      <c r="AV5" s="1164"/>
      <c r="AW5" s="1164"/>
      <c r="AX5" s="1164"/>
      <c r="AY5" s="1164"/>
      <c r="AZ5" s="1164"/>
      <c r="BA5" s="1177" t="s">
        <v>388</v>
      </c>
      <c r="BB5" s="1178"/>
      <c r="BC5" s="1178"/>
      <c r="BD5" s="1178"/>
      <c r="BE5" s="1179"/>
      <c r="BF5" s="473"/>
    </row>
    <row r="6" spans="1:58" ht="57.75" customHeight="1" thickBot="1" thickTop="1">
      <c r="A6" s="1152" t="s">
        <v>333</v>
      </c>
      <c r="B6" s="1153"/>
      <c r="C6" s="1153"/>
      <c r="D6" s="1153"/>
      <c r="E6" s="1153"/>
      <c r="F6" s="1153"/>
      <c r="G6" s="1153"/>
      <c r="H6" s="1153"/>
      <c r="I6" s="1153"/>
      <c r="J6" s="1154"/>
      <c r="K6" s="1180"/>
      <c r="L6" s="1181"/>
      <c r="M6" s="1181"/>
      <c r="N6" s="1182"/>
      <c r="O6" s="1180"/>
      <c r="P6" s="1181"/>
      <c r="Q6" s="1181"/>
      <c r="R6" s="1181"/>
      <c r="S6" s="1181"/>
      <c r="T6" s="1182"/>
      <c r="U6" s="1183"/>
      <c r="V6" s="1184"/>
      <c r="W6" s="1184"/>
      <c r="X6" s="1184"/>
      <c r="Y6" s="1184"/>
      <c r="Z6" s="1185"/>
      <c r="AA6" s="1180"/>
      <c r="AB6" s="1181"/>
      <c r="AC6" s="1181"/>
      <c r="AD6" s="1181"/>
      <c r="AE6" s="1181"/>
      <c r="AF6" s="1186" t="s">
        <v>732</v>
      </c>
      <c r="AG6" s="1187"/>
      <c r="AH6" s="1187"/>
      <c r="AI6" s="1187"/>
      <c r="AJ6" s="1187"/>
      <c r="AK6" s="1188"/>
      <c r="AL6" s="1171" t="s">
        <v>733</v>
      </c>
      <c r="AM6" s="1172"/>
      <c r="AN6" s="1172"/>
      <c r="AO6" s="1172"/>
      <c r="AP6" s="1172"/>
      <c r="AQ6" s="1172"/>
      <c r="AR6" s="1172"/>
      <c r="AS6" s="1172"/>
      <c r="AT6" s="1172"/>
      <c r="AU6" s="1172"/>
      <c r="AV6" s="1172"/>
      <c r="AW6" s="1172"/>
      <c r="AX6" s="1172"/>
      <c r="AY6" s="1172"/>
      <c r="AZ6" s="1173"/>
      <c r="BA6" s="1174"/>
      <c r="BB6" s="1175"/>
      <c r="BC6" s="1175"/>
      <c r="BD6" s="1175"/>
      <c r="BE6" s="1176"/>
      <c r="BF6" s="473"/>
    </row>
    <row r="7" spans="1:58" ht="21.75" customHeight="1">
      <c r="A7" s="771"/>
      <c r="B7" s="1120" t="s">
        <v>366</v>
      </c>
      <c r="C7" s="1121"/>
      <c r="D7" s="1121"/>
      <c r="E7" s="1121"/>
      <c r="F7" s="1121"/>
      <c r="G7" s="1121"/>
      <c r="H7" s="1121"/>
      <c r="I7" s="1121"/>
      <c r="J7" s="1122"/>
      <c r="K7" s="1155"/>
      <c r="L7" s="1156"/>
      <c r="M7" s="1156"/>
      <c r="N7" s="1157"/>
      <c r="O7" s="1089" t="s">
        <v>736</v>
      </c>
      <c r="P7" s="1090"/>
      <c r="Q7" s="1090"/>
      <c r="R7" s="1090"/>
      <c r="S7" s="1090"/>
      <c r="T7" s="1091"/>
      <c r="U7" s="1158"/>
      <c r="V7" s="1159"/>
      <c r="W7" s="1159"/>
      <c r="X7" s="1159"/>
      <c r="Y7" s="1159"/>
      <c r="Z7" s="1160"/>
      <c r="AA7" s="1089" t="s">
        <v>737</v>
      </c>
      <c r="AB7" s="1090"/>
      <c r="AC7" s="1090"/>
      <c r="AD7" s="1090"/>
      <c r="AE7" s="1091"/>
      <c r="AF7" s="1119" t="s">
        <v>738</v>
      </c>
      <c r="AG7" s="1119"/>
      <c r="AH7" s="1119"/>
      <c r="AI7" s="1119"/>
      <c r="AJ7" s="1119"/>
      <c r="AK7" s="1069"/>
      <c r="AL7" s="1071" t="s">
        <v>734</v>
      </c>
      <c r="AM7" s="1072"/>
      <c r="AN7" s="1072"/>
      <c r="AO7" s="1072"/>
      <c r="AP7" s="1072"/>
      <c r="AQ7" s="1072"/>
      <c r="AR7" s="1072"/>
      <c r="AS7" s="1072"/>
      <c r="AT7" s="1072"/>
      <c r="AU7" s="1072"/>
      <c r="AV7" s="1072"/>
      <c r="AW7" s="1072"/>
      <c r="AX7" s="1072"/>
      <c r="AY7" s="1072"/>
      <c r="AZ7" s="1073"/>
      <c r="BA7" s="1070"/>
      <c r="BB7" s="1070"/>
      <c r="BC7" s="1070"/>
      <c r="BD7" s="1070"/>
      <c r="BE7" s="1074"/>
      <c r="BF7" s="473"/>
    </row>
    <row r="8" spans="1:58" ht="21.75" customHeight="1">
      <c r="A8" s="772"/>
      <c r="B8" s="1123"/>
      <c r="C8" s="1124"/>
      <c r="D8" s="1124"/>
      <c r="E8" s="1124"/>
      <c r="F8" s="1124"/>
      <c r="G8" s="1124"/>
      <c r="H8" s="1124"/>
      <c r="I8" s="1124"/>
      <c r="J8" s="1125"/>
      <c r="K8" s="977"/>
      <c r="L8" s="978"/>
      <c r="M8" s="978"/>
      <c r="N8" s="979"/>
      <c r="O8" s="1008"/>
      <c r="P8" s="1009"/>
      <c r="Q8" s="1009"/>
      <c r="R8" s="1009"/>
      <c r="S8" s="1009"/>
      <c r="T8" s="1010"/>
      <c r="U8" s="1047"/>
      <c r="V8" s="1048"/>
      <c r="W8" s="1048"/>
      <c r="X8" s="1048"/>
      <c r="Y8" s="1048"/>
      <c r="Z8" s="1049"/>
      <c r="AA8" s="1008"/>
      <c r="AB8" s="1009"/>
      <c r="AC8" s="1009"/>
      <c r="AD8" s="1009"/>
      <c r="AE8" s="1010"/>
      <c r="AF8" s="986" t="s">
        <v>276</v>
      </c>
      <c r="AG8" s="986"/>
      <c r="AH8" s="986"/>
      <c r="AI8" s="986"/>
      <c r="AJ8" s="986"/>
      <c r="AK8" s="987"/>
      <c r="AL8" s="997" t="s">
        <v>734</v>
      </c>
      <c r="AM8" s="998"/>
      <c r="AN8" s="998"/>
      <c r="AO8" s="998"/>
      <c r="AP8" s="998"/>
      <c r="AQ8" s="998"/>
      <c r="AR8" s="998"/>
      <c r="AS8" s="998"/>
      <c r="AT8" s="998"/>
      <c r="AU8" s="998"/>
      <c r="AV8" s="998"/>
      <c r="AW8" s="998"/>
      <c r="AX8" s="998"/>
      <c r="AY8" s="998"/>
      <c r="AZ8" s="999"/>
      <c r="BA8" s="984"/>
      <c r="BB8" s="984"/>
      <c r="BC8" s="984"/>
      <c r="BD8" s="984"/>
      <c r="BE8" s="985"/>
      <c r="BF8" s="473"/>
    </row>
    <row r="9" spans="1:58" ht="21.75" customHeight="1">
      <c r="A9" s="772"/>
      <c r="B9" s="1123"/>
      <c r="C9" s="1124"/>
      <c r="D9" s="1124"/>
      <c r="E9" s="1124"/>
      <c r="F9" s="1124"/>
      <c r="G9" s="1124"/>
      <c r="H9" s="1124"/>
      <c r="I9" s="1124"/>
      <c r="J9" s="1125"/>
      <c r="K9" s="977"/>
      <c r="L9" s="978"/>
      <c r="M9" s="978"/>
      <c r="N9" s="979"/>
      <c r="O9" s="1008"/>
      <c r="P9" s="1009"/>
      <c r="Q9" s="1009"/>
      <c r="R9" s="1009"/>
      <c r="S9" s="1009"/>
      <c r="T9" s="1010"/>
      <c r="U9" s="1047"/>
      <c r="V9" s="1048"/>
      <c r="W9" s="1048"/>
      <c r="X9" s="1048"/>
      <c r="Y9" s="1048"/>
      <c r="Z9" s="1049"/>
      <c r="AA9" s="1008"/>
      <c r="AB9" s="1009"/>
      <c r="AC9" s="1009"/>
      <c r="AD9" s="1009"/>
      <c r="AE9" s="1010"/>
      <c r="AF9" s="987" t="s">
        <v>389</v>
      </c>
      <c r="AG9" s="984"/>
      <c r="AH9" s="984"/>
      <c r="AI9" s="984"/>
      <c r="AJ9" s="984"/>
      <c r="AK9" s="984"/>
      <c r="AL9" s="997" t="s">
        <v>734</v>
      </c>
      <c r="AM9" s="998"/>
      <c r="AN9" s="998"/>
      <c r="AO9" s="998"/>
      <c r="AP9" s="998"/>
      <c r="AQ9" s="998"/>
      <c r="AR9" s="998"/>
      <c r="AS9" s="998"/>
      <c r="AT9" s="998"/>
      <c r="AU9" s="998"/>
      <c r="AV9" s="998"/>
      <c r="AW9" s="998"/>
      <c r="AX9" s="998"/>
      <c r="AY9" s="998"/>
      <c r="AZ9" s="999"/>
      <c r="BA9" s="984"/>
      <c r="BB9" s="984"/>
      <c r="BC9" s="984"/>
      <c r="BD9" s="984"/>
      <c r="BE9" s="985"/>
      <c r="BF9" s="473"/>
    </row>
    <row r="10" spans="1:58" ht="21.75" customHeight="1">
      <c r="A10" s="772"/>
      <c r="B10" s="1123"/>
      <c r="C10" s="1124"/>
      <c r="D10" s="1124"/>
      <c r="E10" s="1124"/>
      <c r="F10" s="1124"/>
      <c r="G10" s="1124"/>
      <c r="H10" s="1124"/>
      <c r="I10" s="1124"/>
      <c r="J10" s="1125"/>
      <c r="K10" s="977"/>
      <c r="L10" s="978"/>
      <c r="M10" s="978"/>
      <c r="N10" s="979"/>
      <c r="O10" s="1008"/>
      <c r="P10" s="1009"/>
      <c r="Q10" s="1009"/>
      <c r="R10" s="1009"/>
      <c r="S10" s="1009"/>
      <c r="T10" s="1010"/>
      <c r="U10" s="1047"/>
      <c r="V10" s="1048"/>
      <c r="W10" s="1048"/>
      <c r="X10" s="1048"/>
      <c r="Y10" s="1048"/>
      <c r="Z10" s="1049"/>
      <c r="AA10" s="1008"/>
      <c r="AB10" s="1009"/>
      <c r="AC10" s="1009"/>
      <c r="AD10" s="1009"/>
      <c r="AE10" s="1010"/>
      <c r="AF10" s="987" t="s">
        <v>739</v>
      </c>
      <c r="AG10" s="984"/>
      <c r="AH10" s="984"/>
      <c r="AI10" s="984"/>
      <c r="AJ10" s="984"/>
      <c r="AK10" s="984"/>
      <c r="AL10" s="997" t="s">
        <v>740</v>
      </c>
      <c r="AM10" s="998"/>
      <c r="AN10" s="998"/>
      <c r="AO10" s="998"/>
      <c r="AP10" s="998"/>
      <c r="AQ10" s="998"/>
      <c r="AR10" s="998"/>
      <c r="AS10" s="998"/>
      <c r="AT10" s="998"/>
      <c r="AU10" s="998"/>
      <c r="AV10" s="998"/>
      <c r="AW10" s="998"/>
      <c r="AX10" s="998"/>
      <c r="AY10" s="998"/>
      <c r="AZ10" s="999"/>
      <c r="BA10" s="984"/>
      <c r="BB10" s="984"/>
      <c r="BC10" s="984"/>
      <c r="BD10" s="984"/>
      <c r="BE10" s="985"/>
      <c r="BF10" s="473"/>
    </row>
    <row r="11" spans="1:58" ht="21.75" customHeight="1">
      <c r="A11" s="772"/>
      <c r="B11" s="1123"/>
      <c r="C11" s="1124"/>
      <c r="D11" s="1124"/>
      <c r="E11" s="1124"/>
      <c r="F11" s="1124"/>
      <c r="G11" s="1124"/>
      <c r="H11" s="1124"/>
      <c r="I11" s="1124"/>
      <c r="J11" s="1125"/>
      <c r="K11" s="977"/>
      <c r="L11" s="978"/>
      <c r="M11" s="978"/>
      <c r="N11" s="979"/>
      <c r="O11" s="1008"/>
      <c r="P11" s="1009"/>
      <c r="Q11" s="1009"/>
      <c r="R11" s="1009"/>
      <c r="S11" s="1009"/>
      <c r="T11" s="1010"/>
      <c r="U11" s="1047"/>
      <c r="V11" s="1048"/>
      <c r="W11" s="1048"/>
      <c r="X11" s="1048"/>
      <c r="Y11" s="1048"/>
      <c r="Z11" s="1049"/>
      <c r="AA11" s="1008"/>
      <c r="AB11" s="1009"/>
      <c r="AC11" s="1009"/>
      <c r="AD11" s="1009"/>
      <c r="AE11" s="1010"/>
      <c r="AF11" s="987" t="s">
        <v>201</v>
      </c>
      <c r="AG11" s="984"/>
      <c r="AH11" s="984"/>
      <c r="AI11" s="984"/>
      <c r="AJ11" s="984"/>
      <c r="AK11" s="984"/>
      <c r="AL11" s="997" t="s">
        <v>734</v>
      </c>
      <c r="AM11" s="998"/>
      <c r="AN11" s="998"/>
      <c r="AO11" s="998"/>
      <c r="AP11" s="998"/>
      <c r="AQ11" s="998"/>
      <c r="AR11" s="998"/>
      <c r="AS11" s="998"/>
      <c r="AT11" s="998"/>
      <c r="AU11" s="998"/>
      <c r="AV11" s="998"/>
      <c r="AW11" s="998"/>
      <c r="AX11" s="998"/>
      <c r="AY11" s="998"/>
      <c r="AZ11" s="999"/>
      <c r="BA11" s="984"/>
      <c r="BB11" s="984"/>
      <c r="BC11" s="984"/>
      <c r="BD11" s="984"/>
      <c r="BE11" s="985"/>
      <c r="BF11" s="473"/>
    </row>
    <row r="12" spans="1:58" ht="21.75" customHeight="1">
      <c r="A12" s="772"/>
      <c r="B12" s="1123"/>
      <c r="C12" s="1124"/>
      <c r="D12" s="1124"/>
      <c r="E12" s="1124"/>
      <c r="F12" s="1124"/>
      <c r="G12" s="1124"/>
      <c r="H12" s="1124"/>
      <c r="I12" s="1124"/>
      <c r="J12" s="1125"/>
      <c r="K12" s="977"/>
      <c r="L12" s="978"/>
      <c r="M12" s="978"/>
      <c r="N12" s="979"/>
      <c r="O12" s="1008"/>
      <c r="P12" s="1009"/>
      <c r="Q12" s="1009"/>
      <c r="R12" s="1009"/>
      <c r="S12" s="1009"/>
      <c r="T12" s="1010"/>
      <c r="U12" s="1047"/>
      <c r="V12" s="1048"/>
      <c r="W12" s="1048"/>
      <c r="X12" s="1048"/>
      <c r="Y12" s="1048"/>
      <c r="Z12" s="1049"/>
      <c r="AA12" s="1008"/>
      <c r="AB12" s="1009"/>
      <c r="AC12" s="1009"/>
      <c r="AD12" s="1009"/>
      <c r="AE12" s="1010"/>
      <c r="AF12" s="986" t="s">
        <v>198</v>
      </c>
      <c r="AG12" s="986"/>
      <c r="AH12" s="986"/>
      <c r="AI12" s="986"/>
      <c r="AJ12" s="986"/>
      <c r="AK12" s="987"/>
      <c r="AL12" s="981" t="s">
        <v>734</v>
      </c>
      <c r="AM12" s="982"/>
      <c r="AN12" s="982"/>
      <c r="AO12" s="982"/>
      <c r="AP12" s="982"/>
      <c r="AQ12" s="982"/>
      <c r="AR12" s="982"/>
      <c r="AS12" s="982"/>
      <c r="AT12" s="982"/>
      <c r="AU12" s="982"/>
      <c r="AV12" s="982"/>
      <c r="AW12" s="982"/>
      <c r="AX12" s="982"/>
      <c r="AY12" s="982"/>
      <c r="AZ12" s="983"/>
      <c r="BA12" s="984"/>
      <c r="BB12" s="984"/>
      <c r="BC12" s="984"/>
      <c r="BD12" s="984"/>
      <c r="BE12" s="985"/>
      <c r="BF12" s="473"/>
    </row>
    <row r="13" spans="1:58" ht="21.75" customHeight="1">
      <c r="A13" s="772"/>
      <c r="B13" s="1123"/>
      <c r="C13" s="1124"/>
      <c r="D13" s="1124"/>
      <c r="E13" s="1124"/>
      <c r="F13" s="1124"/>
      <c r="G13" s="1124"/>
      <c r="H13" s="1124"/>
      <c r="I13" s="1124"/>
      <c r="J13" s="1125"/>
      <c r="K13" s="977"/>
      <c r="L13" s="978"/>
      <c r="M13" s="978"/>
      <c r="N13" s="979"/>
      <c r="O13" s="1008"/>
      <c r="P13" s="1009"/>
      <c r="Q13" s="1009"/>
      <c r="R13" s="1009"/>
      <c r="S13" s="1009"/>
      <c r="T13" s="1010"/>
      <c r="U13" s="1047"/>
      <c r="V13" s="1048"/>
      <c r="W13" s="1048"/>
      <c r="X13" s="1048"/>
      <c r="Y13" s="1048"/>
      <c r="Z13" s="1049"/>
      <c r="AA13" s="1008"/>
      <c r="AB13" s="1009"/>
      <c r="AC13" s="1009"/>
      <c r="AD13" s="1009"/>
      <c r="AE13" s="1010"/>
      <c r="AF13" s="986" t="s">
        <v>199</v>
      </c>
      <c r="AG13" s="986"/>
      <c r="AH13" s="986"/>
      <c r="AI13" s="986"/>
      <c r="AJ13" s="986"/>
      <c r="AK13" s="987"/>
      <c r="AL13" s="981" t="s">
        <v>734</v>
      </c>
      <c r="AM13" s="982"/>
      <c r="AN13" s="982"/>
      <c r="AO13" s="982"/>
      <c r="AP13" s="982"/>
      <c r="AQ13" s="982"/>
      <c r="AR13" s="982"/>
      <c r="AS13" s="982"/>
      <c r="AT13" s="982"/>
      <c r="AU13" s="982"/>
      <c r="AV13" s="982"/>
      <c r="AW13" s="982"/>
      <c r="AX13" s="982"/>
      <c r="AY13" s="982"/>
      <c r="AZ13" s="983"/>
      <c r="BA13" s="984"/>
      <c r="BB13" s="984"/>
      <c r="BC13" s="984"/>
      <c r="BD13" s="984"/>
      <c r="BE13" s="985"/>
      <c r="BF13" s="473"/>
    </row>
    <row r="14" spans="1:58" ht="98.25" customHeight="1" thickBot="1">
      <c r="A14" s="773"/>
      <c r="B14" s="1144"/>
      <c r="C14" s="1145"/>
      <c r="D14" s="1145"/>
      <c r="E14" s="1145"/>
      <c r="F14" s="1145"/>
      <c r="G14" s="1145"/>
      <c r="H14" s="1145"/>
      <c r="I14" s="1145"/>
      <c r="J14" s="1146"/>
      <c r="K14" s="980"/>
      <c r="L14" s="951"/>
      <c r="M14" s="951"/>
      <c r="N14" s="952"/>
      <c r="O14" s="1149"/>
      <c r="P14" s="1150"/>
      <c r="Q14" s="1150"/>
      <c r="R14" s="1150"/>
      <c r="S14" s="1150"/>
      <c r="T14" s="1151"/>
      <c r="U14" s="1140"/>
      <c r="V14" s="1141"/>
      <c r="W14" s="1141"/>
      <c r="X14" s="1141"/>
      <c r="Y14" s="1141"/>
      <c r="Z14" s="1142"/>
      <c r="AA14" s="1149"/>
      <c r="AB14" s="1150"/>
      <c r="AC14" s="1150"/>
      <c r="AD14" s="1150"/>
      <c r="AE14" s="1151"/>
      <c r="AF14" s="1017" t="s">
        <v>735</v>
      </c>
      <c r="AG14" s="1018"/>
      <c r="AH14" s="1018"/>
      <c r="AI14" s="1018"/>
      <c r="AJ14" s="1018"/>
      <c r="AK14" s="1019"/>
      <c r="AL14" s="1079" t="s">
        <v>1063</v>
      </c>
      <c r="AM14" s="1080"/>
      <c r="AN14" s="1080"/>
      <c r="AO14" s="1080"/>
      <c r="AP14" s="1080"/>
      <c r="AQ14" s="1080"/>
      <c r="AR14" s="1080"/>
      <c r="AS14" s="1080"/>
      <c r="AT14" s="1080"/>
      <c r="AU14" s="1080"/>
      <c r="AV14" s="1080"/>
      <c r="AW14" s="1080"/>
      <c r="AX14" s="1080"/>
      <c r="AY14" s="1080"/>
      <c r="AZ14" s="1081"/>
      <c r="BA14" s="953"/>
      <c r="BB14" s="953"/>
      <c r="BC14" s="953"/>
      <c r="BD14" s="953"/>
      <c r="BE14" s="1082"/>
      <c r="BF14" s="473"/>
    </row>
    <row r="15" spans="1:58" ht="21.75" customHeight="1">
      <c r="A15" s="771"/>
      <c r="B15" s="1120" t="s">
        <v>727</v>
      </c>
      <c r="C15" s="1121"/>
      <c r="D15" s="1121"/>
      <c r="E15" s="1121"/>
      <c r="F15" s="1121"/>
      <c r="G15" s="1121"/>
      <c r="H15" s="1121"/>
      <c r="I15" s="1121"/>
      <c r="J15" s="1122"/>
      <c r="K15" s="1086"/>
      <c r="L15" s="1087"/>
      <c r="M15" s="1087"/>
      <c r="N15" s="1088"/>
      <c r="O15" s="1089" t="s">
        <v>741</v>
      </c>
      <c r="P15" s="1090"/>
      <c r="Q15" s="1090"/>
      <c r="R15" s="1090"/>
      <c r="S15" s="1090"/>
      <c r="T15" s="1091"/>
      <c r="U15" s="1089" t="s">
        <v>741</v>
      </c>
      <c r="V15" s="1090"/>
      <c r="W15" s="1090"/>
      <c r="X15" s="1090"/>
      <c r="Y15" s="1090"/>
      <c r="Z15" s="1091"/>
      <c r="AA15" s="1089" t="s">
        <v>742</v>
      </c>
      <c r="AB15" s="1090"/>
      <c r="AC15" s="1090"/>
      <c r="AD15" s="1090"/>
      <c r="AE15" s="1091"/>
      <c r="AF15" s="1119" t="s">
        <v>393</v>
      </c>
      <c r="AG15" s="1119"/>
      <c r="AH15" s="1119"/>
      <c r="AI15" s="1119"/>
      <c r="AJ15" s="1119"/>
      <c r="AK15" s="1069"/>
      <c r="AL15" s="1071" t="s">
        <v>202</v>
      </c>
      <c r="AM15" s="1072"/>
      <c r="AN15" s="1072"/>
      <c r="AO15" s="1072"/>
      <c r="AP15" s="1072"/>
      <c r="AQ15" s="1072"/>
      <c r="AR15" s="1072"/>
      <c r="AS15" s="1072"/>
      <c r="AT15" s="1072"/>
      <c r="AU15" s="1072"/>
      <c r="AV15" s="1072"/>
      <c r="AW15" s="1072"/>
      <c r="AX15" s="1072"/>
      <c r="AY15" s="1072"/>
      <c r="AZ15" s="1073"/>
      <c r="BA15" s="1070"/>
      <c r="BB15" s="1070"/>
      <c r="BC15" s="1070"/>
      <c r="BD15" s="1070"/>
      <c r="BE15" s="1074"/>
      <c r="BF15" s="473"/>
    </row>
    <row r="16" spans="1:58" ht="21.75" customHeight="1">
      <c r="A16" s="772"/>
      <c r="B16" s="1123"/>
      <c r="C16" s="1124"/>
      <c r="D16" s="1124"/>
      <c r="E16" s="1124"/>
      <c r="F16" s="1124"/>
      <c r="G16" s="1124"/>
      <c r="H16" s="1124"/>
      <c r="I16" s="1124"/>
      <c r="J16" s="1125"/>
      <c r="K16" s="974"/>
      <c r="L16" s="975"/>
      <c r="M16" s="975"/>
      <c r="N16" s="976"/>
      <c r="O16" s="1008"/>
      <c r="P16" s="1009"/>
      <c r="Q16" s="1009"/>
      <c r="R16" s="1009"/>
      <c r="S16" s="1009"/>
      <c r="T16" s="1010"/>
      <c r="U16" s="1008"/>
      <c r="V16" s="1009"/>
      <c r="W16" s="1009"/>
      <c r="X16" s="1009"/>
      <c r="Y16" s="1009"/>
      <c r="Z16" s="1010"/>
      <c r="AA16" s="1008"/>
      <c r="AB16" s="1009"/>
      <c r="AC16" s="1009"/>
      <c r="AD16" s="1009"/>
      <c r="AE16" s="1010"/>
      <c r="AF16" s="986" t="s">
        <v>276</v>
      </c>
      <c r="AG16" s="986"/>
      <c r="AH16" s="986"/>
      <c r="AI16" s="986"/>
      <c r="AJ16" s="986"/>
      <c r="AK16" s="987"/>
      <c r="AL16" s="981" t="s">
        <v>734</v>
      </c>
      <c r="AM16" s="982"/>
      <c r="AN16" s="982"/>
      <c r="AO16" s="982"/>
      <c r="AP16" s="982"/>
      <c r="AQ16" s="982"/>
      <c r="AR16" s="982"/>
      <c r="AS16" s="982"/>
      <c r="AT16" s="982"/>
      <c r="AU16" s="982"/>
      <c r="AV16" s="982"/>
      <c r="AW16" s="982"/>
      <c r="AX16" s="982"/>
      <c r="AY16" s="982"/>
      <c r="AZ16" s="983"/>
      <c r="BA16" s="984"/>
      <c r="BB16" s="984"/>
      <c r="BC16" s="984"/>
      <c r="BD16" s="984"/>
      <c r="BE16" s="985"/>
      <c r="BF16" s="473"/>
    </row>
    <row r="17" spans="1:58" ht="21.75" customHeight="1">
      <c r="A17" s="772"/>
      <c r="B17" s="1123"/>
      <c r="C17" s="1124"/>
      <c r="D17" s="1124"/>
      <c r="E17" s="1124"/>
      <c r="F17" s="1124"/>
      <c r="G17" s="1124"/>
      <c r="H17" s="1124"/>
      <c r="I17" s="1124"/>
      <c r="J17" s="1125"/>
      <c r="K17" s="974"/>
      <c r="L17" s="975"/>
      <c r="M17" s="975"/>
      <c r="N17" s="976"/>
      <c r="O17" s="1008"/>
      <c r="P17" s="1009"/>
      <c r="Q17" s="1009"/>
      <c r="R17" s="1009"/>
      <c r="S17" s="1009"/>
      <c r="T17" s="1010"/>
      <c r="U17" s="1008"/>
      <c r="V17" s="1009"/>
      <c r="W17" s="1009"/>
      <c r="X17" s="1009"/>
      <c r="Y17" s="1009"/>
      <c r="Z17" s="1010"/>
      <c r="AA17" s="1008"/>
      <c r="AB17" s="1009"/>
      <c r="AC17" s="1009"/>
      <c r="AD17" s="1009"/>
      <c r="AE17" s="1010"/>
      <c r="AF17" s="987" t="s">
        <v>389</v>
      </c>
      <c r="AG17" s="984"/>
      <c r="AH17" s="984"/>
      <c r="AI17" s="984"/>
      <c r="AJ17" s="984"/>
      <c r="AK17" s="984"/>
      <c r="AL17" s="997" t="s">
        <v>734</v>
      </c>
      <c r="AM17" s="998"/>
      <c r="AN17" s="998"/>
      <c r="AO17" s="998"/>
      <c r="AP17" s="998"/>
      <c r="AQ17" s="998"/>
      <c r="AR17" s="998"/>
      <c r="AS17" s="998"/>
      <c r="AT17" s="998"/>
      <c r="AU17" s="998"/>
      <c r="AV17" s="998"/>
      <c r="AW17" s="998"/>
      <c r="AX17" s="998"/>
      <c r="AY17" s="998"/>
      <c r="AZ17" s="999"/>
      <c r="BA17" s="984"/>
      <c r="BB17" s="984"/>
      <c r="BC17" s="984"/>
      <c r="BD17" s="984"/>
      <c r="BE17" s="985"/>
      <c r="BF17" s="473"/>
    </row>
    <row r="18" spans="1:58" ht="21.75" customHeight="1">
      <c r="A18" s="772"/>
      <c r="B18" s="1123"/>
      <c r="C18" s="1124"/>
      <c r="D18" s="1124"/>
      <c r="E18" s="1124"/>
      <c r="F18" s="1124"/>
      <c r="G18" s="1124"/>
      <c r="H18" s="1124"/>
      <c r="I18" s="1124"/>
      <c r="J18" s="1125"/>
      <c r="K18" s="974"/>
      <c r="L18" s="975"/>
      <c r="M18" s="975"/>
      <c r="N18" s="976"/>
      <c r="O18" s="1008"/>
      <c r="P18" s="1009"/>
      <c r="Q18" s="1009"/>
      <c r="R18" s="1009"/>
      <c r="S18" s="1009"/>
      <c r="T18" s="1010"/>
      <c r="U18" s="1008"/>
      <c r="V18" s="1009"/>
      <c r="W18" s="1009"/>
      <c r="X18" s="1009"/>
      <c r="Y18" s="1009"/>
      <c r="Z18" s="1010"/>
      <c r="AA18" s="1008"/>
      <c r="AB18" s="1009"/>
      <c r="AC18" s="1009"/>
      <c r="AD18" s="1009"/>
      <c r="AE18" s="1010"/>
      <c r="AF18" s="986" t="s">
        <v>743</v>
      </c>
      <c r="AG18" s="986"/>
      <c r="AH18" s="986"/>
      <c r="AI18" s="986"/>
      <c r="AJ18" s="986"/>
      <c r="AK18" s="987"/>
      <c r="AL18" s="981" t="s">
        <v>734</v>
      </c>
      <c r="AM18" s="982"/>
      <c r="AN18" s="982"/>
      <c r="AO18" s="982"/>
      <c r="AP18" s="982"/>
      <c r="AQ18" s="982"/>
      <c r="AR18" s="982"/>
      <c r="AS18" s="982"/>
      <c r="AT18" s="982"/>
      <c r="AU18" s="982"/>
      <c r="AV18" s="982"/>
      <c r="AW18" s="982"/>
      <c r="AX18" s="982"/>
      <c r="AY18" s="982"/>
      <c r="AZ18" s="983"/>
      <c r="BA18" s="984"/>
      <c r="BB18" s="984"/>
      <c r="BC18" s="984"/>
      <c r="BD18" s="984"/>
      <c r="BE18" s="985"/>
      <c r="BF18" s="473"/>
    </row>
    <row r="19" spans="1:58" ht="21.75" customHeight="1">
      <c r="A19" s="772"/>
      <c r="B19" s="1123"/>
      <c r="C19" s="1124"/>
      <c r="D19" s="1124"/>
      <c r="E19" s="1124"/>
      <c r="F19" s="1124"/>
      <c r="G19" s="1124"/>
      <c r="H19" s="1124"/>
      <c r="I19" s="1124"/>
      <c r="J19" s="1125"/>
      <c r="K19" s="974"/>
      <c r="L19" s="975"/>
      <c r="M19" s="975"/>
      <c r="N19" s="976"/>
      <c r="O19" s="1008"/>
      <c r="P19" s="1009"/>
      <c r="Q19" s="1009"/>
      <c r="R19" s="1009"/>
      <c r="S19" s="1009"/>
      <c r="T19" s="1010"/>
      <c r="U19" s="1008"/>
      <c r="V19" s="1009"/>
      <c r="W19" s="1009"/>
      <c r="X19" s="1009"/>
      <c r="Y19" s="1009"/>
      <c r="Z19" s="1010"/>
      <c r="AA19" s="1008"/>
      <c r="AB19" s="1009"/>
      <c r="AC19" s="1009"/>
      <c r="AD19" s="1009"/>
      <c r="AE19" s="1010"/>
      <c r="AF19" s="986" t="s">
        <v>744</v>
      </c>
      <c r="AG19" s="986"/>
      <c r="AH19" s="986"/>
      <c r="AI19" s="986"/>
      <c r="AJ19" s="986"/>
      <c r="AK19" s="987"/>
      <c r="AL19" s="997" t="s">
        <v>745</v>
      </c>
      <c r="AM19" s="998"/>
      <c r="AN19" s="998"/>
      <c r="AO19" s="998"/>
      <c r="AP19" s="998"/>
      <c r="AQ19" s="998"/>
      <c r="AR19" s="998"/>
      <c r="AS19" s="998"/>
      <c r="AT19" s="998"/>
      <c r="AU19" s="998"/>
      <c r="AV19" s="998"/>
      <c r="AW19" s="998"/>
      <c r="AX19" s="998"/>
      <c r="AY19" s="998"/>
      <c r="AZ19" s="999"/>
      <c r="BA19" s="984"/>
      <c r="BB19" s="984"/>
      <c r="BC19" s="984"/>
      <c r="BD19" s="984"/>
      <c r="BE19" s="985"/>
      <c r="BF19" s="473"/>
    </row>
    <row r="20" spans="1:58" ht="21.75" customHeight="1">
      <c r="A20" s="772"/>
      <c r="B20" s="1123"/>
      <c r="C20" s="1124"/>
      <c r="D20" s="1124"/>
      <c r="E20" s="1124"/>
      <c r="F20" s="1124"/>
      <c r="G20" s="1124"/>
      <c r="H20" s="1124"/>
      <c r="I20" s="1124"/>
      <c r="J20" s="1125"/>
      <c r="K20" s="974"/>
      <c r="L20" s="975"/>
      <c r="M20" s="975"/>
      <c r="N20" s="976"/>
      <c r="O20" s="1008"/>
      <c r="P20" s="1009"/>
      <c r="Q20" s="1009"/>
      <c r="R20" s="1009"/>
      <c r="S20" s="1009"/>
      <c r="T20" s="1010"/>
      <c r="U20" s="1008"/>
      <c r="V20" s="1009"/>
      <c r="W20" s="1009"/>
      <c r="X20" s="1009"/>
      <c r="Y20" s="1009"/>
      <c r="Z20" s="1010"/>
      <c r="AA20" s="1008"/>
      <c r="AB20" s="1009"/>
      <c r="AC20" s="1009"/>
      <c r="AD20" s="1009"/>
      <c r="AE20" s="1010"/>
      <c r="AF20" s="986" t="s">
        <v>728</v>
      </c>
      <c r="AG20" s="986"/>
      <c r="AH20" s="986"/>
      <c r="AI20" s="986"/>
      <c r="AJ20" s="986"/>
      <c r="AK20" s="987"/>
      <c r="AL20" s="997" t="s">
        <v>746</v>
      </c>
      <c r="AM20" s="998"/>
      <c r="AN20" s="998"/>
      <c r="AO20" s="998"/>
      <c r="AP20" s="998"/>
      <c r="AQ20" s="998"/>
      <c r="AR20" s="998"/>
      <c r="AS20" s="998"/>
      <c r="AT20" s="998"/>
      <c r="AU20" s="998"/>
      <c r="AV20" s="998"/>
      <c r="AW20" s="998"/>
      <c r="AX20" s="998"/>
      <c r="AY20" s="998"/>
      <c r="AZ20" s="999"/>
      <c r="BA20" s="984"/>
      <c r="BB20" s="984"/>
      <c r="BC20" s="984"/>
      <c r="BD20" s="984"/>
      <c r="BE20" s="985"/>
      <c r="BF20" s="473"/>
    </row>
    <row r="21" spans="1:58" ht="21.75" customHeight="1">
      <c r="A21" s="772"/>
      <c r="B21" s="1123"/>
      <c r="C21" s="1124"/>
      <c r="D21" s="1124"/>
      <c r="E21" s="1124"/>
      <c r="F21" s="1124"/>
      <c r="G21" s="1124"/>
      <c r="H21" s="1124"/>
      <c r="I21" s="1124"/>
      <c r="J21" s="1125"/>
      <c r="K21" s="974"/>
      <c r="L21" s="975"/>
      <c r="M21" s="975"/>
      <c r="N21" s="976"/>
      <c r="O21" s="1008"/>
      <c r="P21" s="1009"/>
      <c r="Q21" s="1009"/>
      <c r="R21" s="1009"/>
      <c r="S21" s="1009"/>
      <c r="T21" s="1010"/>
      <c r="U21" s="1008"/>
      <c r="V21" s="1009"/>
      <c r="W21" s="1009"/>
      <c r="X21" s="1009"/>
      <c r="Y21" s="1009"/>
      <c r="Z21" s="1010"/>
      <c r="AA21" s="1008"/>
      <c r="AB21" s="1009"/>
      <c r="AC21" s="1009"/>
      <c r="AD21" s="1009"/>
      <c r="AE21" s="1010"/>
      <c r="AF21" s="1095" t="s">
        <v>729</v>
      </c>
      <c r="AG21" s="1096"/>
      <c r="AH21" s="1096"/>
      <c r="AI21" s="1096"/>
      <c r="AJ21" s="1096"/>
      <c r="AK21" s="1097"/>
      <c r="AL21" s="997" t="s">
        <v>734</v>
      </c>
      <c r="AM21" s="998"/>
      <c r="AN21" s="998"/>
      <c r="AO21" s="998"/>
      <c r="AP21" s="998"/>
      <c r="AQ21" s="998"/>
      <c r="AR21" s="998"/>
      <c r="AS21" s="998"/>
      <c r="AT21" s="998"/>
      <c r="AU21" s="998"/>
      <c r="AV21" s="998"/>
      <c r="AW21" s="998"/>
      <c r="AX21" s="998"/>
      <c r="AY21" s="998"/>
      <c r="AZ21" s="999"/>
      <c r="BA21" s="1095"/>
      <c r="BB21" s="1096"/>
      <c r="BC21" s="1096"/>
      <c r="BD21" s="1096"/>
      <c r="BE21" s="1143"/>
      <c r="BF21" s="473"/>
    </row>
    <row r="22" spans="1:58" ht="21.75" customHeight="1">
      <c r="A22" s="772"/>
      <c r="B22" s="1123"/>
      <c r="C22" s="1124"/>
      <c r="D22" s="1124"/>
      <c r="E22" s="1124"/>
      <c r="F22" s="1124"/>
      <c r="G22" s="1124"/>
      <c r="H22" s="1124"/>
      <c r="I22" s="1124"/>
      <c r="J22" s="1125"/>
      <c r="K22" s="974"/>
      <c r="L22" s="975"/>
      <c r="M22" s="975"/>
      <c r="N22" s="976"/>
      <c r="O22" s="1008"/>
      <c r="P22" s="1009"/>
      <c r="Q22" s="1009"/>
      <c r="R22" s="1009"/>
      <c r="S22" s="1009"/>
      <c r="T22" s="1010"/>
      <c r="U22" s="1008"/>
      <c r="V22" s="1009"/>
      <c r="W22" s="1009"/>
      <c r="X22" s="1009"/>
      <c r="Y22" s="1009"/>
      <c r="Z22" s="1010"/>
      <c r="AA22" s="1008"/>
      <c r="AB22" s="1009"/>
      <c r="AC22" s="1009"/>
      <c r="AD22" s="1009"/>
      <c r="AE22" s="1010"/>
      <c r="AF22" s="987" t="s">
        <v>201</v>
      </c>
      <c r="AG22" s="984"/>
      <c r="AH22" s="984"/>
      <c r="AI22" s="984"/>
      <c r="AJ22" s="984"/>
      <c r="AK22" s="984"/>
      <c r="AL22" s="997" t="s">
        <v>734</v>
      </c>
      <c r="AM22" s="998"/>
      <c r="AN22" s="998"/>
      <c r="AO22" s="998"/>
      <c r="AP22" s="998"/>
      <c r="AQ22" s="998"/>
      <c r="AR22" s="998"/>
      <c r="AS22" s="998"/>
      <c r="AT22" s="998"/>
      <c r="AU22" s="998"/>
      <c r="AV22" s="998"/>
      <c r="AW22" s="998"/>
      <c r="AX22" s="998"/>
      <c r="AY22" s="998"/>
      <c r="AZ22" s="999"/>
      <c r="BA22" s="984"/>
      <c r="BB22" s="984"/>
      <c r="BC22" s="984"/>
      <c r="BD22" s="984"/>
      <c r="BE22" s="985"/>
      <c r="BF22" s="473"/>
    </row>
    <row r="23" spans="1:58" ht="21.75" customHeight="1">
      <c r="A23" s="772"/>
      <c r="B23" s="1123"/>
      <c r="C23" s="1124"/>
      <c r="D23" s="1124"/>
      <c r="E23" s="1124"/>
      <c r="F23" s="1124"/>
      <c r="G23" s="1124"/>
      <c r="H23" s="1124"/>
      <c r="I23" s="1124"/>
      <c r="J23" s="1125"/>
      <c r="K23" s="974"/>
      <c r="L23" s="975"/>
      <c r="M23" s="975"/>
      <c r="N23" s="976"/>
      <c r="O23" s="1008"/>
      <c r="P23" s="1009"/>
      <c r="Q23" s="1009"/>
      <c r="R23" s="1009"/>
      <c r="S23" s="1009"/>
      <c r="T23" s="1010"/>
      <c r="U23" s="1008"/>
      <c r="V23" s="1009"/>
      <c r="W23" s="1009"/>
      <c r="X23" s="1009"/>
      <c r="Y23" s="1009"/>
      <c r="Z23" s="1010"/>
      <c r="AA23" s="1008"/>
      <c r="AB23" s="1009"/>
      <c r="AC23" s="1009"/>
      <c r="AD23" s="1009"/>
      <c r="AE23" s="1010"/>
      <c r="AF23" s="987" t="s">
        <v>747</v>
      </c>
      <c r="AG23" s="984"/>
      <c r="AH23" s="984"/>
      <c r="AI23" s="984"/>
      <c r="AJ23" s="984"/>
      <c r="AK23" s="984"/>
      <c r="AL23" s="997" t="s">
        <v>740</v>
      </c>
      <c r="AM23" s="998"/>
      <c r="AN23" s="998"/>
      <c r="AO23" s="998"/>
      <c r="AP23" s="998"/>
      <c r="AQ23" s="998"/>
      <c r="AR23" s="998"/>
      <c r="AS23" s="998"/>
      <c r="AT23" s="998"/>
      <c r="AU23" s="998"/>
      <c r="AV23" s="998"/>
      <c r="AW23" s="998"/>
      <c r="AX23" s="998"/>
      <c r="AY23" s="998"/>
      <c r="AZ23" s="999"/>
      <c r="BA23" s="984"/>
      <c r="BB23" s="984"/>
      <c r="BC23" s="984"/>
      <c r="BD23" s="984"/>
      <c r="BE23" s="985"/>
      <c r="BF23" s="473"/>
    </row>
    <row r="24" spans="1:58" ht="21.75" customHeight="1">
      <c r="A24" s="772"/>
      <c r="B24" s="1123"/>
      <c r="C24" s="1124"/>
      <c r="D24" s="1124"/>
      <c r="E24" s="1124"/>
      <c r="F24" s="1124"/>
      <c r="G24" s="1124"/>
      <c r="H24" s="1124"/>
      <c r="I24" s="1124"/>
      <c r="J24" s="1125"/>
      <c r="K24" s="974"/>
      <c r="L24" s="975"/>
      <c r="M24" s="975"/>
      <c r="N24" s="976"/>
      <c r="O24" s="1008"/>
      <c r="P24" s="1009"/>
      <c r="Q24" s="1009"/>
      <c r="R24" s="1009"/>
      <c r="S24" s="1009"/>
      <c r="T24" s="1010"/>
      <c r="U24" s="1008"/>
      <c r="V24" s="1009"/>
      <c r="W24" s="1009"/>
      <c r="X24" s="1009"/>
      <c r="Y24" s="1009"/>
      <c r="Z24" s="1010"/>
      <c r="AA24" s="1008"/>
      <c r="AB24" s="1009"/>
      <c r="AC24" s="1009"/>
      <c r="AD24" s="1009"/>
      <c r="AE24" s="1010"/>
      <c r="AF24" s="987" t="s">
        <v>748</v>
      </c>
      <c r="AG24" s="984"/>
      <c r="AH24" s="984"/>
      <c r="AI24" s="984"/>
      <c r="AJ24" s="984"/>
      <c r="AK24" s="984"/>
      <c r="AL24" s="997" t="s">
        <v>734</v>
      </c>
      <c r="AM24" s="998"/>
      <c r="AN24" s="998"/>
      <c r="AO24" s="998"/>
      <c r="AP24" s="998"/>
      <c r="AQ24" s="998"/>
      <c r="AR24" s="998"/>
      <c r="AS24" s="998"/>
      <c r="AT24" s="998"/>
      <c r="AU24" s="998"/>
      <c r="AV24" s="998"/>
      <c r="AW24" s="998"/>
      <c r="AX24" s="998"/>
      <c r="AY24" s="998"/>
      <c r="AZ24" s="999"/>
      <c r="BA24" s="984"/>
      <c r="BB24" s="984"/>
      <c r="BC24" s="984"/>
      <c r="BD24" s="984"/>
      <c r="BE24" s="985"/>
      <c r="BF24" s="473"/>
    </row>
    <row r="25" spans="1:58" ht="21.75" customHeight="1">
      <c r="A25" s="772"/>
      <c r="B25" s="1123"/>
      <c r="C25" s="1124"/>
      <c r="D25" s="1124"/>
      <c r="E25" s="1124"/>
      <c r="F25" s="1124"/>
      <c r="G25" s="1124"/>
      <c r="H25" s="1124"/>
      <c r="I25" s="1124"/>
      <c r="J25" s="1125"/>
      <c r="K25" s="974"/>
      <c r="L25" s="975"/>
      <c r="M25" s="975"/>
      <c r="N25" s="976"/>
      <c r="O25" s="1008"/>
      <c r="P25" s="1009"/>
      <c r="Q25" s="1009"/>
      <c r="R25" s="1009"/>
      <c r="S25" s="1009"/>
      <c r="T25" s="1010"/>
      <c r="U25" s="1008"/>
      <c r="V25" s="1009"/>
      <c r="W25" s="1009"/>
      <c r="X25" s="1009"/>
      <c r="Y25" s="1009"/>
      <c r="Z25" s="1010"/>
      <c r="AA25" s="1008"/>
      <c r="AB25" s="1009"/>
      <c r="AC25" s="1009"/>
      <c r="AD25" s="1009"/>
      <c r="AE25" s="1010"/>
      <c r="AF25" s="987" t="s">
        <v>391</v>
      </c>
      <c r="AG25" s="984"/>
      <c r="AH25" s="984"/>
      <c r="AI25" s="984"/>
      <c r="AJ25" s="984"/>
      <c r="AK25" s="984"/>
      <c r="AL25" s="997" t="s">
        <v>734</v>
      </c>
      <c r="AM25" s="998"/>
      <c r="AN25" s="998"/>
      <c r="AO25" s="998"/>
      <c r="AP25" s="998"/>
      <c r="AQ25" s="998"/>
      <c r="AR25" s="998"/>
      <c r="AS25" s="998"/>
      <c r="AT25" s="998"/>
      <c r="AU25" s="998"/>
      <c r="AV25" s="998"/>
      <c r="AW25" s="998"/>
      <c r="AX25" s="998"/>
      <c r="AY25" s="998"/>
      <c r="AZ25" s="999"/>
      <c r="BA25" s="984"/>
      <c r="BB25" s="984"/>
      <c r="BC25" s="984"/>
      <c r="BD25" s="984"/>
      <c r="BE25" s="985"/>
      <c r="BF25" s="473"/>
    </row>
    <row r="26" spans="1:58" ht="21.75" customHeight="1">
      <c r="A26" s="772"/>
      <c r="B26" s="1123"/>
      <c r="C26" s="1124"/>
      <c r="D26" s="1124"/>
      <c r="E26" s="1124"/>
      <c r="F26" s="1124"/>
      <c r="G26" s="1124"/>
      <c r="H26" s="1124"/>
      <c r="I26" s="1124"/>
      <c r="J26" s="1125"/>
      <c r="K26" s="974"/>
      <c r="L26" s="975"/>
      <c r="M26" s="975"/>
      <c r="N26" s="976"/>
      <c r="O26" s="1008"/>
      <c r="P26" s="1009"/>
      <c r="Q26" s="1009"/>
      <c r="R26" s="1009"/>
      <c r="S26" s="1009"/>
      <c r="T26" s="1010"/>
      <c r="U26" s="1008"/>
      <c r="V26" s="1009"/>
      <c r="W26" s="1009"/>
      <c r="X26" s="1009"/>
      <c r="Y26" s="1009"/>
      <c r="Z26" s="1010"/>
      <c r="AA26" s="1008"/>
      <c r="AB26" s="1009"/>
      <c r="AC26" s="1009"/>
      <c r="AD26" s="1009"/>
      <c r="AE26" s="1010"/>
      <c r="AF26" s="987" t="s">
        <v>277</v>
      </c>
      <c r="AG26" s="984"/>
      <c r="AH26" s="984"/>
      <c r="AI26" s="984"/>
      <c r="AJ26" s="984"/>
      <c r="AK26" s="984"/>
      <c r="AL26" s="997" t="s">
        <v>734</v>
      </c>
      <c r="AM26" s="998"/>
      <c r="AN26" s="998"/>
      <c r="AO26" s="998"/>
      <c r="AP26" s="998"/>
      <c r="AQ26" s="998"/>
      <c r="AR26" s="998"/>
      <c r="AS26" s="998"/>
      <c r="AT26" s="998"/>
      <c r="AU26" s="998"/>
      <c r="AV26" s="998"/>
      <c r="AW26" s="998"/>
      <c r="AX26" s="998"/>
      <c r="AY26" s="998"/>
      <c r="AZ26" s="999"/>
      <c r="BA26" s="984"/>
      <c r="BB26" s="984"/>
      <c r="BC26" s="984"/>
      <c r="BD26" s="984"/>
      <c r="BE26" s="985"/>
      <c r="BF26" s="473"/>
    </row>
    <row r="27" spans="1:58" ht="21.75" customHeight="1">
      <c r="A27" s="772"/>
      <c r="B27" s="1123"/>
      <c r="C27" s="1124"/>
      <c r="D27" s="1124"/>
      <c r="E27" s="1124"/>
      <c r="F27" s="1124"/>
      <c r="G27" s="1124"/>
      <c r="H27" s="1124"/>
      <c r="I27" s="1124"/>
      <c r="J27" s="1125"/>
      <c r="K27" s="974"/>
      <c r="L27" s="975"/>
      <c r="M27" s="975"/>
      <c r="N27" s="976"/>
      <c r="O27" s="1008"/>
      <c r="P27" s="1009"/>
      <c r="Q27" s="1009"/>
      <c r="R27" s="1009"/>
      <c r="S27" s="1009"/>
      <c r="T27" s="1010"/>
      <c r="U27" s="1008"/>
      <c r="V27" s="1009"/>
      <c r="W27" s="1009"/>
      <c r="X27" s="1009"/>
      <c r="Y27" s="1009"/>
      <c r="Z27" s="1010"/>
      <c r="AA27" s="1008"/>
      <c r="AB27" s="1009"/>
      <c r="AC27" s="1009"/>
      <c r="AD27" s="1009"/>
      <c r="AE27" s="1010"/>
      <c r="AF27" s="987" t="s">
        <v>390</v>
      </c>
      <c r="AG27" s="984"/>
      <c r="AH27" s="984"/>
      <c r="AI27" s="984"/>
      <c r="AJ27" s="984"/>
      <c r="AK27" s="984"/>
      <c r="AL27" s="997" t="s">
        <v>734</v>
      </c>
      <c r="AM27" s="998"/>
      <c r="AN27" s="998"/>
      <c r="AO27" s="998"/>
      <c r="AP27" s="998"/>
      <c r="AQ27" s="998"/>
      <c r="AR27" s="998"/>
      <c r="AS27" s="998"/>
      <c r="AT27" s="998"/>
      <c r="AU27" s="998"/>
      <c r="AV27" s="998"/>
      <c r="AW27" s="998"/>
      <c r="AX27" s="998"/>
      <c r="AY27" s="998"/>
      <c r="AZ27" s="999"/>
      <c r="BA27" s="984"/>
      <c r="BB27" s="984"/>
      <c r="BC27" s="984"/>
      <c r="BD27" s="984"/>
      <c r="BE27" s="985"/>
      <c r="BF27" s="473"/>
    </row>
    <row r="28" spans="1:58" ht="21.75" customHeight="1">
      <c r="A28" s="772"/>
      <c r="B28" s="1123"/>
      <c r="C28" s="1124"/>
      <c r="D28" s="1124"/>
      <c r="E28" s="1124"/>
      <c r="F28" s="1124"/>
      <c r="G28" s="1124"/>
      <c r="H28" s="1124"/>
      <c r="I28" s="1124"/>
      <c r="J28" s="1125"/>
      <c r="K28" s="974"/>
      <c r="L28" s="975"/>
      <c r="M28" s="975"/>
      <c r="N28" s="976"/>
      <c r="O28" s="1008"/>
      <c r="P28" s="1009"/>
      <c r="Q28" s="1009"/>
      <c r="R28" s="1009"/>
      <c r="S28" s="1009"/>
      <c r="T28" s="1010"/>
      <c r="U28" s="1008"/>
      <c r="V28" s="1009"/>
      <c r="W28" s="1009"/>
      <c r="X28" s="1009"/>
      <c r="Y28" s="1009"/>
      <c r="Z28" s="1010"/>
      <c r="AA28" s="1008"/>
      <c r="AB28" s="1009"/>
      <c r="AC28" s="1009"/>
      <c r="AD28" s="1009"/>
      <c r="AE28" s="1010"/>
      <c r="AF28" s="987" t="s">
        <v>749</v>
      </c>
      <c r="AG28" s="984"/>
      <c r="AH28" s="984"/>
      <c r="AI28" s="984"/>
      <c r="AJ28" s="984"/>
      <c r="AK28" s="984"/>
      <c r="AL28" s="997" t="s">
        <v>734</v>
      </c>
      <c r="AM28" s="998"/>
      <c r="AN28" s="998"/>
      <c r="AO28" s="998"/>
      <c r="AP28" s="998"/>
      <c r="AQ28" s="998"/>
      <c r="AR28" s="998"/>
      <c r="AS28" s="998"/>
      <c r="AT28" s="998"/>
      <c r="AU28" s="998"/>
      <c r="AV28" s="998"/>
      <c r="AW28" s="998"/>
      <c r="AX28" s="998"/>
      <c r="AY28" s="998"/>
      <c r="AZ28" s="999"/>
      <c r="BA28" s="984"/>
      <c r="BB28" s="984"/>
      <c r="BC28" s="984"/>
      <c r="BD28" s="984"/>
      <c r="BE28" s="985"/>
      <c r="BF28" s="473"/>
    </row>
    <row r="29" spans="1:58" ht="21.75" customHeight="1">
      <c r="A29" s="772"/>
      <c r="B29" s="1123"/>
      <c r="C29" s="1124"/>
      <c r="D29" s="1124"/>
      <c r="E29" s="1124"/>
      <c r="F29" s="1124"/>
      <c r="G29" s="1124"/>
      <c r="H29" s="1124"/>
      <c r="I29" s="1124"/>
      <c r="J29" s="1125"/>
      <c r="K29" s="974"/>
      <c r="L29" s="975"/>
      <c r="M29" s="975"/>
      <c r="N29" s="976"/>
      <c r="O29" s="1008"/>
      <c r="P29" s="1009"/>
      <c r="Q29" s="1009"/>
      <c r="R29" s="1009"/>
      <c r="S29" s="1009"/>
      <c r="T29" s="1010"/>
      <c r="U29" s="1008"/>
      <c r="V29" s="1009"/>
      <c r="W29" s="1009"/>
      <c r="X29" s="1009"/>
      <c r="Y29" s="1009"/>
      <c r="Z29" s="1010"/>
      <c r="AA29" s="1008"/>
      <c r="AB29" s="1009"/>
      <c r="AC29" s="1009"/>
      <c r="AD29" s="1009"/>
      <c r="AE29" s="1010"/>
      <c r="AF29" s="987" t="s">
        <v>392</v>
      </c>
      <c r="AG29" s="984"/>
      <c r="AH29" s="984"/>
      <c r="AI29" s="984"/>
      <c r="AJ29" s="984"/>
      <c r="AK29" s="984"/>
      <c r="AL29" s="997" t="s">
        <v>750</v>
      </c>
      <c r="AM29" s="998"/>
      <c r="AN29" s="998"/>
      <c r="AO29" s="998"/>
      <c r="AP29" s="998"/>
      <c r="AQ29" s="998"/>
      <c r="AR29" s="998"/>
      <c r="AS29" s="998"/>
      <c r="AT29" s="998"/>
      <c r="AU29" s="998"/>
      <c r="AV29" s="998"/>
      <c r="AW29" s="998"/>
      <c r="AX29" s="998"/>
      <c r="AY29" s="998"/>
      <c r="AZ29" s="999"/>
      <c r="BA29" s="984"/>
      <c r="BB29" s="984"/>
      <c r="BC29" s="984"/>
      <c r="BD29" s="984"/>
      <c r="BE29" s="985"/>
      <c r="BF29" s="473"/>
    </row>
    <row r="30" spans="1:58" ht="21.75" customHeight="1">
      <c r="A30" s="772"/>
      <c r="B30" s="1123"/>
      <c r="C30" s="1124"/>
      <c r="D30" s="1124"/>
      <c r="E30" s="1124"/>
      <c r="F30" s="1124"/>
      <c r="G30" s="1124"/>
      <c r="H30" s="1124"/>
      <c r="I30" s="1124"/>
      <c r="J30" s="1125"/>
      <c r="K30" s="974"/>
      <c r="L30" s="975"/>
      <c r="M30" s="975"/>
      <c r="N30" s="976"/>
      <c r="O30" s="1008"/>
      <c r="P30" s="1009"/>
      <c r="Q30" s="1009"/>
      <c r="R30" s="1009"/>
      <c r="S30" s="1009"/>
      <c r="T30" s="1010"/>
      <c r="U30" s="1008"/>
      <c r="V30" s="1009"/>
      <c r="W30" s="1009"/>
      <c r="X30" s="1009"/>
      <c r="Y30" s="1009"/>
      <c r="Z30" s="1010"/>
      <c r="AA30" s="1008"/>
      <c r="AB30" s="1009"/>
      <c r="AC30" s="1009"/>
      <c r="AD30" s="1009"/>
      <c r="AE30" s="1010"/>
      <c r="AF30" s="987" t="s">
        <v>203</v>
      </c>
      <c r="AG30" s="984"/>
      <c r="AH30" s="984"/>
      <c r="AI30" s="984"/>
      <c r="AJ30" s="984"/>
      <c r="AK30" s="984"/>
      <c r="AL30" s="997" t="s">
        <v>734</v>
      </c>
      <c r="AM30" s="998"/>
      <c r="AN30" s="998"/>
      <c r="AO30" s="998"/>
      <c r="AP30" s="998"/>
      <c r="AQ30" s="998"/>
      <c r="AR30" s="998"/>
      <c r="AS30" s="998"/>
      <c r="AT30" s="998"/>
      <c r="AU30" s="998"/>
      <c r="AV30" s="998"/>
      <c r="AW30" s="998"/>
      <c r="AX30" s="998"/>
      <c r="AY30" s="998"/>
      <c r="AZ30" s="999"/>
      <c r="BA30" s="984"/>
      <c r="BB30" s="984"/>
      <c r="BC30" s="984"/>
      <c r="BD30" s="984"/>
      <c r="BE30" s="985"/>
      <c r="BF30" s="473"/>
    </row>
    <row r="31" spans="1:58" ht="21.75" customHeight="1">
      <c r="A31" s="772"/>
      <c r="B31" s="1123"/>
      <c r="C31" s="1124"/>
      <c r="D31" s="1124"/>
      <c r="E31" s="1124"/>
      <c r="F31" s="1124"/>
      <c r="G31" s="1124"/>
      <c r="H31" s="1124"/>
      <c r="I31" s="1124"/>
      <c r="J31" s="1125"/>
      <c r="K31" s="974"/>
      <c r="L31" s="975"/>
      <c r="M31" s="975"/>
      <c r="N31" s="976"/>
      <c r="O31" s="1008"/>
      <c r="P31" s="1009"/>
      <c r="Q31" s="1009"/>
      <c r="R31" s="1009"/>
      <c r="S31" s="1009"/>
      <c r="T31" s="1010"/>
      <c r="U31" s="1008"/>
      <c r="V31" s="1009"/>
      <c r="W31" s="1009"/>
      <c r="X31" s="1009"/>
      <c r="Y31" s="1009"/>
      <c r="Z31" s="1010"/>
      <c r="AA31" s="1008"/>
      <c r="AB31" s="1009"/>
      <c r="AC31" s="1009"/>
      <c r="AD31" s="1009"/>
      <c r="AE31" s="1010"/>
      <c r="AF31" s="986" t="s">
        <v>198</v>
      </c>
      <c r="AG31" s="986"/>
      <c r="AH31" s="986"/>
      <c r="AI31" s="986"/>
      <c r="AJ31" s="986"/>
      <c r="AK31" s="987"/>
      <c r="AL31" s="981" t="s">
        <v>734</v>
      </c>
      <c r="AM31" s="982"/>
      <c r="AN31" s="982"/>
      <c r="AO31" s="982"/>
      <c r="AP31" s="982"/>
      <c r="AQ31" s="982"/>
      <c r="AR31" s="982"/>
      <c r="AS31" s="982"/>
      <c r="AT31" s="982"/>
      <c r="AU31" s="982"/>
      <c r="AV31" s="982"/>
      <c r="AW31" s="982"/>
      <c r="AX31" s="982"/>
      <c r="AY31" s="982"/>
      <c r="AZ31" s="983"/>
      <c r="BA31" s="984"/>
      <c r="BB31" s="984"/>
      <c r="BC31" s="984"/>
      <c r="BD31" s="984"/>
      <c r="BE31" s="985"/>
      <c r="BF31" s="473"/>
    </row>
    <row r="32" spans="1:58" ht="21.75" customHeight="1">
      <c r="A32" s="772"/>
      <c r="B32" s="1123"/>
      <c r="C32" s="1124"/>
      <c r="D32" s="1124"/>
      <c r="E32" s="1124"/>
      <c r="F32" s="1124"/>
      <c r="G32" s="1124"/>
      <c r="H32" s="1124"/>
      <c r="I32" s="1124"/>
      <c r="J32" s="1125"/>
      <c r="K32" s="974"/>
      <c r="L32" s="975"/>
      <c r="M32" s="975"/>
      <c r="N32" s="976"/>
      <c r="O32" s="1008"/>
      <c r="P32" s="1009"/>
      <c r="Q32" s="1009"/>
      <c r="R32" s="1009"/>
      <c r="S32" s="1009"/>
      <c r="T32" s="1010"/>
      <c r="U32" s="1008"/>
      <c r="V32" s="1009"/>
      <c r="W32" s="1009"/>
      <c r="X32" s="1009"/>
      <c r="Y32" s="1009"/>
      <c r="Z32" s="1010"/>
      <c r="AA32" s="1008"/>
      <c r="AB32" s="1009"/>
      <c r="AC32" s="1009"/>
      <c r="AD32" s="1009"/>
      <c r="AE32" s="1010"/>
      <c r="AF32" s="986" t="s">
        <v>199</v>
      </c>
      <c r="AG32" s="986"/>
      <c r="AH32" s="986"/>
      <c r="AI32" s="986"/>
      <c r="AJ32" s="986"/>
      <c r="AK32" s="987"/>
      <c r="AL32" s="981" t="s">
        <v>734</v>
      </c>
      <c r="AM32" s="982"/>
      <c r="AN32" s="982"/>
      <c r="AO32" s="982"/>
      <c r="AP32" s="982"/>
      <c r="AQ32" s="982"/>
      <c r="AR32" s="982"/>
      <c r="AS32" s="982"/>
      <c r="AT32" s="982"/>
      <c r="AU32" s="982"/>
      <c r="AV32" s="982"/>
      <c r="AW32" s="982"/>
      <c r="AX32" s="982"/>
      <c r="AY32" s="982"/>
      <c r="AZ32" s="983"/>
      <c r="BA32" s="995"/>
      <c r="BB32" s="990"/>
      <c r="BC32" s="990"/>
      <c r="BD32" s="990"/>
      <c r="BE32" s="996"/>
      <c r="BF32" s="473"/>
    </row>
    <row r="33" spans="1:58" ht="98.25" customHeight="1">
      <c r="A33" s="772"/>
      <c r="B33" s="1123"/>
      <c r="C33" s="1124"/>
      <c r="D33" s="1124"/>
      <c r="E33" s="1124"/>
      <c r="F33" s="1124"/>
      <c r="G33" s="1124"/>
      <c r="H33" s="1124"/>
      <c r="I33" s="1124"/>
      <c r="J33" s="1125"/>
      <c r="K33" s="974"/>
      <c r="L33" s="975"/>
      <c r="M33" s="975"/>
      <c r="N33" s="976"/>
      <c r="O33" s="1008"/>
      <c r="P33" s="1009"/>
      <c r="Q33" s="1009"/>
      <c r="R33" s="1009"/>
      <c r="S33" s="1009"/>
      <c r="T33" s="1010"/>
      <c r="U33" s="1008"/>
      <c r="V33" s="1009"/>
      <c r="W33" s="1009"/>
      <c r="X33" s="1009"/>
      <c r="Y33" s="1009"/>
      <c r="Z33" s="1010"/>
      <c r="AA33" s="1008"/>
      <c r="AB33" s="1009"/>
      <c r="AC33" s="1009"/>
      <c r="AD33" s="1009"/>
      <c r="AE33" s="1010"/>
      <c r="AF33" s="986" t="s">
        <v>735</v>
      </c>
      <c r="AG33" s="990"/>
      <c r="AH33" s="990"/>
      <c r="AI33" s="990"/>
      <c r="AJ33" s="990"/>
      <c r="AK33" s="991"/>
      <c r="AL33" s="992" t="s">
        <v>1063</v>
      </c>
      <c r="AM33" s="993"/>
      <c r="AN33" s="993"/>
      <c r="AO33" s="993"/>
      <c r="AP33" s="993"/>
      <c r="AQ33" s="993"/>
      <c r="AR33" s="993"/>
      <c r="AS33" s="993"/>
      <c r="AT33" s="993"/>
      <c r="AU33" s="993"/>
      <c r="AV33" s="993"/>
      <c r="AW33" s="993"/>
      <c r="AX33" s="993"/>
      <c r="AY33" s="993"/>
      <c r="AZ33" s="994"/>
      <c r="BA33" s="984"/>
      <c r="BB33" s="988"/>
      <c r="BC33" s="988"/>
      <c r="BD33" s="988"/>
      <c r="BE33" s="989"/>
      <c r="BF33" s="473"/>
    </row>
    <row r="34" spans="1:58" ht="21.75" customHeight="1" thickBot="1">
      <c r="A34" s="773"/>
      <c r="B34" s="1144"/>
      <c r="C34" s="1145"/>
      <c r="D34" s="1145"/>
      <c r="E34" s="1145"/>
      <c r="F34" s="1145"/>
      <c r="G34" s="1145"/>
      <c r="H34" s="1145"/>
      <c r="I34" s="1145"/>
      <c r="J34" s="1146"/>
      <c r="K34" s="950"/>
      <c r="L34" s="1147"/>
      <c r="M34" s="1147"/>
      <c r="N34" s="1148"/>
      <c r="O34" s="1149"/>
      <c r="P34" s="1150"/>
      <c r="Q34" s="1150"/>
      <c r="R34" s="1150"/>
      <c r="S34" s="1150"/>
      <c r="T34" s="1151"/>
      <c r="U34" s="1149"/>
      <c r="V34" s="1150"/>
      <c r="W34" s="1150"/>
      <c r="X34" s="1150"/>
      <c r="Y34" s="1150"/>
      <c r="Z34" s="1151"/>
      <c r="AA34" s="1149"/>
      <c r="AB34" s="1150"/>
      <c r="AC34" s="1150"/>
      <c r="AD34" s="1150"/>
      <c r="AE34" s="1151"/>
      <c r="AF34" s="1017" t="s">
        <v>751</v>
      </c>
      <c r="AG34" s="1018"/>
      <c r="AH34" s="1018"/>
      <c r="AI34" s="1018"/>
      <c r="AJ34" s="1018"/>
      <c r="AK34" s="1019"/>
      <c r="AL34" s="950" t="s">
        <v>590</v>
      </c>
      <c r="AM34" s="951"/>
      <c r="AN34" s="951"/>
      <c r="AO34" s="951"/>
      <c r="AP34" s="951"/>
      <c r="AQ34" s="951"/>
      <c r="AR34" s="951"/>
      <c r="AS34" s="951"/>
      <c r="AT34" s="951"/>
      <c r="AU34" s="951"/>
      <c r="AV34" s="951"/>
      <c r="AW34" s="951"/>
      <c r="AX34" s="951"/>
      <c r="AY34" s="951"/>
      <c r="AZ34" s="952"/>
      <c r="BA34" s="953"/>
      <c r="BB34" s="954"/>
      <c r="BC34" s="954"/>
      <c r="BD34" s="954"/>
      <c r="BE34" s="955"/>
      <c r="BF34" s="473"/>
    </row>
    <row r="35" spans="1:58" ht="21.75" customHeight="1">
      <c r="A35" s="771"/>
      <c r="B35" s="1120" t="s">
        <v>367</v>
      </c>
      <c r="C35" s="1121"/>
      <c r="D35" s="1121"/>
      <c r="E35" s="1121"/>
      <c r="F35" s="1121"/>
      <c r="G35" s="1121"/>
      <c r="H35" s="1121"/>
      <c r="I35" s="1121"/>
      <c r="J35" s="1122"/>
      <c r="K35" s="1120"/>
      <c r="L35" s="1121"/>
      <c r="M35" s="1121"/>
      <c r="N35" s="1122"/>
      <c r="O35" s="1057"/>
      <c r="P35" s="1058"/>
      <c r="Q35" s="1058"/>
      <c r="R35" s="1058"/>
      <c r="S35" s="1058"/>
      <c r="T35" s="1059"/>
      <c r="U35" s="1057"/>
      <c r="V35" s="1135"/>
      <c r="W35" s="1135"/>
      <c r="X35" s="1135"/>
      <c r="Y35" s="1135"/>
      <c r="Z35" s="1136"/>
      <c r="AA35" s="1137"/>
      <c r="AB35" s="1138"/>
      <c r="AC35" s="1138"/>
      <c r="AD35" s="1138"/>
      <c r="AE35" s="1139"/>
      <c r="AF35" s="1069" t="s">
        <v>393</v>
      </c>
      <c r="AG35" s="1070"/>
      <c r="AH35" s="1070"/>
      <c r="AI35" s="1070"/>
      <c r="AJ35" s="1070"/>
      <c r="AK35" s="1070"/>
      <c r="AL35" s="1071" t="s">
        <v>204</v>
      </c>
      <c r="AM35" s="1072"/>
      <c r="AN35" s="1072"/>
      <c r="AO35" s="1072"/>
      <c r="AP35" s="1072"/>
      <c r="AQ35" s="1072"/>
      <c r="AR35" s="1072"/>
      <c r="AS35" s="1072"/>
      <c r="AT35" s="1072"/>
      <c r="AU35" s="1072"/>
      <c r="AV35" s="1072"/>
      <c r="AW35" s="1072"/>
      <c r="AX35" s="1072"/>
      <c r="AY35" s="1072"/>
      <c r="AZ35" s="1073"/>
      <c r="BA35" s="1070"/>
      <c r="BB35" s="1070"/>
      <c r="BC35" s="1070"/>
      <c r="BD35" s="1070"/>
      <c r="BE35" s="1074"/>
      <c r="BF35" s="473"/>
    </row>
    <row r="36" spans="1:58" ht="21.75" customHeight="1">
      <c r="A36" s="772"/>
      <c r="B36" s="1123"/>
      <c r="C36" s="1124"/>
      <c r="D36" s="1124"/>
      <c r="E36" s="1124"/>
      <c r="F36" s="1124"/>
      <c r="G36" s="1124"/>
      <c r="H36" s="1124"/>
      <c r="I36" s="1124"/>
      <c r="J36" s="1125"/>
      <c r="K36" s="1123"/>
      <c r="L36" s="1124"/>
      <c r="M36" s="1124"/>
      <c r="N36" s="1125"/>
      <c r="O36" s="1060"/>
      <c r="P36" s="1061"/>
      <c r="Q36" s="1061"/>
      <c r="R36" s="1061"/>
      <c r="S36" s="1061"/>
      <c r="T36" s="1062"/>
      <c r="U36" s="1060"/>
      <c r="V36" s="1064"/>
      <c r="W36" s="1064"/>
      <c r="X36" s="1064"/>
      <c r="Y36" s="1064"/>
      <c r="Z36" s="1065"/>
      <c r="AA36" s="1044"/>
      <c r="AB36" s="1045"/>
      <c r="AC36" s="1045"/>
      <c r="AD36" s="1045"/>
      <c r="AE36" s="1046"/>
      <c r="AF36" s="987" t="s">
        <v>752</v>
      </c>
      <c r="AG36" s="984"/>
      <c r="AH36" s="984"/>
      <c r="AI36" s="984"/>
      <c r="AJ36" s="984"/>
      <c r="AK36" s="984"/>
      <c r="AL36" s="981" t="s">
        <v>734</v>
      </c>
      <c r="AM36" s="982"/>
      <c r="AN36" s="982"/>
      <c r="AO36" s="982"/>
      <c r="AP36" s="982"/>
      <c r="AQ36" s="982"/>
      <c r="AR36" s="982"/>
      <c r="AS36" s="982"/>
      <c r="AT36" s="982"/>
      <c r="AU36" s="982"/>
      <c r="AV36" s="982"/>
      <c r="AW36" s="982"/>
      <c r="AX36" s="982"/>
      <c r="AY36" s="982"/>
      <c r="AZ36" s="983"/>
      <c r="BA36" s="984"/>
      <c r="BB36" s="984"/>
      <c r="BC36" s="984"/>
      <c r="BD36" s="984"/>
      <c r="BE36" s="985"/>
      <c r="BF36" s="473"/>
    </row>
    <row r="37" spans="1:58" ht="21.75" customHeight="1">
      <c r="A37" s="772"/>
      <c r="B37" s="1123"/>
      <c r="C37" s="1124"/>
      <c r="D37" s="1124"/>
      <c r="E37" s="1124"/>
      <c r="F37" s="1124"/>
      <c r="G37" s="1124"/>
      <c r="H37" s="1124"/>
      <c r="I37" s="1124"/>
      <c r="J37" s="1125"/>
      <c r="K37" s="1123"/>
      <c r="L37" s="1124"/>
      <c r="M37" s="1124"/>
      <c r="N37" s="1125"/>
      <c r="O37" s="1060"/>
      <c r="P37" s="1061"/>
      <c r="Q37" s="1061"/>
      <c r="R37" s="1061"/>
      <c r="S37" s="1061"/>
      <c r="T37" s="1062"/>
      <c r="U37" s="1060"/>
      <c r="V37" s="1064"/>
      <c r="W37" s="1064"/>
      <c r="X37" s="1064"/>
      <c r="Y37" s="1064"/>
      <c r="Z37" s="1065"/>
      <c r="AA37" s="1044"/>
      <c r="AB37" s="1045"/>
      <c r="AC37" s="1045"/>
      <c r="AD37" s="1045"/>
      <c r="AE37" s="1046"/>
      <c r="AF37" s="986" t="s">
        <v>753</v>
      </c>
      <c r="AG37" s="986"/>
      <c r="AH37" s="986"/>
      <c r="AI37" s="986"/>
      <c r="AJ37" s="986"/>
      <c r="AK37" s="987"/>
      <c r="AL37" s="981" t="s">
        <v>734</v>
      </c>
      <c r="AM37" s="982"/>
      <c r="AN37" s="982"/>
      <c r="AO37" s="982"/>
      <c r="AP37" s="982"/>
      <c r="AQ37" s="982"/>
      <c r="AR37" s="982"/>
      <c r="AS37" s="982"/>
      <c r="AT37" s="982"/>
      <c r="AU37" s="982"/>
      <c r="AV37" s="982"/>
      <c r="AW37" s="982"/>
      <c r="AX37" s="982"/>
      <c r="AY37" s="982"/>
      <c r="AZ37" s="983"/>
      <c r="BA37" s="984"/>
      <c r="BB37" s="984"/>
      <c r="BC37" s="984"/>
      <c r="BD37" s="984"/>
      <c r="BE37" s="985"/>
      <c r="BF37" s="473"/>
    </row>
    <row r="38" spans="1:58" ht="21.75" customHeight="1">
      <c r="A38" s="772"/>
      <c r="B38" s="1123"/>
      <c r="C38" s="1124"/>
      <c r="D38" s="1124"/>
      <c r="E38" s="1124"/>
      <c r="F38" s="1124"/>
      <c r="G38" s="1124"/>
      <c r="H38" s="1124"/>
      <c r="I38" s="1124"/>
      <c r="J38" s="1125"/>
      <c r="K38" s="1123"/>
      <c r="L38" s="1124"/>
      <c r="M38" s="1124"/>
      <c r="N38" s="1125"/>
      <c r="O38" s="1060"/>
      <c r="P38" s="1061"/>
      <c r="Q38" s="1061"/>
      <c r="R38" s="1061"/>
      <c r="S38" s="1061"/>
      <c r="T38" s="1062"/>
      <c r="U38" s="1060"/>
      <c r="V38" s="1064"/>
      <c r="W38" s="1064"/>
      <c r="X38" s="1064"/>
      <c r="Y38" s="1064"/>
      <c r="Z38" s="1065"/>
      <c r="AA38" s="1044"/>
      <c r="AB38" s="1045"/>
      <c r="AC38" s="1045"/>
      <c r="AD38" s="1045"/>
      <c r="AE38" s="1046"/>
      <c r="AF38" s="986" t="s">
        <v>754</v>
      </c>
      <c r="AG38" s="986"/>
      <c r="AH38" s="986"/>
      <c r="AI38" s="986"/>
      <c r="AJ38" s="986"/>
      <c r="AK38" s="987"/>
      <c r="AL38" s="981" t="s">
        <v>734</v>
      </c>
      <c r="AM38" s="982"/>
      <c r="AN38" s="982"/>
      <c r="AO38" s="982"/>
      <c r="AP38" s="982"/>
      <c r="AQ38" s="982"/>
      <c r="AR38" s="982"/>
      <c r="AS38" s="982"/>
      <c r="AT38" s="982"/>
      <c r="AU38" s="982"/>
      <c r="AV38" s="982"/>
      <c r="AW38" s="982"/>
      <c r="AX38" s="982"/>
      <c r="AY38" s="982"/>
      <c r="AZ38" s="983"/>
      <c r="BA38" s="984"/>
      <c r="BB38" s="984"/>
      <c r="BC38" s="984"/>
      <c r="BD38" s="984"/>
      <c r="BE38" s="985"/>
      <c r="BF38" s="473"/>
    </row>
    <row r="39" spans="1:58" ht="21.75" customHeight="1">
      <c r="A39" s="772"/>
      <c r="B39" s="1123"/>
      <c r="C39" s="1124"/>
      <c r="D39" s="1124"/>
      <c r="E39" s="1124"/>
      <c r="F39" s="1124"/>
      <c r="G39" s="1124"/>
      <c r="H39" s="1124"/>
      <c r="I39" s="1124"/>
      <c r="J39" s="1125"/>
      <c r="K39" s="1123"/>
      <c r="L39" s="1124"/>
      <c r="M39" s="1124"/>
      <c r="N39" s="1125"/>
      <c r="O39" s="1060"/>
      <c r="P39" s="1061"/>
      <c r="Q39" s="1061"/>
      <c r="R39" s="1061"/>
      <c r="S39" s="1061"/>
      <c r="T39" s="1062"/>
      <c r="U39" s="1060"/>
      <c r="V39" s="1064"/>
      <c r="W39" s="1064"/>
      <c r="X39" s="1064"/>
      <c r="Y39" s="1064"/>
      <c r="Z39" s="1065"/>
      <c r="AA39" s="1044"/>
      <c r="AB39" s="1045"/>
      <c r="AC39" s="1045"/>
      <c r="AD39" s="1045"/>
      <c r="AE39" s="1046"/>
      <c r="AF39" s="987" t="s">
        <v>278</v>
      </c>
      <c r="AG39" s="984"/>
      <c r="AH39" s="984"/>
      <c r="AI39" s="984"/>
      <c r="AJ39" s="984"/>
      <c r="AK39" s="984"/>
      <c r="AL39" s="981" t="s">
        <v>734</v>
      </c>
      <c r="AM39" s="982"/>
      <c r="AN39" s="982"/>
      <c r="AO39" s="982"/>
      <c r="AP39" s="982"/>
      <c r="AQ39" s="982"/>
      <c r="AR39" s="982"/>
      <c r="AS39" s="982"/>
      <c r="AT39" s="982"/>
      <c r="AU39" s="982"/>
      <c r="AV39" s="982"/>
      <c r="AW39" s="982"/>
      <c r="AX39" s="982"/>
      <c r="AY39" s="982"/>
      <c r="AZ39" s="983"/>
      <c r="BA39" s="984"/>
      <c r="BB39" s="984"/>
      <c r="BC39" s="984"/>
      <c r="BD39" s="984"/>
      <c r="BE39" s="985"/>
      <c r="BF39" s="473"/>
    </row>
    <row r="40" spans="1:58" ht="21.75" customHeight="1">
      <c r="A40" s="772"/>
      <c r="B40" s="1123"/>
      <c r="C40" s="1124"/>
      <c r="D40" s="1124"/>
      <c r="E40" s="1124"/>
      <c r="F40" s="1124"/>
      <c r="G40" s="1124"/>
      <c r="H40" s="1124"/>
      <c r="I40" s="1124"/>
      <c r="J40" s="1125"/>
      <c r="K40" s="1123"/>
      <c r="L40" s="1124"/>
      <c r="M40" s="1124"/>
      <c r="N40" s="1125"/>
      <c r="O40" s="1060"/>
      <c r="P40" s="1061"/>
      <c r="Q40" s="1061"/>
      <c r="R40" s="1061"/>
      <c r="S40" s="1061"/>
      <c r="T40" s="1062"/>
      <c r="U40" s="1063"/>
      <c r="V40" s="1064"/>
      <c r="W40" s="1064"/>
      <c r="X40" s="1064"/>
      <c r="Y40" s="1064"/>
      <c r="Z40" s="1065"/>
      <c r="AA40" s="1044"/>
      <c r="AB40" s="1045"/>
      <c r="AC40" s="1045"/>
      <c r="AD40" s="1045"/>
      <c r="AE40" s="1046"/>
      <c r="AF40" s="987" t="s">
        <v>279</v>
      </c>
      <c r="AG40" s="984"/>
      <c r="AH40" s="984"/>
      <c r="AI40" s="984"/>
      <c r="AJ40" s="984"/>
      <c r="AK40" s="984"/>
      <c r="AL40" s="1098" t="s">
        <v>755</v>
      </c>
      <c r="AM40" s="1099"/>
      <c r="AN40" s="1099"/>
      <c r="AO40" s="1099"/>
      <c r="AP40" s="1099"/>
      <c r="AQ40" s="1099"/>
      <c r="AR40" s="1099"/>
      <c r="AS40" s="1099"/>
      <c r="AT40" s="1099"/>
      <c r="AU40" s="1099"/>
      <c r="AV40" s="1099"/>
      <c r="AW40" s="1099"/>
      <c r="AX40" s="1099"/>
      <c r="AY40" s="1099"/>
      <c r="AZ40" s="1100"/>
      <c r="BA40" s="984"/>
      <c r="BB40" s="984"/>
      <c r="BC40" s="984"/>
      <c r="BD40" s="984"/>
      <c r="BE40" s="985"/>
      <c r="BF40" s="473"/>
    </row>
    <row r="41" spans="1:58" ht="21.75" customHeight="1">
      <c r="A41" s="772"/>
      <c r="B41" s="1123"/>
      <c r="C41" s="1124"/>
      <c r="D41" s="1124"/>
      <c r="E41" s="1124"/>
      <c r="F41" s="1124"/>
      <c r="G41" s="1124"/>
      <c r="H41" s="1124"/>
      <c r="I41" s="1124"/>
      <c r="J41" s="1125"/>
      <c r="K41" s="1123"/>
      <c r="L41" s="1124"/>
      <c r="M41" s="1124"/>
      <c r="N41" s="1125"/>
      <c r="O41" s="1060"/>
      <c r="P41" s="1061"/>
      <c r="Q41" s="1061"/>
      <c r="R41" s="1061"/>
      <c r="S41" s="1061"/>
      <c r="T41" s="1062"/>
      <c r="U41" s="1063"/>
      <c r="V41" s="1064"/>
      <c r="W41" s="1064"/>
      <c r="X41" s="1064"/>
      <c r="Y41" s="1064"/>
      <c r="Z41" s="1065"/>
      <c r="AA41" s="1044"/>
      <c r="AB41" s="1045"/>
      <c r="AC41" s="1045"/>
      <c r="AD41" s="1045"/>
      <c r="AE41" s="1046"/>
      <c r="AF41" s="987" t="s">
        <v>390</v>
      </c>
      <c r="AG41" s="984"/>
      <c r="AH41" s="984"/>
      <c r="AI41" s="984"/>
      <c r="AJ41" s="984"/>
      <c r="AK41" s="984"/>
      <c r="AL41" s="981" t="s">
        <v>734</v>
      </c>
      <c r="AM41" s="982"/>
      <c r="AN41" s="982"/>
      <c r="AO41" s="982"/>
      <c r="AP41" s="982"/>
      <c r="AQ41" s="982"/>
      <c r="AR41" s="982"/>
      <c r="AS41" s="982"/>
      <c r="AT41" s="982"/>
      <c r="AU41" s="982"/>
      <c r="AV41" s="982"/>
      <c r="AW41" s="982"/>
      <c r="AX41" s="982"/>
      <c r="AY41" s="982"/>
      <c r="AZ41" s="983"/>
      <c r="BA41" s="984"/>
      <c r="BB41" s="984"/>
      <c r="BC41" s="984"/>
      <c r="BD41" s="984"/>
      <c r="BE41" s="985"/>
      <c r="BF41" s="473"/>
    </row>
    <row r="42" spans="1:58" ht="21.75" customHeight="1">
      <c r="A42" s="772"/>
      <c r="B42" s="1123"/>
      <c r="C42" s="1124"/>
      <c r="D42" s="1124"/>
      <c r="E42" s="1124"/>
      <c r="F42" s="1124"/>
      <c r="G42" s="1124"/>
      <c r="H42" s="1124"/>
      <c r="I42" s="1124"/>
      <c r="J42" s="1125"/>
      <c r="K42" s="1123"/>
      <c r="L42" s="1124"/>
      <c r="M42" s="1124"/>
      <c r="N42" s="1125"/>
      <c r="O42" s="1060"/>
      <c r="P42" s="1061"/>
      <c r="Q42" s="1061"/>
      <c r="R42" s="1061"/>
      <c r="S42" s="1061"/>
      <c r="T42" s="1062"/>
      <c r="U42" s="1063"/>
      <c r="V42" s="1064"/>
      <c r="W42" s="1064"/>
      <c r="X42" s="1064"/>
      <c r="Y42" s="1064"/>
      <c r="Z42" s="1065"/>
      <c r="AA42" s="1044"/>
      <c r="AB42" s="1045"/>
      <c r="AC42" s="1045"/>
      <c r="AD42" s="1045"/>
      <c r="AE42" s="1046"/>
      <c r="AF42" s="987" t="s">
        <v>205</v>
      </c>
      <c r="AG42" s="984"/>
      <c r="AH42" s="984"/>
      <c r="AI42" s="984"/>
      <c r="AJ42" s="984"/>
      <c r="AK42" s="984"/>
      <c r="AL42" s="981" t="s">
        <v>734</v>
      </c>
      <c r="AM42" s="982"/>
      <c r="AN42" s="982"/>
      <c r="AO42" s="982"/>
      <c r="AP42" s="982"/>
      <c r="AQ42" s="982"/>
      <c r="AR42" s="982"/>
      <c r="AS42" s="982"/>
      <c r="AT42" s="982"/>
      <c r="AU42" s="982"/>
      <c r="AV42" s="982"/>
      <c r="AW42" s="982"/>
      <c r="AX42" s="982"/>
      <c r="AY42" s="982"/>
      <c r="AZ42" s="983"/>
      <c r="BA42" s="984"/>
      <c r="BB42" s="984"/>
      <c r="BC42" s="984"/>
      <c r="BD42" s="984"/>
      <c r="BE42" s="985"/>
      <c r="BF42" s="473"/>
    </row>
    <row r="43" spans="1:58" ht="21.75" customHeight="1">
      <c r="A43" s="772"/>
      <c r="B43" s="1123"/>
      <c r="C43" s="1124"/>
      <c r="D43" s="1124"/>
      <c r="E43" s="1124"/>
      <c r="F43" s="1124"/>
      <c r="G43" s="1124"/>
      <c r="H43" s="1124"/>
      <c r="I43" s="1124"/>
      <c r="J43" s="1125"/>
      <c r="K43" s="1123"/>
      <c r="L43" s="1124"/>
      <c r="M43" s="1124"/>
      <c r="N43" s="1125"/>
      <c r="O43" s="1060"/>
      <c r="P43" s="1061"/>
      <c r="Q43" s="1061"/>
      <c r="R43" s="1061"/>
      <c r="S43" s="1061"/>
      <c r="T43" s="1062"/>
      <c r="U43" s="1063"/>
      <c r="V43" s="1064"/>
      <c r="W43" s="1064"/>
      <c r="X43" s="1064"/>
      <c r="Y43" s="1064"/>
      <c r="Z43" s="1065"/>
      <c r="AA43" s="1044"/>
      <c r="AB43" s="1045"/>
      <c r="AC43" s="1045"/>
      <c r="AD43" s="1045"/>
      <c r="AE43" s="1046"/>
      <c r="AF43" s="987" t="s">
        <v>392</v>
      </c>
      <c r="AG43" s="984"/>
      <c r="AH43" s="984"/>
      <c r="AI43" s="984"/>
      <c r="AJ43" s="984"/>
      <c r="AK43" s="984"/>
      <c r="AL43" s="997" t="s">
        <v>734</v>
      </c>
      <c r="AM43" s="998"/>
      <c r="AN43" s="998"/>
      <c r="AO43" s="998"/>
      <c r="AP43" s="998"/>
      <c r="AQ43" s="998"/>
      <c r="AR43" s="998"/>
      <c r="AS43" s="998"/>
      <c r="AT43" s="998"/>
      <c r="AU43" s="998"/>
      <c r="AV43" s="998"/>
      <c r="AW43" s="998"/>
      <c r="AX43" s="998"/>
      <c r="AY43" s="998"/>
      <c r="AZ43" s="999"/>
      <c r="BA43" s="984"/>
      <c r="BB43" s="984"/>
      <c r="BC43" s="984"/>
      <c r="BD43" s="984"/>
      <c r="BE43" s="985"/>
      <c r="BF43" s="473"/>
    </row>
    <row r="44" spans="1:58" ht="21.75" customHeight="1">
      <c r="A44" s="772"/>
      <c r="B44" s="1123"/>
      <c r="C44" s="1124"/>
      <c r="D44" s="1124"/>
      <c r="E44" s="1124"/>
      <c r="F44" s="1124"/>
      <c r="G44" s="1124"/>
      <c r="H44" s="1124"/>
      <c r="I44" s="1124"/>
      <c r="J44" s="1125"/>
      <c r="K44" s="1123"/>
      <c r="L44" s="1124"/>
      <c r="M44" s="1124"/>
      <c r="N44" s="1125"/>
      <c r="O44" s="1060"/>
      <c r="P44" s="1061"/>
      <c r="Q44" s="1061"/>
      <c r="R44" s="1061"/>
      <c r="S44" s="1061"/>
      <c r="T44" s="1062"/>
      <c r="U44" s="1063"/>
      <c r="V44" s="1064"/>
      <c r="W44" s="1064"/>
      <c r="X44" s="1064"/>
      <c r="Y44" s="1064"/>
      <c r="Z44" s="1065"/>
      <c r="AA44" s="1044"/>
      <c r="AB44" s="1045"/>
      <c r="AC44" s="1045"/>
      <c r="AD44" s="1045"/>
      <c r="AE44" s="1046"/>
      <c r="AF44" s="986" t="s">
        <v>198</v>
      </c>
      <c r="AG44" s="986"/>
      <c r="AH44" s="986"/>
      <c r="AI44" s="986"/>
      <c r="AJ44" s="986"/>
      <c r="AK44" s="987"/>
      <c r="AL44" s="981" t="s">
        <v>734</v>
      </c>
      <c r="AM44" s="982"/>
      <c r="AN44" s="982"/>
      <c r="AO44" s="982"/>
      <c r="AP44" s="982"/>
      <c r="AQ44" s="982"/>
      <c r="AR44" s="982"/>
      <c r="AS44" s="982"/>
      <c r="AT44" s="982"/>
      <c r="AU44" s="982"/>
      <c r="AV44" s="982"/>
      <c r="AW44" s="982"/>
      <c r="AX44" s="982"/>
      <c r="AY44" s="982"/>
      <c r="AZ44" s="983"/>
      <c r="BA44" s="984"/>
      <c r="BB44" s="984"/>
      <c r="BC44" s="984"/>
      <c r="BD44" s="984"/>
      <c r="BE44" s="985"/>
      <c r="BF44" s="473"/>
    </row>
    <row r="45" spans="1:58" ht="21.75" customHeight="1">
      <c r="A45" s="772"/>
      <c r="B45" s="1126"/>
      <c r="C45" s="1127"/>
      <c r="D45" s="1127"/>
      <c r="E45" s="1127"/>
      <c r="F45" s="1127"/>
      <c r="G45" s="1127"/>
      <c r="H45" s="1127"/>
      <c r="I45" s="1127"/>
      <c r="J45" s="1128"/>
      <c r="K45" s="1126"/>
      <c r="L45" s="1127"/>
      <c r="M45" s="1127"/>
      <c r="N45" s="1128"/>
      <c r="O45" s="1063"/>
      <c r="P45" s="1064"/>
      <c r="Q45" s="1064"/>
      <c r="R45" s="1064"/>
      <c r="S45" s="1064"/>
      <c r="T45" s="1065"/>
      <c r="U45" s="1063"/>
      <c r="V45" s="1064"/>
      <c r="W45" s="1064"/>
      <c r="X45" s="1064"/>
      <c r="Y45" s="1064"/>
      <c r="Z45" s="1065"/>
      <c r="AA45" s="1047"/>
      <c r="AB45" s="1048"/>
      <c r="AC45" s="1048"/>
      <c r="AD45" s="1048"/>
      <c r="AE45" s="1049"/>
      <c r="AF45" s="986" t="s">
        <v>199</v>
      </c>
      <c r="AG45" s="986"/>
      <c r="AH45" s="986"/>
      <c r="AI45" s="986"/>
      <c r="AJ45" s="986"/>
      <c r="AK45" s="987"/>
      <c r="AL45" s="981" t="s">
        <v>734</v>
      </c>
      <c r="AM45" s="982"/>
      <c r="AN45" s="982"/>
      <c r="AO45" s="982"/>
      <c r="AP45" s="982"/>
      <c r="AQ45" s="982"/>
      <c r="AR45" s="982"/>
      <c r="AS45" s="982"/>
      <c r="AT45" s="982"/>
      <c r="AU45" s="982"/>
      <c r="AV45" s="982"/>
      <c r="AW45" s="982"/>
      <c r="AX45" s="982"/>
      <c r="AY45" s="982"/>
      <c r="AZ45" s="983"/>
      <c r="BA45" s="984"/>
      <c r="BB45" s="984"/>
      <c r="BC45" s="984"/>
      <c r="BD45" s="984"/>
      <c r="BE45" s="985"/>
      <c r="BF45" s="473"/>
    </row>
    <row r="46" spans="1:58" ht="98.25" customHeight="1">
      <c r="A46" s="772"/>
      <c r="B46" s="1126"/>
      <c r="C46" s="1127"/>
      <c r="D46" s="1127"/>
      <c r="E46" s="1127"/>
      <c r="F46" s="1127"/>
      <c r="G46" s="1127"/>
      <c r="H46" s="1127"/>
      <c r="I46" s="1127"/>
      <c r="J46" s="1128"/>
      <c r="K46" s="1126"/>
      <c r="L46" s="1127"/>
      <c r="M46" s="1127"/>
      <c r="N46" s="1128"/>
      <c r="O46" s="1063"/>
      <c r="P46" s="1064"/>
      <c r="Q46" s="1064"/>
      <c r="R46" s="1064"/>
      <c r="S46" s="1064"/>
      <c r="T46" s="1065"/>
      <c r="U46" s="1063"/>
      <c r="V46" s="1064"/>
      <c r="W46" s="1064"/>
      <c r="X46" s="1064"/>
      <c r="Y46" s="1064"/>
      <c r="Z46" s="1065"/>
      <c r="AA46" s="1047"/>
      <c r="AB46" s="1048"/>
      <c r="AC46" s="1048"/>
      <c r="AD46" s="1048"/>
      <c r="AE46" s="1049"/>
      <c r="AF46" s="986" t="s">
        <v>735</v>
      </c>
      <c r="AG46" s="990"/>
      <c r="AH46" s="990"/>
      <c r="AI46" s="990"/>
      <c r="AJ46" s="990"/>
      <c r="AK46" s="991"/>
      <c r="AL46" s="992" t="s">
        <v>1063</v>
      </c>
      <c r="AM46" s="993"/>
      <c r="AN46" s="993"/>
      <c r="AO46" s="993"/>
      <c r="AP46" s="993"/>
      <c r="AQ46" s="993"/>
      <c r="AR46" s="993"/>
      <c r="AS46" s="993"/>
      <c r="AT46" s="993"/>
      <c r="AU46" s="993"/>
      <c r="AV46" s="993"/>
      <c r="AW46" s="993"/>
      <c r="AX46" s="993"/>
      <c r="AY46" s="993"/>
      <c r="AZ46" s="994"/>
      <c r="BA46" s="995"/>
      <c r="BB46" s="990"/>
      <c r="BC46" s="990"/>
      <c r="BD46" s="990"/>
      <c r="BE46" s="996"/>
      <c r="BF46" s="473"/>
    </row>
    <row r="47" spans="1:58" ht="21.75" customHeight="1">
      <c r="A47" s="772"/>
      <c r="B47" s="1126"/>
      <c r="C47" s="1127"/>
      <c r="D47" s="1127"/>
      <c r="E47" s="1127"/>
      <c r="F47" s="1127"/>
      <c r="G47" s="1127"/>
      <c r="H47" s="1127"/>
      <c r="I47" s="1127"/>
      <c r="J47" s="1128"/>
      <c r="K47" s="1126"/>
      <c r="L47" s="1127"/>
      <c r="M47" s="1127"/>
      <c r="N47" s="1128"/>
      <c r="O47" s="1063"/>
      <c r="P47" s="1064"/>
      <c r="Q47" s="1064"/>
      <c r="R47" s="1064"/>
      <c r="S47" s="1064"/>
      <c r="T47" s="1065"/>
      <c r="U47" s="1063"/>
      <c r="V47" s="1064"/>
      <c r="W47" s="1064"/>
      <c r="X47" s="1064"/>
      <c r="Y47" s="1064"/>
      <c r="Z47" s="1065"/>
      <c r="AA47" s="1047"/>
      <c r="AB47" s="1048"/>
      <c r="AC47" s="1048"/>
      <c r="AD47" s="1048"/>
      <c r="AE47" s="1049"/>
      <c r="AF47" s="986" t="s">
        <v>751</v>
      </c>
      <c r="AG47" s="990"/>
      <c r="AH47" s="990"/>
      <c r="AI47" s="990"/>
      <c r="AJ47" s="990"/>
      <c r="AK47" s="991"/>
      <c r="AL47" s="981" t="s">
        <v>590</v>
      </c>
      <c r="AM47" s="1022"/>
      <c r="AN47" s="1022"/>
      <c r="AO47" s="1022"/>
      <c r="AP47" s="1022"/>
      <c r="AQ47" s="1022"/>
      <c r="AR47" s="1022"/>
      <c r="AS47" s="1022"/>
      <c r="AT47" s="1022"/>
      <c r="AU47" s="1022"/>
      <c r="AV47" s="1022"/>
      <c r="AW47" s="1022"/>
      <c r="AX47" s="1022"/>
      <c r="AY47" s="1022"/>
      <c r="AZ47" s="1023"/>
      <c r="BA47" s="984"/>
      <c r="BB47" s="984"/>
      <c r="BC47" s="984"/>
      <c r="BD47" s="984"/>
      <c r="BE47" s="985"/>
      <c r="BF47" s="473"/>
    </row>
    <row r="48" spans="1:58" ht="21.75" customHeight="1" thickBot="1">
      <c r="A48" s="773"/>
      <c r="B48" s="1129"/>
      <c r="C48" s="1130"/>
      <c r="D48" s="1130"/>
      <c r="E48" s="1130"/>
      <c r="F48" s="1130"/>
      <c r="G48" s="1130"/>
      <c r="H48" s="1130"/>
      <c r="I48" s="1130"/>
      <c r="J48" s="1131"/>
      <c r="K48" s="1129"/>
      <c r="L48" s="1130"/>
      <c r="M48" s="1130"/>
      <c r="N48" s="1131"/>
      <c r="O48" s="1132"/>
      <c r="P48" s="1133"/>
      <c r="Q48" s="1133"/>
      <c r="R48" s="1133"/>
      <c r="S48" s="1133"/>
      <c r="T48" s="1134"/>
      <c r="U48" s="1132"/>
      <c r="V48" s="1133"/>
      <c r="W48" s="1133"/>
      <c r="X48" s="1133"/>
      <c r="Y48" s="1133"/>
      <c r="Z48" s="1134"/>
      <c r="AA48" s="1140"/>
      <c r="AB48" s="1141"/>
      <c r="AC48" s="1141"/>
      <c r="AD48" s="1141"/>
      <c r="AE48" s="1142"/>
      <c r="AF48" s="1102" t="s">
        <v>756</v>
      </c>
      <c r="AG48" s="1018"/>
      <c r="AH48" s="1018"/>
      <c r="AI48" s="1018"/>
      <c r="AJ48" s="1018"/>
      <c r="AK48" s="1019"/>
      <c r="AL48" s="1103" t="s">
        <v>757</v>
      </c>
      <c r="AM48" s="951"/>
      <c r="AN48" s="951"/>
      <c r="AO48" s="951"/>
      <c r="AP48" s="951"/>
      <c r="AQ48" s="951"/>
      <c r="AR48" s="951"/>
      <c r="AS48" s="951"/>
      <c r="AT48" s="951"/>
      <c r="AU48" s="951"/>
      <c r="AV48" s="951"/>
      <c r="AW48" s="951"/>
      <c r="AX48" s="951"/>
      <c r="AY48" s="951"/>
      <c r="AZ48" s="952"/>
      <c r="BA48" s="1104"/>
      <c r="BB48" s="1104"/>
      <c r="BC48" s="1104"/>
      <c r="BD48" s="1104"/>
      <c r="BE48" s="1105"/>
      <c r="BF48" s="473"/>
    </row>
    <row r="49" spans="1:58" ht="21.75" customHeight="1">
      <c r="A49" s="771"/>
      <c r="B49" s="1083" t="s">
        <v>369</v>
      </c>
      <c r="C49" s="1084"/>
      <c r="D49" s="1084"/>
      <c r="E49" s="1084"/>
      <c r="F49" s="1084"/>
      <c r="G49" s="1084"/>
      <c r="H49" s="1084"/>
      <c r="I49" s="1084"/>
      <c r="J49" s="1085"/>
      <c r="K49" s="1106"/>
      <c r="L49" s="1106"/>
      <c r="M49" s="1106"/>
      <c r="N49" s="1106"/>
      <c r="O49" s="1110" t="s">
        <v>206</v>
      </c>
      <c r="P49" s="1110"/>
      <c r="Q49" s="1110"/>
      <c r="R49" s="1110"/>
      <c r="S49" s="1110"/>
      <c r="T49" s="1110"/>
      <c r="U49" s="1110" t="s">
        <v>206</v>
      </c>
      <c r="V49" s="1110"/>
      <c r="W49" s="1110"/>
      <c r="X49" s="1110"/>
      <c r="Y49" s="1110"/>
      <c r="Z49" s="1110"/>
      <c r="AA49" s="1114"/>
      <c r="AB49" s="1115"/>
      <c r="AC49" s="1115"/>
      <c r="AD49" s="1115"/>
      <c r="AE49" s="1115"/>
      <c r="AF49" s="1119" t="s">
        <v>276</v>
      </c>
      <c r="AG49" s="1119"/>
      <c r="AH49" s="1119"/>
      <c r="AI49" s="1119"/>
      <c r="AJ49" s="1119"/>
      <c r="AK49" s="1069"/>
      <c r="AL49" s="1071" t="s">
        <v>734</v>
      </c>
      <c r="AM49" s="1072"/>
      <c r="AN49" s="1072"/>
      <c r="AO49" s="1072"/>
      <c r="AP49" s="1072"/>
      <c r="AQ49" s="1072"/>
      <c r="AR49" s="1072"/>
      <c r="AS49" s="1072"/>
      <c r="AT49" s="1072"/>
      <c r="AU49" s="1072"/>
      <c r="AV49" s="1072"/>
      <c r="AW49" s="1072"/>
      <c r="AX49" s="1072"/>
      <c r="AY49" s="1072"/>
      <c r="AZ49" s="1073"/>
      <c r="BA49" s="1070"/>
      <c r="BB49" s="1070"/>
      <c r="BC49" s="1070"/>
      <c r="BD49" s="1070"/>
      <c r="BE49" s="1074"/>
      <c r="BF49" s="473"/>
    </row>
    <row r="50" spans="1:58" ht="21.75" customHeight="1">
      <c r="A50" s="772"/>
      <c r="B50" s="962"/>
      <c r="C50" s="963"/>
      <c r="D50" s="963"/>
      <c r="E50" s="963"/>
      <c r="F50" s="963"/>
      <c r="G50" s="963"/>
      <c r="H50" s="963"/>
      <c r="I50" s="963"/>
      <c r="J50" s="964"/>
      <c r="K50" s="1107"/>
      <c r="L50" s="1107"/>
      <c r="M50" s="1107"/>
      <c r="N50" s="1107"/>
      <c r="O50" s="1111"/>
      <c r="P50" s="1111"/>
      <c r="Q50" s="1111"/>
      <c r="R50" s="1111"/>
      <c r="S50" s="1111"/>
      <c r="T50" s="1111"/>
      <c r="U50" s="1111"/>
      <c r="V50" s="1111"/>
      <c r="W50" s="1111"/>
      <c r="X50" s="1111"/>
      <c r="Y50" s="1111"/>
      <c r="Z50" s="1111"/>
      <c r="AA50" s="1116"/>
      <c r="AB50" s="1117"/>
      <c r="AC50" s="1117"/>
      <c r="AD50" s="1117"/>
      <c r="AE50" s="1117"/>
      <c r="AF50" s="986" t="s">
        <v>389</v>
      </c>
      <c r="AG50" s="986"/>
      <c r="AH50" s="986"/>
      <c r="AI50" s="986"/>
      <c r="AJ50" s="986"/>
      <c r="AK50" s="987"/>
      <c r="AL50" s="997" t="s">
        <v>734</v>
      </c>
      <c r="AM50" s="998"/>
      <c r="AN50" s="998"/>
      <c r="AO50" s="998"/>
      <c r="AP50" s="998"/>
      <c r="AQ50" s="998"/>
      <c r="AR50" s="998"/>
      <c r="AS50" s="998"/>
      <c r="AT50" s="998"/>
      <c r="AU50" s="998"/>
      <c r="AV50" s="998"/>
      <c r="AW50" s="998"/>
      <c r="AX50" s="998"/>
      <c r="AY50" s="998"/>
      <c r="AZ50" s="999"/>
      <c r="BA50" s="997"/>
      <c r="BB50" s="998"/>
      <c r="BC50" s="998"/>
      <c r="BD50" s="998"/>
      <c r="BE50" s="1056"/>
      <c r="BF50" s="473"/>
    </row>
    <row r="51" spans="1:58" ht="21.75" customHeight="1">
      <c r="A51" s="772"/>
      <c r="B51" s="962"/>
      <c r="C51" s="963"/>
      <c r="D51" s="963"/>
      <c r="E51" s="963"/>
      <c r="F51" s="963"/>
      <c r="G51" s="963"/>
      <c r="H51" s="963"/>
      <c r="I51" s="963"/>
      <c r="J51" s="964"/>
      <c r="K51" s="1107"/>
      <c r="L51" s="1107"/>
      <c r="M51" s="1107"/>
      <c r="N51" s="1107"/>
      <c r="O51" s="1111"/>
      <c r="P51" s="1111"/>
      <c r="Q51" s="1111"/>
      <c r="R51" s="1111"/>
      <c r="S51" s="1111"/>
      <c r="T51" s="1111"/>
      <c r="U51" s="1111"/>
      <c r="V51" s="1111"/>
      <c r="W51" s="1111"/>
      <c r="X51" s="1111"/>
      <c r="Y51" s="1111"/>
      <c r="Z51" s="1111"/>
      <c r="AA51" s="1116"/>
      <c r="AB51" s="1117"/>
      <c r="AC51" s="1117"/>
      <c r="AD51" s="1117"/>
      <c r="AE51" s="1117"/>
      <c r="AF51" s="1095" t="s">
        <v>207</v>
      </c>
      <c r="AG51" s="1096"/>
      <c r="AH51" s="1096"/>
      <c r="AI51" s="1096"/>
      <c r="AJ51" s="1096"/>
      <c r="AK51" s="1097"/>
      <c r="AL51" s="1098" t="s">
        <v>758</v>
      </c>
      <c r="AM51" s="1099"/>
      <c r="AN51" s="1099"/>
      <c r="AO51" s="1099"/>
      <c r="AP51" s="1099"/>
      <c r="AQ51" s="1099"/>
      <c r="AR51" s="1099"/>
      <c r="AS51" s="1099"/>
      <c r="AT51" s="1099"/>
      <c r="AU51" s="1099"/>
      <c r="AV51" s="1099"/>
      <c r="AW51" s="1099"/>
      <c r="AX51" s="1099"/>
      <c r="AY51" s="1099"/>
      <c r="AZ51" s="1100"/>
      <c r="BA51" s="995"/>
      <c r="BB51" s="986"/>
      <c r="BC51" s="986"/>
      <c r="BD51" s="986"/>
      <c r="BE51" s="1101"/>
      <c r="BF51" s="473"/>
    </row>
    <row r="52" spans="1:58" ht="21.75" customHeight="1">
      <c r="A52" s="772"/>
      <c r="B52" s="962"/>
      <c r="C52" s="963"/>
      <c r="D52" s="963"/>
      <c r="E52" s="963"/>
      <c r="F52" s="963"/>
      <c r="G52" s="963"/>
      <c r="H52" s="963"/>
      <c r="I52" s="963"/>
      <c r="J52" s="964"/>
      <c r="K52" s="1107"/>
      <c r="L52" s="1107"/>
      <c r="M52" s="1107"/>
      <c r="N52" s="1107"/>
      <c r="O52" s="1111"/>
      <c r="P52" s="1111"/>
      <c r="Q52" s="1111"/>
      <c r="R52" s="1111"/>
      <c r="S52" s="1111"/>
      <c r="T52" s="1111"/>
      <c r="U52" s="1111"/>
      <c r="V52" s="1111"/>
      <c r="W52" s="1111"/>
      <c r="X52" s="1111"/>
      <c r="Y52" s="1111"/>
      <c r="Z52" s="1111"/>
      <c r="AA52" s="1117"/>
      <c r="AB52" s="1117"/>
      <c r="AC52" s="1117"/>
      <c r="AD52" s="1117"/>
      <c r="AE52" s="1117"/>
      <c r="AF52" s="986" t="s">
        <v>284</v>
      </c>
      <c r="AG52" s="986"/>
      <c r="AH52" s="986"/>
      <c r="AI52" s="986"/>
      <c r="AJ52" s="986"/>
      <c r="AK52" s="987"/>
      <c r="AL52" s="981" t="s">
        <v>734</v>
      </c>
      <c r="AM52" s="982"/>
      <c r="AN52" s="982"/>
      <c r="AO52" s="982"/>
      <c r="AP52" s="982"/>
      <c r="AQ52" s="982"/>
      <c r="AR52" s="982"/>
      <c r="AS52" s="982"/>
      <c r="AT52" s="982"/>
      <c r="AU52" s="982"/>
      <c r="AV52" s="982"/>
      <c r="AW52" s="982"/>
      <c r="AX52" s="982"/>
      <c r="AY52" s="982"/>
      <c r="AZ52" s="983"/>
      <c r="BA52" s="984"/>
      <c r="BB52" s="984"/>
      <c r="BC52" s="984"/>
      <c r="BD52" s="984"/>
      <c r="BE52" s="985"/>
      <c r="BF52" s="473"/>
    </row>
    <row r="53" spans="1:58" ht="21.75" customHeight="1">
      <c r="A53" s="772"/>
      <c r="B53" s="962"/>
      <c r="C53" s="963"/>
      <c r="D53" s="963"/>
      <c r="E53" s="963"/>
      <c r="F53" s="963"/>
      <c r="G53" s="963"/>
      <c r="H53" s="963"/>
      <c r="I53" s="963"/>
      <c r="J53" s="964"/>
      <c r="K53" s="1107"/>
      <c r="L53" s="1107"/>
      <c r="M53" s="1107"/>
      <c r="N53" s="1107"/>
      <c r="O53" s="1111"/>
      <c r="P53" s="1111"/>
      <c r="Q53" s="1111"/>
      <c r="R53" s="1111"/>
      <c r="S53" s="1111"/>
      <c r="T53" s="1111"/>
      <c r="U53" s="1111"/>
      <c r="V53" s="1111"/>
      <c r="W53" s="1111"/>
      <c r="X53" s="1111"/>
      <c r="Y53" s="1111"/>
      <c r="Z53" s="1111"/>
      <c r="AA53" s="1117"/>
      <c r="AB53" s="1117"/>
      <c r="AC53" s="1117"/>
      <c r="AD53" s="1117"/>
      <c r="AE53" s="1117"/>
      <c r="AF53" s="986" t="s">
        <v>282</v>
      </c>
      <c r="AG53" s="986"/>
      <c r="AH53" s="986"/>
      <c r="AI53" s="986"/>
      <c r="AJ53" s="986"/>
      <c r="AK53" s="987"/>
      <c r="AL53" s="981" t="s">
        <v>734</v>
      </c>
      <c r="AM53" s="982"/>
      <c r="AN53" s="982"/>
      <c r="AO53" s="982"/>
      <c r="AP53" s="982"/>
      <c r="AQ53" s="982"/>
      <c r="AR53" s="982"/>
      <c r="AS53" s="982"/>
      <c r="AT53" s="982"/>
      <c r="AU53" s="982"/>
      <c r="AV53" s="982"/>
      <c r="AW53" s="982"/>
      <c r="AX53" s="982"/>
      <c r="AY53" s="982"/>
      <c r="AZ53" s="983"/>
      <c r="BA53" s="984"/>
      <c r="BB53" s="984"/>
      <c r="BC53" s="984"/>
      <c r="BD53" s="984"/>
      <c r="BE53" s="985"/>
      <c r="BF53" s="473"/>
    </row>
    <row r="54" spans="1:58" ht="21.75" customHeight="1">
      <c r="A54" s="772"/>
      <c r="B54" s="962"/>
      <c r="C54" s="963"/>
      <c r="D54" s="963"/>
      <c r="E54" s="963"/>
      <c r="F54" s="963"/>
      <c r="G54" s="963"/>
      <c r="H54" s="963"/>
      <c r="I54" s="963"/>
      <c r="J54" s="964"/>
      <c r="K54" s="1107"/>
      <c r="L54" s="1107"/>
      <c r="M54" s="1107"/>
      <c r="N54" s="1107"/>
      <c r="O54" s="1111"/>
      <c r="P54" s="1111"/>
      <c r="Q54" s="1111"/>
      <c r="R54" s="1111"/>
      <c r="S54" s="1111"/>
      <c r="T54" s="1111"/>
      <c r="U54" s="1111"/>
      <c r="V54" s="1111"/>
      <c r="W54" s="1111"/>
      <c r="X54" s="1111"/>
      <c r="Y54" s="1111"/>
      <c r="Z54" s="1111"/>
      <c r="AA54" s="1117"/>
      <c r="AB54" s="1117"/>
      <c r="AC54" s="1117"/>
      <c r="AD54" s="1117"/>
      <c r="AE54" s="1117"/>
      <c r="AF54" s="986" t="s">
        <v>208</v>
      </c>
      <c r="AG54" s="986"/>
      <c r="AH54" s="986"/>
      <c r="AI54" s="986"/>
      <c r="AJ54" s="986"/>
      <c r="AK54" s="987"/>
      <c r="AL54" s="981" t="s">
        <v>734</v>
      </c>
      <c r="AM54" s="982"/>
      <c r="AN54" s="982"/>
      <c r="AO54" s="982"/>
      <c r="AP54" s="982"/>
      <c r="AQ54" s="982"/>
      <c r="AR54" s="982"/>
      <c r="AS54" s="982"/>
      <c r="AT54" s="982"/>
      <c r="AU54" s="982"/>
      <c r="AV54" s="982"/>
      <c r="AW54" s="982"/>
      <c r="AX54" s="982"/>
      <c r="AY54" s="982"/>
      <c r="AZ54" s="983"/>
      <c r="BA54" s="984"/>
      <c r="BB54" s="984"/>
      <c r="BC54" s="984"/>
      <c r="BD54" s="984"/>
      <c r="BE54" s="985"/>
      <c r="BF54" s="473"/>
    </row>
    <row r="55" spans="1:58" ht="21.75" customHeight="1">
      <c r="A55" s="772"/>
      <c r="B55" s="962"/>
      <c r="C55" s="963"/>
      <c r="D55" s="963"/>
      <c r="E55" s="963"/>
      <c r="F55" s="963"/>
      <c r="G55" s="963"/>
      <c r="H55" s="963"/>
      <c r="I55" s="963"/>
      <c r="J55" s="964"/>
      <c r="K55" s="1107"/>
      <c r="L55" s="1107"/>
      <c r="M55" s="1107"/>
      <c r="N55" s="1107"/>
      <c r="O55" s="1111"/>
      <c r="P55" s="1111"/>
      <c r="Q55" s="1111"/>
      <c r="R55" s="1111"/>
      <c r="S55" s="1111"/>
      <c r="T55" s="1111"/>
      <c r="U55" s="1111"/>
      <c r="V55" s="1111"/>
      <c r="W55" s="1111"/>
      <c r="X55" s="1111"/>
      <c r="Y55" s="1111"/>
      <c r="Z55" s="1111"/>
      <c r="AA55" s="1117"/>
      <c r="AB55" s="1117"/>
      <c r="AC55" s="1117"/>
      <c r="AD55" s="1117"/>
      <c r="AE55" s="1117"/>
      <c r="AF55" s="986" t="s">
        <v>283</v>
      </c>
      <c r="AG55" s="986"/>
      <c r="AH55" s="986"/>
      <c r="AI55" s="986"/>
      <c r="AJ55" s="986"/>
      <c r="AK55" s="987"/>
      <c r="AL55" s="981" t="s">
        <v>734</v>
      </c>
      <c r="AM55" s="982"/>
      <c r="AN55" s="982"/>
      <c r="AO55" s="982"/>
      <c r="AP55" s="982"/>
      <c r="AQ55" s="982"/>
      <c r="AR55" s="982"/>
      <c r="AS55" s="982"/>
      <c r="AT55" s="982"/>
      <c r="AU55" s="982"/>
      <c r="AV55" s="982"/>
      <c r="AW55" s="982"/>
      <c r="AX55" s="982"/>
      <c r="AY55" s="982"/>
      <c r="AZ55" s="983"/>
      <c r="BA55" s="984"/>
      <c r="BB55" s="984"/>
      <c r="BC55" s="984"/>
      <c r="BD55" s="984"/>
      <c r="BE55" s="985"/>
      <c r="BF55" s="473"/>
    </row>
    <row r="56" spans="1:58" ht="21.75" customHeight="1">
      <c r="A56" s="772"/>
      <c r="B56" s="962"/>
      <c r="C56" s="963"/>
      <c r="D56" s="963"/>
      <c r="E56" s="963"/>
      <c r="F56" s="963"/>
      <c r="G56" s="963"/>
      <c r="H56" s="963"/>
      <c r="I56" s="963"/>
      <c r="J56" s="964"/>
      <c r="K56" s="1107"/>
      <c r="L56" s="1107"/>
      <c r="M56" s="1107"/>
      <c r="N56" s="1107"/>
      <c r="O56" s="1111"/>
      <c r="P56" s="1111"/>
      <c r="Q56" s="1111"/>
      <c r="R56" s="1111"/>
      <c r="S56" s="1111"/>
      <c r="T56" s="1111"/>
      <c r="U56" s="1111"/>
      <c r="V56" s="1111"/>
      <c r="W56" s="1111"/>
      <c r="X56" s="1111"/>
      <c r="Y56" s="1111"/>
      <c r="Z56" s="1111"/>
      <c r="AA56" s="1117"/>
      <c r="AB56" s="1117"/>
      <c r="AC56" s="1117"/>
      <c r="AD56" s="1117"/>
      <c r="AE56" s="1117"/>
      <c r="AF56" s="987" t="s">
        <v>391</v>
      </c>
      <c r="AG56" s="984"/>
      <c r="AH56" s="984"/>
      <c r="AI56" s="984"/>
      <c r="AJ56" s="984"/>
      <c r="AK56" s="984"/>
      <c r="AL56" s="997" t="s">
        <v>734</v>
      </c>
      <c r="AM56" s="998"/>
      <c r="AN56" s="998"/>
      <c r="AO56" s="998"/>
      <c r="AP56" s="998"/>
      <c r="AQ56" s="998"/>
      <c r="AR56" s="998"/>
      <c r="AS56" s="998"/>
      <c r="AT56" s="998"/>
      <c r="AU56" s="998"/>
      <c r="AV56" s="998"/>
      <c r="AW56" s="998"/>
      <c r="AX56" s="998"/>
      <c r="AY56" s="998"/>
      <c r="AZ56" s="999"/>
      <c r="BA56" s="984"/>
      <c r="BB56" s="984"/>
      <c r="BC56" s="984"/>
      <c r="BD56" s="984"/>
      <c r="BE56" s="985"/>
      <c r="BF56" s="473"/>
    </row>
    <row r="57" spans="1:58" ht="21.75" customHeight="1">
      <c r="A57" s="772"/>
      <c r="B57" s="962"/>
      <c r="C57" s="963"/>
      <c r="D57" s="963"/>
      <c r="E57" s="963"/>
      <c r="F57" s="963"/>
      <c r="G57" s="963"/>
      <c r="H57" s="963"/>
      <c r="I57" s="963"/>
      <c r="J57" s="964"/>
      <c r="K57" s="1107"/>
      <c r="L57" s="1107"/>
      <c r="M57" s="1107"/>
      <c r="N57" s="1107"/>
      <c r="O57" s="1111"/>
      <c r="P57" s="1111"/>
      <c r="Q57" s="1111"/>
      <c r="R57" s="1111"/>
      <c r="S57" s="1111"/>
      <c r="T57" s="1111"/>
      <c r="U57" s="1111"/>
      <c r="V57" s="1111"/>
      <c r="W57" s="1111"/>
      <c r="X57" s="1111"/>
      <c r="Y57" s="1111"/>
      <c r="Z57" s="1111"/>
      <c r="AA57" s="1117"/>
      <c r="AB57" s="1117"/>
      <c r="AC57" s="1117"/>
      <c r="AD57" s="1117"/>
      <c r="AE57" s="1117"/>
      <c r="AF57" s="986" t="s">
        <v>281</v>
      </c>
      <c r="AG57" s="986"/>
      <c r="AH57" s="986"/>
      <c r="AI57" s="986"/>
      <c r="AJ57" s="986"/>
      <c r="AK57" s="987"/>
      <c r="AL57" s="981" t="s">
        <v>734</v>
      </c>
      <c r="AM57" s="982"/>
      <c r="AN57" s="982"/>
      <c r="AO57" s="982"/>
      <c r="AP57" s="982"/>
      <c r="AQ57" s="982"/>
      <c r="AR57" s="982"/>
      <c r="AS57" s="982"/>
      <c r="AT57" s="982"/>
      <c r="AU57" s="982"/>
      <c r="AV57" s="982"/>
      <c r="AW57" s="982"/>
      <c r="AX57" s="982"/>
      <c r="AY57" s="982"/>
      <c r="AZ57" s="983"/>
      <c r="BA57" s="984"/>
      <c r="BB57" s="984"/>
      <c r="BC57" s="984"/>
      <c r="BD57" s="984"/>
      <c r="BE57" s="985"/>
      <c r="BF57" s="473"/>
    </row>
    <row r="58" spans="1:58" ht="21.75" customHeight="1">
      <c r="A58" s="772"/>
      <c r="B58" s="962"/>
      <c r="C58" s="963"/>
      <c r="D58" s="963"/>
      <c r="E58" s="963"/>
      <c r="F58" s="963"/>
      <c r="G58" s="963"/>
      <c r="H58" s="963"/>
      <c r="I58" s="963"/>
      <c r="J58" s="964"/>
      <c r="K58" s="1107"/>
      <c r="L58" s="1107"/>
      <c r="M58" s="1107"/>
      <c r="N58" s="1107"/>
      <c r="O58" s="1111"/>
      <c r="P58" s="1111"/>
      <c r="Q58" s="1111"/>
      <c r="R58" s="1111"/>
      <c r="S58" s="1111"/>
      <c r="T58" s="1111"/>
      <c r="U58" s="1111"/>
      <c r="V58" s="1111"/>
      <c r="W58" s="1111"/>
      <c r="X58" s="1111"/>
      <c r="Y58" s="1111"/>
      <c r="Z58" s="1111"/>
      <c r="AA58" s="1117"/>
      <c r="AB58" s="1117"/>
      <c r="AC58" s="1117"/>
      <c r="AD58" s="1117"/>
      <c r="AE58" s="1117"/>
      <c r="AF58" s="986" t="s">
        <v>280</v>
      </c>
      <c r="AG58" s="986"/>
      <c r="AH58" s="986"/>
      <c r="AI58" s="986"/>
      <c r="AJ58" s="986"/>
      <c r="AK58" s="987"/>
      <c r="AL58" s="981" t="s">
        <v>734</v>
      </c>
      <c r="AM58" s="982"/>
      <c r="AN58" s="982"/>
      <c r="AO58" s="982"/>
      <c r="AP58" s="982"/>
      <c r="AQ58" s="982"/>
      <c r="AR58" s="982"/>
      <c r="AS58" s="982"/>
      <c r="AT58" s="982"/>
      <c r="AU58" s="982"/>
      <c r="AV58" s="982"/>
      <c r="AW58" s="982"/>
      <c r="AX58" s="982"/>
      <c r="AY58" s="982"/>
      <c r="AZ58" s="983"/>
      <c r="BA58" s="984"/>
      <c r="BB58" s="984"/>
      <c r="BC58" s="984"/>
      <c r="BD58" s="984"/>
      <c r="BE58" s="985"/>
      <c r="BF58" s="473"/>
    </row>
    <row r="59" spans="1:58" ht="21.75" customHeight="1">
      <c r="A59" s="772"/>
      <c r="B59" s="965"/>
      <c r="C59" s="966"/>
      <c r="D59" s="966"/>
      <c r="E59" s="966"/>
      <c r="F59" s="966"/>
      <c r="G59" s="966"/>
      <c r="H59" s="966"/>
      <c r="I59" s="966"/>
      <c r="J59" s="967"/>
      <c r="K59" s="1108"/>
      <c r="L59" s="1108"/>
      <c r="M59" s="1108"/>
      <c r="N59" s="1108"/>
      <c r="O59" s="1112"/>
      <c r="P59" s="1112"/>
      <c r="Q59" s="1112"/>
      <c r="R59" s="1112"/>
      <c r="S59" s="1112"/>
      <c r="T59" s="1112"/>
      <c r="U59" s="1112"/>
      <c r="V59" s="1112"/>
      <c r="W59" s="1112"/>
      <c r="X59" s="1112"/>
      <c r="Y59" s="1112"/>
      <c r="Z59" s="1112"/>
      <c r="AA59" s="1117"/>
      <c r="AB59" s="1117"/>
      <c r="AC59" s="1117"/>
      <c r="AD59" s="1117"/>
      <c r="AE59" s="1117"/>
      <c r="AF59" s="986" t="s">
        <v>198</v>
      </c>
      <c r="AG59" s="986"/>
      <c r="AH59" s="986"/>
      <c r="AI59" s="986"/>
      <c r="AJ59" s="986"/>
      <c r="AK59" s="987"/>
      <c r="AL59" s="981" t="s">
        <v>734</v>
      </c>
      <c r="AM59" s="982"/>
      <c r="AN59" s="982"/>
      <c r="AO59" s="982"/>
      <c r="AP59" s="982"/>
      <c r="AQ59" s="982"/>
      <c r="AR59" s="982"/>
      <c r="AS59" s="982"/>
      <c r="AT59" s="982"/>
      <c r="AU59" s="982"/>
      <c r="AV59" s="982"/>
      <c r="AW59" s="982"/>
      <c r="AX59" s="982"/>
      <c r="AY59" s="982"/>
      <c r="AZ59" s="983"/>
      <c r="BA59" s="1002"/>
      <c r="BB59" s="1002"/>
      <c r="BC59" s="1002"/>
      <c r="BD59" s="1002"/>
      <c r="BE59" s="1003"/>
      <c r="BF59" s="473"/>
    </row>
    <row r="60" spans="1:58" ht="21.75" customHeight="1">
      <c r="A60" s="772"/>
      <c r="B60" s="965"/>
      <c r="C60" s="966"/>
      <c r="D60" s="966"/>
      <c r="E60" s="966"/>
      <c r="F60" s="966"/>
      <c r="G60" s="966"/>
      <c r="H60" s="966"/>
      <c r="I60" s="966"/>
      <c r="J60" s="967"/>
      <c r="K60" s="1108"/>
      <c r="L60" s="1108"/>
      <c r="M60" s="1108"/>
      <c r="N60" s="1108"/>
      <c r="O60" s="1112"/>
      <c r="P60" s="1112"/>
      <c r="Q60" s="1112"/>
      <c r="R60" s="1112"/>
      <c r="S60" s="1112"/>
      <c r="T60" s="1112"/>
      <c r="U60" s="1112"/>
      <c r="V60" s="1112"/>
      <c r="W60" s="1112"/>
      <c r="X60" s="1112"/>
      <c r="Y60" s="1112"/>
      <c r="Z60" s="1112"/>
      <c r="AA60" s="1117"/>
      <c r="AB60" s="1117"/>
      <c r="AC60" s="1117"/>
      <c r="AD60" s="1117"/>
      <c r="AE60" s="1117"/>
      <c r="AF60" s="986" t="s">
        <v>199</v>
      </c>
      <c r="AG60" s="986"/>
      <c r="AH60" s="986"/>
      <c r="AI60" s="986"/>
      <c r="AJ60" s="986"/>
      <c r="AK60" s="987"/>
      <c r="AL60" s="981" t="s">
        <v>734</v>
      </c>
      <c r="AM60" s="982"/>
      <c r="AN60" s="982"/>
      <c r="AO60" s="982"/>
      <c r="AP60" s="982"/>
      <c r="AQ60" s="982"/>
      <c r="AR60" s="982"/>
      <c r="AS60" s="982"/>
      <c r="AT60" s="982"/>
      <c r="AU60" s="982"/>
      <c r="AV60" s="982"/>
      <c r="AW60" s="982"/>
      <c r="AX60" s="982"/>
      <c r="AY60" s="982"/>
      <c r="AZ60" s="983"/>
      <c r="BA60" s="1077"/>
      <c r="BB60" s="1077"/>
      <c r="BC60" s="1077"/>
      <c r="BD60" s="1077"/>
      <c r="BE60" s="1078"/>
      <c r="BF60" s="473"/>
    </row>
    <row r="61" spans="1:58" ht="98.25" customHeight="1" thickBot="1">
      <c r="A61" s="773"/>
      <c r="B61" s="968"/>
      <c r="C61" s="969"/>
      <c r="D61" s="969"/>
      <c r="E61" s="969"/>
      <c r="F61" s="969"/>
      <c r="G61" s="969"/>
      <c r="H61" s="969"/>
      <c r="I61" s="969"/>
      <c r="J61" s="970"/>
      <c r="K61" s="1109"/>
      <c r="L61" s="1109"/>
      <c r="M61" s="1109"/>
      <c r="N61" s="1109"/>
      <c r="O61" s="1113"/>
      <c r="P61" s="1113"/>
      <c r="Q61" s="1113"/>
      <c r="R61" s="1113"/>
      <c r="S61" s="1113"/>
      <c r="T61" s="1113"/>
      <c r="U61" s="1113"/>
      <c r="V61" s="1113"/>
      <c r="W61" s="1113"/>
      <c r="X61" s="1113"/>
      <c r="Y61" s="1113"/>
      <c r="Z61" s="1113"/>
      <c r="AA61" s="1118"/>
      <c r="AB61" s="1118"/>
      <c r="AC61" s="1118"/>
      <c r="AD61" s="1118"/>
      <c r="AE61" s="1118"/>
      <c r="AF61" s="1017" t="s">
        <v>735</v>
      </c>
      <c r="AG61" s="1018"/>
      <c r="AH61" s="1018"/>
      <c r="AI61" s="1018"/>
      <c r="AJ61" s="1018"/>
      <c r="AK61" s="1019"/>
      <c r="AL61" s="1079" t="s">
        <v>1063</v>
      </c>
      <c r="AM61" s="1080"/>
      <c r="AN61" s="1080"/>
      <c r="AO61" s="1080"/>
      <c r="AP61" s="1080"/>
      <c r="AQ61" s="1080"/>
      <c r="AR61" s="1080"/>
      <c r="AS61" s="1080"/>
      <c r="AT61" s="1080"/>
      <c r="AU61" s="1080"/>
      <c r="AV61" s="1080"/>
      <c r="AW61" s="1080"/>
      <c r="AX61" s="1080"/>
      <c r="AY61" s="1080"/>
      <c r="AZ61" s="1081"/>
      <c r="BA61" s="953"/>
      <c r="BB61" s="953"/>
      <c r="BC61" s="953"/>
      <c r="BD61" s="953"/>
      <c r="BE61" s="1082"/>
      <c r="BF61" s="473"/>
    </row>
    <row r="62" spans="1:58" ht="21.75" customHeight="1">
      <c r="A62" s="948" t="s">
        <v>370</v>
      </c>
      <c r="B62" s="1083" t="s">
        <v>371</v>
      </c>
      <c r="C62" s="1084"/>
      <c r="D62" s="1084"/>
      <c r="E62" s="1084"/>
      <c r="F62" s="1084"/>
      <c r="G62" s="1084"/>
      <c r="H62" s="1084"/>
      <c r="I62" s="1084"/>
      <c r="J62" s="1085"/>
      <c r="K62" s="1086"/>
      <c r="L62" s="1087"/>
      <c r="M62" s="1087"/>
      <c r="N62" s="1088"/>
      <c r="O62" s="1089" t="s">
        <v>209</v>
      </c>
      <c r="P62" s="1090"/>
      <c r="Q62" s="1090"/>
      <c r="R62" s="1090"/>
      <c r="S62" s="1090"/>
      <c r="T62" s="1091"/>
      <c r="U62" s="1092"/>
      <c r="V62" s="1093"/>
      <c r="W62" s="1093"/>
      <c r="X62" s="1093"/>
      <c r="Y62" s="1093"/>
      <c r="Z62" s="1094"/>
      <c r="AA62" s="1057"/>
      <c r="AB62" s="1058"/>
      <c r="AC62" s="1058"/>
      <c r="AD62" s="1058"/>
      <c r="AE62" s="1059"/>
      <c r="AF62" s="1069" t="s">
        <v>393</v>
      </c>
      <c r="AG62" s="1070"/>
      <c r="AH62" s="1070"/>
      <c r="AI62" s="1070"/>
      <c r="AJ62" s="1070"/>
      <c r="AK62" s="1070"/>
      <c r="AL62" s="1071" t="s">
        <v>210</v>
      </c>
      <c r="AM62" s="1072"/>
      <c r="AN62" s="1072"/>
      <c r="AO62" s="1072"/>
      <c r="AP62" s="1072"/>
      <c r="AQ62" s="1072"/>
      <c r="AR62" s="1072"/>
      <c r="AS62" s="1072"/>
      <c r="AT62" s="1072"/>
      <c r="AU62" s="1072"/>
      <c r="AV62" s="1072"/>
      <c r="AW62" s="1072"/>
      <c r="AX62" s="1072"/>
      <c r="AY62" s="1072"/>
      <c r="AZ62" s="1073"/>
      <c r="BA62" s="1070"/>
      <c r="BB62" s="1070"/>
      <c r="BC62" s="1070"/>
      <c r="BD62" s="1070"/>
      <c r="BE62" s="1074"/>
      <c r="BF62" s="473"/>
    </row>
    <row r="63" spans="1:58" ht="21.75" customHeight="1">
      <c r="A63" s="949"/>
      <c r="B63" s="962"/>
      <c r="C63" s="963"/>
      <c r="D63" s="963"/>
      <c r="E63" s="963"/>
      <c r="F63" s="963"/>
      <c r="G63" s="963"/>
      <c r="H63" s="963"/>
      <c r="I63" s="963"/>
      <c r="J63" s="964"/>
      <c r="K63" s="974"/>
      <c r="L63" s="975"/>
      <c r="M63" s="975"/>
      <c r="N63" s="976"/>
      <c r="O63" s="1008"/>
      <c r="P63" s="1009"/>
      <c r="Q63" s="1009"/>
      <c r="R63" s="1009"/>
      <c r="S63" s="1009"/>
      <c r="T63" s="1010"/>
      <c r="U63" s="1034"/>
      <c r="V63" s="1035"/>
      <c r="W63" s="1035"/>
      <c r="X63" s="1035"/>
      <c r="Y63" s="1035"/>
      <c r="Z63" s="1036"/>
      <c r="AA63" s="1060"/>
      <c r="AB63" s="1061"/>
      <c r="AC63" s="1061"/>
      <c r="AD63" s="1061"/>
      <c r="AE63" s="1062"/>
      <c r="AF63" s="987" t="s">
        <v>417</v>
      </c>
      <c r="AG63" s="984"/>
      <c r="AH63" s="984"/>
      <c r="AI63" s="984"/>
      <c r="AJ63" s="984"/>
      <c r="AK63" s="984"/>
      <c r="AL63" s="981" t="s">
        <v>197</v>
      </c>
      <c r="AM63" s="982"/>
      <c r="AN63" s="982"/>
      <c r="AO63" s="982"/>
      <c r="AP63" s="982"/>
      <c r="AQ63" s="982"/>
      <c r="AR63" s="982"/>
      <c r="AS63" s="982"/>
      <c r="AT63" s="982"/>
      <c r="AU63" s="982"/>
      <c r="AV63" s="982"/>
      <c r="AW63" s="982"/>
      <c r="AX63" s="982"/>
      <c r="AY63" s="982"/>
      <c r="AZ63" s="983"/>
      <c r="BA63" s="984"/>
      <c r="BB63" s="984"/>
      <c r="BC63" s="984"/>
      <c r="BD63" s="984"/>
      <c r="BE63" s="985"/>
      <c r="BF63" s="473"/>
    </row>
    <row r="64" spans="1:58" ht="21.75" customHeight="1">
      <c r="A64" s="949"/>
      <c r="B64" s="962"/>
      <c r="C64" s="963"/>
      <c r="D64" s="963"/>
      <c r="E64" s="963"/>
      <c r="F64" s="963"/>
      <c r="G64" s="963"/>
      <c r="H64" s="963"/>
      <c r="I64" s="963"/>
      <c r="J64" s="964"/>
      <c r="K64" s="974"/>
      <c r="L64" s="975"/>
      <c r="M64" s="975"/>
      <c r="N64" s="976"/>
      <c r="O64" s="1008"/>
      <c r="P64" s="1009"/>
      <c r="Q64" s="1009"/>
      <c r="R64" s="1009"/>
      <c r="S64" s="1009"/>
      <c r="T64" s="1010"/>
      <c r="U64" s="1034"/>
      <c r="V64" s="1035"/>
      <c r="W64" s="1035"/>
      <c r="X64" s="1035"/>
      <c r="Y64" s="1035"/>
      <c r="Z64" s="1036"/>
      <c r="AA64" s="1060"/>
      <c r="AB64" s="1061"/>
      <c r="AC64" s="1061"/>
      <c r="AD64" s="1061"/>
      <c r="AE64" s="1062"/>
      <c r="AF64" s="1075" t="s">
        <v>290</v>
      </c>
      <c r="AG64" s="1075"/>
      <c r="AH64" s="1075"/>
      <c r="AI64" s="1075"/>
      <c r="AJ64" s="1075"/>
      <c r="AK64" s="1076"/>
      <c r="AL64" s="981" t="s">
        <v>197</v>
      </c>
      <c r="AM64" s="982"/>
      <c r="AN64" s="982"/>
      <c r="AO64" s="982"/>
      <c r="AP64" s="982"/>
      <c r="AQ64" s="982"/>
      <c r="AR64" s="982"/>
      <c r="AS64" s="982"/>
      <c r="AT64" s="982"/>
      <c r="AU64" s="982"/>
      <c r="AV64" s="982"/>
      <c r="AW64" s="982"/>
      <c r="AX64" s="982"/>
      <c r="AY64" s="982"/>
      <c r="AZ64" s="983"/>
      <c r="BA64" s="984"/>
      <c r="BB64" s="988"/>
      <c r="BC64" s="988"/>
      <c r="BD64" s="988"/>
      <c r="BE64" s="989"/>
      <c r="BF64" s="473"/>
    </row>
    <row r="65" spans="1:58" ht="21.75" customHeight="1">
      <c r="A65" s="949"/>
      <c r="B65" s="962"/>
      <c r="C65" s="963"/>
      <c r="D65" s="963"/>
      <c r="E65" s="963"/>
      <c r="F65" s="963"/>
      <c r="G65" s="963"/>
      <c r="H65" s="963"/>
      <c r="I65" s="963"/>
      <c r="J65" s="964"/>
      <c r="K65" s="974"/>
      <c r="L65" s="975"/>
      <c r="M65" s="975"/>
      <c r="N65" s="976"/>
      <c r="O65" s="1008"/>
      <c r="P65" s="1009"/>
      <c r="Q65" s="1009"/>
      <c r="R65" s="1009"/>
      <c r="S65" s="1009"/>
      <c r="T65" s="1010"/>
      <c r="U65" s="1034"/>
      <c r="V65" s="1035"/>
      <c r="W65" s="1035"/>
      <c r="X65" s="1035"/>
      <c r="Y65" s="1035"/>
      <c r="Z65" s="1036"/>
      <c r="AA65" s="1060"/>
      <c r="AB65" s="1061"/>
      <c r="AC65" s="1061"/>
      <c r="AD65" s="1061"/>
      <c r="AE65" s="1062"/>
      <c r="AF65" s="986" t="s">
        <v>276</v>
      </c>
      <c r="AG65" s="986"/>
      <c r="AH65" s="986"/>
      <c r="AI65" s="986"/>
      <c r="AJ65" s="986"/>
      <c r="AK65" s="987"/>
      <c r="AL65" s="981" t="s">
        <v>734</v>
      </c>
      <c r="AM65" s="982"/>
      <c r="AN65" s="982"/>
      <c r="AO65" s="982"/>
      <c r="AP65" s="982"/>
      <c r="AQ65" s="982"/>
      <c r="AR65" s="982"/>
      <c r="AS65" s="982"/>
      <c r="AT65" s="982"/>
      <c r="AU65" s="982"/>
      <c r="AV65" s="982"/>
      <c r="AW65" s="982"/>
      <c r="AX65" s="982"/>
      <c r="AY65" s="982"/>
      <c r="AZ65" s="983"/>
      <c r="BA65" s="984"/>
      <c r="BB65" s="984"/>
      <c r="BC65" s="984"/>
      <c r="BD65" s="984"/>
      <c r="BE65" s="985"/>
      <c r="BF65" s="473"/>
    </row>
    <row r="66" spans="1:58" ht="21.75" customHeight="1">
      <c r="A66" s="949"/>
      <c r="B66" s="962"/>
      <c r="C66" s="963"/>
      <c r="D66" s="963"/>
      <c r="E66" s="963"/>
      <c r="F66" s="963"/>
      <c r="G66" s="963"/>
      <c r="H66" s="963"/>
      <c r="I66" s="963"/>
      <c r="J66" s="964"/>
      <c r="K66" s="974"/>
      <c r="L66" s="975"/>
      <c r="M66" s="975"/>
      <c r="N66" s="976"/>
      <c r="O66" s="1008"/>
      <c r="P66" s="1009"/>
      <c r="Q66" s="1009"/>
      <c r="R66" s="1009"/>
      <c r="S66" s="1009"/>
      <c r="T66" s="1010"/>
      <c r="U66" s="1037"/>
      <c r="V66" s="1035"/>
      <c r="W66" s="1035"/>
      <c r="X66" s="1035"/>
      <c r="Y66" s="1035"/>
      <c r="Z66" s="1036"/>
      <c r="AA66" s="1060"/>
      <c r="AB66" s="1061"/>
      <c r="AC66" s="1061"/>
      <c r="AD66" s="1061"/>
      <c r="AE66" s="1062"/>
      <c r="AF66" s="987" t="s">
        <v>389</v>
      </c>
      <c r="AG66" s="984"/>
      <c r="AH66" s="984"/>
      <c r="AI66" s="984"/>
      <c r="AJ66" s="984"/>
      <c r="AK66" s="984"/>
      <c r="AL66" s="981" t="s">
        <v>734</v>
      </c>
      <c r="AM66" s="982"/>
      <c r="AN66" s="982"/>
      <c r="AO66" s="982"/>
      <c r="AP66" s="982"/>
      <c r="AQ66" s="982"/>
      <c r="AR66" s="982"/>
      <c r="AS66" s="982"/>
      <c r="AT66" s="982"/>
      <c r="AU66" s="982"/>
      <c r="AV66" s="982"/>
      <c r="AW66" s="982"/>
      <c r="AX66" s="982"/>
      <c r="AY66" s="982"/>
      <c r="AZ66" s="983"/>
      <c r="BA66" s="984"/>
      <c r="BB66" s="984"/>
      <c r="BC66" s="984"/>
      <c r="BD66" s="984"/>
      <c r="BE66" s="985"/>
      <c r="BF66" s="473"/>
    </row>
    <row r="67" spans="1:58" ht="21.75" customHeight="1">
      <c r="A67" s="949"/>
      <c r="B67" s="962"/>
      <c r="C67" s="963"/>
      <c r="D67" s="963"/>
      <c r="E67" s="963"/>
      <c r="F67" s="963"/>
      <c r="G67" s="963"/>
      <c r="H67" s="963"/>
      <c r="I67" s="963"/>
      <c r="J67" s="964"/>
      <c r="K67" s="974"/>
      <c r="L67" s="975"/>
      <c r="M67" s="975"/>
      <c r="N67" s="976"/>
      <c r="O67" s="1008"/>
      <c r="P67" s="1009"/>
      <c r="Q67" s="1009"/>
      <c r="R67" s="1009"/>
      <c r="S67" s="1009"/>
      <c r="T67" s="1010"/>
      <c r="U67" s="1037"/>
      <c r="V67" s="1035"/>
      <c r="W67" s="1035"/>
      <c r="X67" s="1035"/>
      <c r="Y67" s="1035"/>
      <c r="Z67" s="1036"/>
      <c r="AA67" s="1060"/>
      <c r="AB67" s="1061"/>
      <c r="AC67" s="1061"/>
      <c r="AD67" s="1061"/>
      <c r="AE67" s="1062"/>
      <c r="AF67" s="987" t="s">
        <v>330</v>
      </c>
      <c r="AG67" s="984"/>
      <c r="AH67" s="984"/>
      <c r="AI67" s="984"/>
      <c r="AJ67" s="984"/>
      <c r="AK67" s="984"/>
      <c r="AL67" s="997" t="s">
        <v>759</v>
      </c>
      <c r="AM67" s="998"/>
      <c r="AN67" s="998"/>
      <c r="AO67" s="998"/>
      <c r="AP67" s="998"/>
      <c r="AQ67" s="998"/>
      <c r="AR67" s="998"/>
      <c r="AS67" s="998"/>
      <c r="AT67" s="998"/>
      <c r="AU67" s="998"/>
      <c r="AV67" s="998"/>
      <c r="AW67" s="998"/>
      <c r="AX67" s="998"/>
      <c r="AY67" s="998"/>
      <c r="AZ67" s="999"/>
      <c r="BA67" s="984"/>
      <c r="BB67" s="984"/>
      <c r="BC67" s="984"/>
      <c r="BD67" s="984"/>
      <c r="BE67" s="985"/>
      <c r="BF67" s="473"/>
    </row>
    <row r="68" spans="1:58" ht="21.75" customHeight="1">
      <c r="A68" s="949"/>
      <c r="B68" s="962"/>
      <c r="C68" s="963"/>
      <c r="D68" s="963"/>
      <c r="E68" s="963"/>
      <c r="F68" s="963"/>
      <c r="G68" s="963"/>
      <c r="H68" s="963"/>
      <c r="I68" s="963"/>
      <c r="J68" s="964"/>
      <c r="K68" s="974"/>
      <c r="L68" s="975"/>
      <c r="M68" s="975"/>
      <c r="N68" s="976"/>
      <c r="O68" s="1008"/>
      <c r="P68" s="1009"/>
      <c r="Q68" s="1009"/>
      <c r="R68" s="1009"/>
      <c r="S68" s="1009"/>
      <c r="T68" s="1010"/>
      <c r="U68" s="1037"/>
      <c r="V68" s="1035"/>
      <c r="W68" s="1035"/>
      <c r="X68" s="1035"/>
      <c r="Y68" s="1035"/>
      <c r="Z68" s="1036"/>
      <c r="AA68" s="1060"/>
      <c r="AB68" s="1061"/>
      <c r="AC68" s="1061"/>
      <c r="AD68" s="1061"/>
      <c r="AE68" s="1062"/>
      <c r="AF68" s="987" t="s">
        <v>747</v>
      </c>
      <c r="AG68" s="984"/>
      <c r="AH68" s="984"/>
      <c r="AI68" s="984"/>
      <c r="AJ68" s="984"/>
      <c r="AK68" s="984"/>
      <c r="AL68" s="997" t="s">
        <v>740</v>
      </c>
      <c r="AM68" s="998"/>
      <c r="AN68" s="998"/>
      <c r="AO68" s="998"/>
      <c r="AP68" s="998"/>
      <c r="AQ68" s="998"/>
      <c r="AR68" s="998"/>
      <c r="AS68" s="998"/>
      <c r="AT68" s="998"/>
      <c r="AU68" s="998"/>
      <c r="AV68" s="998"/>
      <c r="AW68" s="998"/>
      <c r="AX68" s="998"/>
      <c r="AY68" s="998"/>
      <c r="AZ68" s="999"/>
      <c r="BA68" s="984"/>
      <c r="BB68" s="984"/>
      <c r="BC68" s="984"/>
      <c r="BD68" s="984"/>
      <c r="BE68" s="985"/>
      <c r="BF68" s="473"/>
    </row>
    <row r="69" spans="1:58" ht="21.75" customHeight="1">
      <c r="A69" s="949"/>
      <c r="B69" s="962"/>
      <c r="C69" s="963"/>
      <c r="D69" s="963"/>
      <c r="E69" s="963"/>
      <c r="F69" s="963"/>
      <c r="G69" s="963"/>
      <c r="H69" s="963"/>
      <c r="I69" s="963"/>
      <c r="J69" s="964"/>
      <c r="K69" s="974"/>
      <c r="L69" s="975"/>
      <c r="M69" s="975"/>
      <c r="N69" s="976"/>
      <c r="O69" s="1008"/>
      <c r="P69" s="1009"/>
      <c r="Q69" s="1009"/>
      <c r="R69" s="1009"/>
      <c r="S69" s="1009"/>
      <c r="T69" s="1010"/>
      <c r="U69" s="1037"/>
      <c r="V69" s="1035"/>
      <c r="W69" s="1035"/>
      <c r="X69" s="1035"/>
      <c r="Y69" s="1035"/>
      <c r="Z69" s="1036"/>
      <c r="AA69" s="1060"/>
      <c r="AB69" s="1061"/>
      <c r="AC69" s="1061"/>
      <c r="AD69" s="1061"/>
      <c r="AE69" s="1062"/>
      <c r="AF69" s="987" t="s">
        <v>391</v>
      </c>
      <c r="AG69" s="984"/>
      <c r="AH69" s="984"/>
      <c r="AI69" s="984"/>
      <c r="AJ69" s="984"/>
      <c r="AK69" s="984"/>
      <c r="AL69" s="981" t="s">
        <v>197</v>
      </c>
      <c r="AM69" s="982"/>
      <c r="AN69" s="982"/>
      <c r="AO69" s="982"/>
      <c r="AP69" s="982"/>
      <c r="AQ69" s="982"/>
      <c r="AR69" s="982"/>
      <c r="AS69" s="982"/>
      <c r="AT69" s="982"/>
      <c r="AU69" s="982"/>
      <c r="AV69" s="982"/>
      <c r="AW69" s="982"/>
      <c r="AX69" s="982"/>
      <c r="AY69" s="982"/>
      <c r="AZ69" s="983"/>
      <c r="BA69" s="984"/>
      <c r="BB69" s="984"/>
      <c r="BC69" s="984"/>
      <c r="BD69" s="984"/>
      <c r="BE69" s="985"/>
      <c r="BF69" s="473"/>
    </row>
    <row r="70" spans="1:58" ht="21.75" customHeight="1">
      <c r="A70" s="949"/>
      <c r="B70" s="962"/>
      <c r="C70" s="963"/>
      <c r="D70" s="963"/>
      <c r="E70" s="963"/>
      <c r="F70" s="963"/>
      <c r="G70" s="963"/>
      <c r="H70" s="963"/>
      <c r="I70" s="963"/>
      <c r="J70" s="964"/>
      <c r="K70" s="974"/>
      <c r="L70" s="975"/>
      <c r="M70" s="975"/>
      <c r="N70" s="976"/>
      <c r="O70" s="1008"/>
      <c r="P70" s="1009"/>
      <c r="Q70" s="1009"/>
      <c r="R70" s="1009"/>
      <c r="S70" s="1009"/>
      <c r="T70" s="1010"/>
      <c r="U70" s="1037"/>
      <c r="V70" s="1035"/>
      <c r="W70" s="1035"/>
      <c r="X70" s="1035"/>
      <c r="Y70" s="1035"/>
      <c r="Z70" s="1036"/>
      <c r="AA70" s="1060"/>
      <c r="AB70" s="1061"/>
      <c r="AC70" s="1061"/>
      <c r="AD70" s="1061"/>
      <c r="AE70" s="1062"/>
      <c r="AF70" s="986" t="s">
        <v>286</v>
      </c>
      <c r="AG70" s="986"/>
      <c r="AH70" s="986"/>
      <c r="AI70" s="986"/>
      <c r="AJ70" s="986"/>
      <c r="AK70" s="987"/>
      <c r="AL70" s="981" t="s">
        <v>197</v>
      </c>
      <c r="AM70" s="982"/>
      <c r="AN70" s="982"/>
      <c r="AO70" s="982"/>
      <c r="AP70" s="982"/>
      <c r="AQ70" s="982"/>
      <c r="AR70" s="982"/>
      <c r="AS70" s="982"/>
      <c r="AT70" s="982"/>
      <c r="AU70" s="982"/>
      <c r="AV70" s="982"/>
      <c r="AW70" s="982"/>
      <c r="AX70" s="982"/>
      <c r="AY70" s="982"/>
      <c r="AZ70" s="983"/>
      <c r="BA70" s="997"/>
      <c r="BB70" s="998"/>
      <c r="BC70" s="998"/>
      <c r="BD70" s="998"/>
      <c r="BE70" s="1056"/>
      <c r="BF70" s="473"/>
    </row>
    <row r="71" spans="1:58" ht="21.75" customHeight="1">
      <c r="A71" s="949"/>
      <c r="B71" s="962"/>
      <c r="C71" s="963"/>
      <c r="D71" s="963"/>
      <c r="E71" s="963"/>
      <c r="F71" s="963"/>
      <c r="G71" s="963"/>
      <c r="H71" s="963"/>
      <c r="I71" s="963"/>
      <c r="J71" s="964"/>
      <c r="K71" s="974"/>
      <c r="L71" s="975"/>
      <c r="M71" s="975"/>
      <c r="N71" s="976"/>
      <c r="O71" s="1008"/>
      <c r="P71" s="1009"/>
      <c r="Q71" s="1009"/>
      <c r="R71" s="1009"/>
      <c r="S71" s="1009"/>
      <c r="T71" s="1010"/>
      <c r="U71" s="1037"/>
      <c r="V71" s="1035"/>
      <c r="W71" s="1035"/>
      <c r="X71" s="1035"/>
      <c r="Y71" s="1035"/>
      <c r="Z71" s="1036"/>
      <c r="AA71" s="1060"/>
      <c r="AB71" s="1061"/>
      <c r="AC71" s="1061"/>
      <c r="AD71" s="1061"/>
      <c r="AE71" s="1062"/>
      <c r="AF71" s="987" t="s">
        <v>277</v>
      </c>
      <c r="AG71" s="984"/>
      <c r="AH71" s="984"/>
      <c r="AI71" s="984"/>
      <c r="AJ71" s="984"/>
      <c r="AK71" s="984"/>
      <c r="AL71" s="981" t="s">
        <v>197</v>
      </c>
      <c r="AM71" s="982"/>
      <c r="AN71" s="982"/>
      <c r="AO71" s="982"/>
      <c r="AP71" s="982"/>
      <c r="AQ71" s="982"/>
      <c r="AR71" s="982"/>
      <c r="AS71" s="982"/>
      <c r="AT71" s="982"/>
      <c r="AU71" s="982"/>
      <c r="AV71" s="982"/>
      <c r="AW71" s="982"/>
      <c r="AX71" s="982"/>
      <c r="AY71" s="982"/>
      <c r="AZ71" s="983"/>
      <c r="BA71" s="984"/>
      <c r="BB71" s="984"/>
      <c r="BC71" s="984"/>
      <c r="BD71" s="984"/>
      <c r="BE71" s="985"/>
      <c r="BF71" s="473"/>
    </row>
    <row r="72" spans="1:58" ht="21.75" customHeight="1">
      <c r="A72" s="949"/>
      <c r="B72" s="962"/>
      <c r="C72" s="963"/>
      <c r="D72" s="963"/>
      <c r="E72" s="963"/>
      <c r="F72" s="963"/>
      <c r="G72" s="963"/>
      <c r="H72" s="963"/>
      <c r="I72" s="963"/>
      <c r="J72" s="964"/>
      <c r="K72" s="974"/>
      <c r="L72" s="975"/>
      <c r="M72" s="975"/>
      <c r="N72" s="976"/>
      <c r="O72" s="1008"/>
      <c r="P72" s="1009"/>
      <c r="Q72" s="1009"/>
      <c r="R72" s="1009"/>
      <c r="S72" s="1009"/>
      <c r="T72" s="1010"/>
      <c r="U72" s="1037"/>
      <c r="V72" s="1035"/>
      <c r="W72" s="1035"/>
      <c r="X72" s="1035"/>
      <c r="Y72" s="1035"/>
      <c r="Z72" s="1036"/>
      <c r="AA72" s="1060"/>
      <c r="AB72" s="1061"/>
      <c r="AC72" s="1061"/>
      <c r="AD72" s="1061"/>
      <c r="AE72" s="1062"/>
      <c r="AF72" s="987" t="s">
        <v>329</v>
      </c>
      <c r="AG72" s="984"/>
      <c r="AH72" s="984"/>
      <c r="AI72" s="984"/>
      <c r="AJ72" s="984"/>
      <c r="AK72" s="984"/>
      <c r="AL72" s="997" t="s">
        <v>211</v>
      </c>
      <c r="AM72" s="998"/>
      <c r="AN72" s="998"/>
      <c r="AO72" s="998"/>
      <c r="AP72" s="998"/>
      <c r="AQ72" s="998"/>
      <c r="AR72" s="998"/>
      <c r="AS72" s="998"/>
      <c r="AT72" s="998"/>
      <c r="AU72" s="998"/>
      <c r="AV72" s="998"/>
      <c r="AW72" s="998"/>
      <c r="AX72" s="998"/>
      <c r="AY72" s="998"/>
      <c r="AZ72" s="999"/>
      <c r="BA72" s="984"/>
      <c r="BB72" s="984"/>
      <c r="BC72" s="984"/>
      <c r="BD72" s="984"/>
      <c r="BE72" s="985"/>
      <c r="BF72" s="473"/>
    </row>
    <row r="73" spans="1:58" ht="21.75" customHeight="1">
      <c r="A73" s="949"/>
      <c r="B73" s="962"/>
      <c r="C73" s="963"/>
      <c r="D73" s="963"/>
      <c r="E73" s="963"/>
      <c r="F73" s="963"/>
      <c r="G73" s="963"/>
      <c r="H73" s="963"/>
      <c r="I73" s="963"/>
      <c r="J73" s="964"/>
      <c r="K73" s="974"/>
      <c r="L73" s="975"/>
      <c r="M73" s="975"/>
      <c r="N73" s="976"/>
      <c r="O73" s="1008"/>
      <c r="P73" s="1009"/>
      <c r="Q73" s="1009"/>
      <c r="R73" s="1009"/>
      <c r="S73" s="1009"/>
      <c r="T73" s="1010"/>
      <c r="U73" s="1037"/>
      <c r="V73" s="1035"/>
      <c r="W73" s="1035"/>
      <c r="X73" s="1035"/>
      <c r="Y73" s="1035"/>
      <c r="Z73" s="1036"/>
      <c r="AA73" s="1060"/>
      <c r="AB73" s="1061"/>
      <c r="AC73" s="1061"/>
      <c r="AD73" s="1061"/>
      <c r="AE73" s="1062"/>
      <c r="AF73" s="987" t="s">
        <v>418</v>
      </c>
      <c r="AG73" s="984"/>
      <c r="AH73" s="984"/>
      <c r="AI73" s="984"/>
      <c r="AJ73" s="984"/>
      <c r="AK73" s="984"/>
      <c r="AL73" s="997" t="s">
        <v>760</v>
      </c>
      <c r="AM73" s="998"/>
      <c r="AN73" s="998"/>
      <c r="AO73" s="998"/>
      <c r="AP73" s="998"/>
      <c r="AQ73" s="998"/>
      <c r="AR73" s="998"/>
      <c r="AS73" s="998"/>
      <c r="AT73" s="998"/>
      <c r="AU73" s="998"/>
      <c r="AV73" s="998"/>
      <c r="AW73" s="998"/>
      <c r="AX73" s="998"/>
      <c r="AY73" s="998"/>
      <c r="AZ73" s="999"/>
      <c r="BA73" s="984"/>
      <c r="BB73" s="988"/>
      <c r="BC73" s="988"/>
      <c r="BD73" s="988"/>
      <c r="BE73" s="989"/>
      <c r="BF73" s="473"/>
    </row>
    <row r="74" spans="1:58" ht="21.75" customHeight="1">
      <c r="A74" s="949"/>
      <c r="B74" s="962"/>
      <c r="C74" s="963"/>
      <c r="D74" s="963"/>
      <c r="E74" s="963"/>
      <c r="F74" s="963"/>
      <c r="G74" s="963"/>
      <c r="H74" s="963"/>
      <c r="I74" s="963"/>
      <c r="J74" s="964"/>
      <c r="K74" s="974"/>
      <c r="L74" s="975"/>
      <c r="M74" s="975"/>
      <c r="N74" s="976"/>
      <c r="O74" s="1008"/>
      <c r="P74" s="1009"/>
      <c r="Q74" s="1009"/>
      <c r="R74" s="1009"/>
      <c r="S74" s="1009"/>
      <c r="T74" s="1010"/>
      <c r="U74" s="1037"/>
      <c r="V74" s="1035"/>
      <c r="W74" s="1035"/>
      <c r="X74" s="1035"/>
      <c r="Y74" s="1035"/>
      <c r="Z74" s="1036"/>
      <c r="AA74" s="1060"/>
      <c r="AB74" s="1061"/>
      <c r="AC74" s="1061"/>
      <c r="AD74" s="1061"/>
      <c r="AE74" s="1062"/>
      <c r="AF74" s="986" t="s">
        <v>285</v>
      </c>
      <c r="AG74" s="986"/>
      <c r="AH74" s="986"/>
      <c r="AI74" s="986"/>
      <c r="AJ74" s="986"/>
      <c r="AK74" s="987"/>
      <c r="AL74" s="997" t="s">
        <v>197</v>
      </c>
      <c r="AM74" s="998"/>
      <c r="AN74" s="998"/>
      <c r="AO74" s="998"/>
      <c r="AP74" s="998"/>
      <c r="AQ74" s="998"/>
      <c r="AR74" s="998"/>
      <c r="AS74" s="998"/>
      <c r="AT74" s="998"/>
      <c r="AU74" s="998"/>
      <c r="AV74" s="998"/>
      <c r="AW74" s="998"/>
      <c r="AX74" s="998"/>
      <c r="AY74" s="998"/>
      <c r="AZ74" s="999"/>
      <c r="BA74" s="984"/>
      <c r="BB74" s="984"/>
      <c r="BC74" s="984"/>
      <c r="BD74" s="984"/>
      <c r="BE74" s="985"/>
      <c r="BF74" s="473"/>
    </row>
    <row r="75" spans="1:58" ht="21.75" customHeight="1">
      <c r="A75" s="949"/>
      <c r="B75" s="962"/>
      <c r="C75" s="963"/>
      <c r="D75" s="963"/>
      <c r="E75" s="963"/>
      <c r="F75" s="963"/>
      <c r="G75" s="963"/>
      <c r="H75" s="963"/>
      <c r="I75" s="963"/>
      <c r="J75" s="964"/>
      <c r="K75" s="974"/>
      <c r="L75" s="975"/>
      <c r="M75" s="975"/>
      <c r="N75" s="976"/>
      <c r="O75" s="1008"/>
      <c r="P75" s="1009"/>
      <c r="Q75" s="1009"/>
      <c r="R75" s="1009"/>
      <c r="S75" s="1009"/>
      <c r="T75" s="1010"/>
      <c r="U75" s="1037"/>
      <c r="V75" s="1035"/>
      <c r="W75" s="1035"/>
      <c r="X75" s="1035"/>
      <c r="Y75" s="1035"/>
      <c r="Z75" s="1036"/>
      <c r="AA75" s="1060"/>
      <c r="AB75" s="1061"/>
      <c r="AC75" s="1061"/>
      <c r="AD75" s="1061"/>
      <c r="AE75" s="1062"/>
      <c r="AF75" s="986" t="s">
        <v>280</v>
      </c>
      <c r="AG75" s="986"/>
      <c r="AH75" s="986"/>
      <c r="AI75" s="986"/>
      <c r="AJ75" s="986"/>
      <c r="AK75" s="987"/>
      <c r="AL75" s="997" t="s">
        <v>197</v>
      </c>
      <c r="AM75" s="998"/>
      <c r="AN75" s="998"/>
      <c r="AO75" s="998"/>
      <c r="AP75" s="998"/>
      <c r="AQ75" s="998"/>
      <c r="AR75" s="998"/>
      <c r="AS75" s="998"/>
      <c r="AT75" s="998"/>
      <c r="AU75" s="998"/>
      <c r="AV75" s="998"/>
      <c r="AW75" s="998"/>
      <c r="AX75" s="998"/>
      <c r="AY75" s="998"/>
      <c r="AZ75" s="999"/>
      <c r="BA75" s="984"/>
      <c r="BB75" s="984"/>
      <c r="BC75" s="984"/>
      <c r="BD75" s="984"/>
      <c r="BE75" s="985"/>
      <c r="BF75" s="473"/>
    </row>
    <row r="76" spans="1:58" ht="21.75" customHeight="1">
      <c r="A76" s="949"/>
      <c r="B76" s="962"/>
      <c r="C76" s="963"/>
      <c r="D76" s="963"/>
      <c r="E76" s="963"/>
      <c r="F76" s="963"/>
      <c r="G76" s="963"/>
      <c r="H76" s="963"/>
      <c r="I76" s="963"/>
      <c r="J76" s="964"/>
      <c r="K76" s="974"/>
      <c r="L76" s="975"/>
      <c r="M76" s="975"/>
      <c r="N76" s="976"/>
      <c r="O76" s="1008"/>
      <c r="P76" s="1009"/>
      <c r="Q76" s="1009"/>
      <c r="R76" s="1009"/>
      <c r="S76" s="1009"/>
      <c r="T76" s="1010"/>
      <c r="U76" s="1037"/>
      <c r="V76" s="1035"/>
      <c r="W76" s="1035"/>
      <c r="X76" s="1035"/>
      <c r="Y76" s="1035"/>
      <c r="Z76" s="1036"/>
      <c r="AA76" s="1060"/>
      <c r="AB76" s="1061"/>
      <c r="AC76" s="1061"/>
      <c r="AD76" s="1061"/>
      <c r="AE76" s="1062"/>
      <c r="AF76" s="987" t="s">
        <v>390</v>
      </c>
      <c r="AG76" s="984"/>
      <c r="AH76" s="984"/>
      <c r="AI76" s="984"/>
      <c r="AJ76" s="984"/>
      <c r="AK76" s="984"/>
      <c r="AL76" s="981" t="s">
        <v>197</v>
      </c>
      <c r="AM76" s="982"/>
      <c r="AN76" s="982"/>
      <c r="AO76" s="982"/>
      <c r="AP76" s="982"/>
      <c r="AQ76" s="982"/>
      <c r="AR76" s="982"/>
      <c r="AS76" s="982"/>
      <c r="AT76" s="982"/>
      <c r="AU76" s="982"/>
      <c r="AV76" s="982"/>
      <c r="AW76" s="982"/>
      <c r="AX76" s="982"/>
      <c r="AY76" s="982"/>
      <c r="AZ76" s="983"/>
      <c r="BA76" s="984"/>
      <c r="BB76" s="984"/>
      <c r="BC76" s="984"/>
      <c r="BD76" s="984"/>
      <c r="BE76" s="985"/>
      <c r="BF76" s="473"/>
    </row>
    <row r="77" spans="1:58" ht="21.75" customHeight="1">
      <c r="A77" s="949"/>
      <c r="B77" s="962"/>
      <c r="C77" s="963"/>
      <c r="D77" s="963"/>
      <c r="E77" s="963"/>
      <c r="F77" s="963"/>
      <c r="G77" s="963"/>
      <c r="H77" s="963"/>
      <c r="I77" s="963"/>
      <c r="J77" s="964"/>
      <c r="K77" s="974"/>
      <c r="L77" s="975"/>
      <c r="M77" s="975"/>
      <c r="N77" s="976"/>
      <c r="O77" s="1008"/>
      <c r="P77" s="1009"/>
      <c r="Q77" s="1009"/>
      <c r="R77" s="1009"/>
      <c r="S77" s="1009"/>
      <c r="T77" s="1010"/>
      <c r="U77" s="1037"/>
      <c r="V77" s="1035"/>
      <c r="W77" s="1035"/>
      <c r="X77" s="1035"/>
      <c r="Y77" s="1035"/>
      <c r="Z77" s="1036"/>
      <c r="AA77" s="1060"/>
      <c r="AB77" s="1061"/>
      <c r="AC77" s="1061"/>
      <c r="AD77" s="1061"/>
      <c r="AE77" s="1062"/>
      <c r="AF77" s="987" t="s">
        <v>212</v>
      </c>
      <c r="AG77" s="984"/>
      <c r="AH77" s="984"/>
      <c r="AI77" s="984"/>
      <c r="AJ77" s="984"/>
      <c r="AK77" s="984"/>
      <c r="AL77" s="981" t="s">
        <v>197</v>
      </c>
      <c r="AM77" s="982"/>
      <c r="AN77" s="982"/>
      <c r="AO77" s="982"/>
      <c r="AP77" s="982"/>
      <c r="AQ77" s="982"/>
      <c r="AR77" s="982"/>
      <c r="AS77" s="982"/>
      <c r="AT77" s="982"/>
      <c r="AU77" s="982"/>
      <c r="AV77" s="982"/>
      <c r="AW77" s="982"/>
      <c r="AX77" s="982"/>
      <c r="AY77" s="982"/>
      <c r="AZ77" s="983"/>
      <c r="BA77" s="984"/>
      <c r="BB77" s="984"/>
      <c r="BC77" s="984"/>
      <c r="BD77" s="984"/>
      <c r="BE77" s="985"/>
      <c r="BF77" s="473"/>
    </row>
    <row r="78" spans="1:58" ht="21.75" customHeight="1">
      <c r="A78" s="949"/>
      <c r="B78" s="962"/>
      <c r="C78" s="963"/>
      <c r="D78" s="963"/>
      <c r="E78" s="963"/>
      <c r="F78" s="963"/>
      <c r="G78" s="963"/>
      <c r="H78" s="963"/>
      <c r="I78" s="963"/>
      <c r="J78" s="964"/>
      <c r="K78" s="974"/>
      <c r="L78" s="975"/>
      <c r="M78" s="975"/>
      <c r="N78" s="976"/>
      <c r="O78" s="1008"/>
      <c r="P78" s="1009"/>
      <c r="Q78" s="1009"/>
      <c r="R78" s="1009"/>
      <c r="S78" s="1009"/>
      <c r="T78" s="1010"/>
      <c r="U78" s="1037"/>
      <c r="V78" s="1035"/>
      <c r="W78" s="1035"/>
      <c r="X78" s="1035"/>
      <c r="Y78" s="1035"/>
      <c r="Z78" s="1036"/>
      <c r="AA78" s="1060"/>
      <c r="AB78" s="1061"/>
      <c r="AC78" s="1061"/>
      <c r="AD78" s="1061"/>
      <c r="AE78" s="1062"/>
      <c r="AF78" s="987" t="s">
        <v>392</v>
      </c>
      <c r="AG78" s="984"/>
      <c r="AH78" s="984"/>
      <c r="AI78" s="984"/>
      <c r="AJ78" s="984"/>
      <c r="AK78" s="984"/>
      <c r="AL78" s="997" t="s">
        <v>750</v>
      </c>
      <c r="AM78" s="998"/>
      <c r="AN78" s="998"/>
      <c r="AO78" s="998"/>
      <c r="AP78" s="998"/>
      <c r="AQ78" s="998"/>
      <c r="AR78" s="998"/>
      <c r="AS78" s="998"/>
      <c r="AT78" s="998"/>
      <c r="AU78" s="998"/>
      <c r="AV78" s="998"/>
      <c r="AW78" s="998"/>
      <c r="AX78" s="998"/>
      <c r="AY78" s="998"/>
      <c r="AZ78" s="999"/>
      <c r="BA78" s="984"/>
      <c r="BB78" s="984"/>
      <c r="BC78" s="984"/>
      <c r="BD78" s="984"/>
      <c r="BE78" s="985"/>
      <c r="BF78" s="473"/>
    </row>
    <row r="79" spans="1:58" ht="42" customHeight="1">
      <c r="A79" s="949"/>
      <c r="B79" s="962"/>
      <c r="C79" s="963"/>
      <c r="D79" s="963"/>
      <c r="E79" s="963"/>
      <c r="F79" s="963"/>
      <c r="G79" s="963"/>
      <c r="H79" s="963"/>
      <c r="I79" s="963"/>
      <c r="J79" s="964"/>
      <c r="K79" s="974"/>
      <c r="L79" s="975"/>
      <c r="M79" s="975"/>
      <c r="N79" s="976"/>
      <c r="O79" s="1008"/>
      <c r="P79" s="1009"/>
      <c r="Q79" s="1009"/>
      <c r="R79" s="1009"/>
      <c r="S79" s="1009"/>
      <c r="T79" s="1010"/>
      <c r="U79" s="1037"/>
      <c r="V79" s="1035"/>
      <c r="W79" s="1035"/>
      <c r="X79" s="1035"/>
      <c r="Y79" s="1035"/>
      <c r="Z79" s="1036"/>
      <c r="AA79" s="1060"/>
      <c r="AB79" s="1061"/>
      <c r="AC79" s="1061"/>
      <c r="AD79" s="1061"/>
      <c r="AE79" s="1062"/>
      <c r="AF79" s="1053" t="s">
        <v>761</v>
      </c>
      <c r="AG79" s="1053"/>
      <c r="AH79" s="1053"/>
      <c r="AI79" s="1053"/>
      <c r="AJ79" s="1053"/>
      <c r="AK79" s="1054"/>
      <c r="AL79" s="1055" t="s">
        <v>762</v>
      </c>
      <c r="AM79" s="1053"/>
      <c r="AN79" s="1053"/>
      <c r="AO79" s="1053"/>
      <c r="AP79" s="1053"/>
      <c r="AQ79" s="1053"/>
      <c r="AR79" s="1053"/>
      <c r="AS79" s="1053"/>
      <c r="AT79" s="1053"/>
      <c r="AU79" s="1053"/>
      <c r="AV79" s="1053"/>
      <c r="AW79" s="1053"/>
      <c r="AX79" s="1053"/>
      <c r="AY79" s="1053"/>
      <c r="AZ79" s="1054"/>
      <c r="BA79" s="1002"/>
      <c r="BB79" s="1002"/>
      <c r="BC79" s="1002"/>
      <c r="BD79" s="1002"/>
      <c r="BE79" s="1003"/>
      <c r="BF79" s="473"/>
    </row>
    <row r="80" spans="1:58" ht="21.75" customHeight="1">
      <c r="A80" s="949"/>
      <c r="B80" s="965"/>
      <c r="C80" s="966"/>
      <c r="D80" s="966"/>
      <c r="E80" s="966"/>
      <c r="F80" s="966"/>
      <c r="G80" s="966"/>
      <c r="H80" s="966"/>
      <c r="I80" s="966"/>
      <c r="J80" s="967"/>
      <c r="K80" s="977"/>
      <c r="L80" s="978"/>
      <c r="M80" s="978"/>
      <c r="N80" s="979"/>
      <c r="O80" s="1011"/>
      <c r="P80" s="1012"/>
      <c r="Q80" s="1012"/>
      <c r="R80" s="1012"/>
      <c r="S80" s="1012"/>
      <c r="T80" s="1013"/>
      <c r="U80" s="1037"/>
      <c r="V80" s="1035"/>
      <c r="W80" s="1035"/>
      <c r="X80" s="1035"/>
      <c r="Y80" s="1035"/>
      <c r="Z80" s="1036"/>
      <c r="AA80" s="1063"/>
      <c r="AB80" s="1064"/>
      <c r="AC80" s="1064"/>
      <c r="AD80" s="1064"/>
      <c r="AE80" s="1065"/>
      <c r="AF80" s="986" t="s">
        <v>198</v>
      </c>
      <c r="AG80" s="986"/>
      <c r="AH80" s="986"/>
      <c r="AI80" s="986"/>
      <c r="AJ80" s="986"/>
      <c r="AK80" s="987"/>
      <c r="AL80" s="981" t="s">
        <v>734</v>
      </c>
      <c r="AM80" s="982"/>
      <c r="AN80" s="982"/>
      <c r="AO80" s="982"/>
      <c r="AP80" s="982"/>
      <c r="AQ80" s="982"/>
      <c r="AR80" s="982"/>
      <c r="AS80" s="982"/>
      <c r="AT80" s="982"/>
      <c r="AU80" s="982"/>
      <c r="AV80" s="982"/>
      <c r="AW80" s="982"/>
      <c r="AX80" s="982"/>
      <c r="AY80" s="982"/>
      <c r="AZ80" s="983"/>
      <c r="BA80" s="984"/>
      <c r="BB80" s="984"/>
      <c r="BC80" s="984"/>
      <c r="BD80" s="984"/>
      <c r="BE80" s="985"/>
      <c r="BF80" s="473"/>
    </row>
    <row r="81" spans="1:58" ht="21.75" customHeight="1">
      <c r="A81" s="949"/>
      <c r="B81" s="965"/>
      <c r="C81" s="966"/>
      <c r="D81" s="966"/>
      <c r="E81" s="966"/>
      <c r="F81" s="966"/>
      <c r="G81" s="966"/>
      <c r="H81" s="966"/>
      <c r="I81" s="966"/>
      <c r="J81" s="967"/>
      <c r="K81" s="977"/>
      <c r="L81" s="978"/>
      <c r="M81" s="978"/>
      <c r="N81" s="979"/>
      <c r="O81" s="1011"/>
      <c r="P81" s="1012"/>
      <c r="Q81" s="1012"/>
      <c r="R81" s="1012"/>
      <c r="S81" s="1012"/>
      <c r="T81" s="1013"/>
      <c r="U81" s="1037"/>
      <c r="V81" s="1035"/>
      <c r="W81" s="1035"/>
      <c r="X81" s="1035"/>
      <c r="Y81" s="1035"/>
      <c r="Z81" s="1036"/>
      <c r="AA81" s="1063"/>
      <c r="AB81" s="1064"/>
      <c r="AC81" s="1064"/>
      <c r="AD81" s="1064"/>
      <c r="AE81" s="1065"/>
      <c r="AF81" s="986" t="s">
        <v>199</v>
      </c>
      <c r="AG81" s="986"/>
      <c r="AH81" s="986"/>
      <c r="AI81" s="986"/>
      <c r="AJ81" s="986"/>
      <c r="AK81" s="987"/>
      <c r="AL81" s="981" t="s">
        <v>734</v>
      </c>
      <c r="AM81" s="982"/>
      <c r="AN81" s="982"/>
      <c r="AO81" s="982"/>
      <c r="AP81" s="982"/>
      <c r="AQ81" s="982"/>
      <c r="AR81" s="982"/>
      <c r="AS81" s="982"/>
      <c r="AT81" s="982"/>
      <c r="AU81" s="982"/>
      <c r="AV81" s="982"/>
      <c r="AW81" s="982"/>
      <c r="AX81" s="982"/>
      <c r="AY81" s="982"/>
      <c r="AZ81" s="983"/>
      <c r="BA81" s="995"/>
      <c r="BB81" s="990"/>
      <c r="BC81" s="990"/>
      <c r="BD81" s="990"/>
      <c r="BE81" s="996"/>
      <c r="BF81" s="473"/>
    </row>
    <row r="82" spans="1:58" ht="98.25" customHeight="1">
      <c r="A82" s="949"/>
      <c r="B82" s="965"/>
      <c r="C82" s="966"/>
      <c r="D82" s="966"/>
      <c r="E82" s="966"/>
      <c r="F82" s="966"/>
      <c r="G82" s="966"/>
      <c r="H82" s="966"/>
      <c r="I82" s="966"/>
      <c r="J82" s="967"/>
      <c r="K82" s="977"/>
      <c r="L82" s="978"/>
      <c r="M82" s="978"/>
      <c r="N82" s="979"/>
      <c r="O82" s="1011"/>
      <c r="P82" s="1012"/>
      <c r="Q82" s="1012"/>
      <c r="R82" s="1012"/>
      <c r="S82" s="1012"/>
      <c r="T82" s="1013"/>
      <c r="U82" s="1037"/>
      <c r="V82" s="1035"/>
      <c r="W82" s="1035"/>
      <c r="X82" s="1035"/>
      <c r="Y82" s="1035"/>
      <c r="Z82" s="1036"/>
      <c r="AA82" s="1063"/>
      <c r="AB82" s="1064"/>
      <c r="AC82" s="1064"/>
      <c r="AD82" s="1064"/>
      <c r="AE82" s="1065"/>
      <c r="AF82" s="986" t="s">
        <v>735</v>
      </c>
      <c r="AG82" s="990"/>
      <c r="AH82" s="990"/>
      <c r="AI82" s="990"/>
      <c r="AJ82" s="990"/>
      <c r="AK82" s="991"/>
      <c r="AL82" s="992" t="s">
        <v>1063</v>
      </c>
      <c r="AM82" s="993"/>
      <c r="AN82" s="993"/>
      <c r="AO82" s="993"/>
      <c r="AP82" s="993"/>
      <c r="AQ82" s="993"/>
      <c r="AR82" s="993"/>
      <c r="AS82" s="993"/>
      <c r="AT82" s="993"/>
      <c r="AU82" s="993"/>
      <c r="AV82" s="993"/>
      <c r="AW82" s="993"/>
      <c r="AX82" s="993"/>
      <c r="AY82" s="993"/>
      <c r="AZ82" s="994"/>
      <c r="BA82" s="984"/>
      <c r="BB82" s="988"/>
      <c r="BC82" s="988"/>
      <c r="BD82" s="988"/>
      <c r="BE82" s="989"/>
      <c r="BF82" s="473"/>
    </row>
    <row r="83" spans="1:58" ht="21.75" customHeight="1" thickBot="1">
      <c r="A83" s="949"/>
      <c r="B83" s="1024"/>
      <c r="C83" s="1025"/>
      <c r="D83" s="1025"/>
      <c r="E83" s="1025"/>
      <c r="F83" s="1025"/>
      <c r="G83" s="1025"/>
      <c r="H83" s="1025"/>
      <c r="I83" s="1025"/>
      <c r="J83" s="1026"/>
      <c r="K83" s="1027"/>
      <c r="L83" s="1022"/>
      <c r="M83" s="1022"/>
      <c r="N83" s="1023"/>
      <c r="O83" s="1028"/>
      <c r="P83" s="1029"/>
      <c r="Q83" s="1029"/>
      <c r="R83" s="1029"/>
      <c r="S83" s="1029"/>
      <c r="T83" s="1030"/>
      <c r="U83" s="1038"/>
      <c r="V83" s="1039"/>
      <c r="W83" s="1039"/>
      <c r="X83" s="1039"/>
      <c r="Y83" s="1039"/>
      <c r="Z83" s="1040"/>
      <c r="AA83" s="1066"/>
      <c r="AB83" s="1067"/>
      <c r="AC83" s="1067"/>
      <c r="AD83" s="1067"/>
      <c r="AE83" s="1068"/>
      <c r="AF83" s="986" t="s">
        <v>751</v>
      </c>
      <c r="AG83" s="990"/>
      <c r="AH83" s="990"/>
      <c r="AI83" s="990"/>
      <c r="AJ83" s="990"/>
      <c r="AK83" s="991"/>
      <c r="AL83" s="981" t="s">
        <v>590</v>
      </c>
      <c r="AM83" s="1022"/>
      <c r="AN83" s="1022"/>
      <c r="AO83" s="1022"/>
      <c r="AP83" s="1022"/>
      <c r="AQ83" s="1022"/>
      <c r="AR83" s="1022"/>
      <c r="AS83" s="1022"/>
      <c r="AT83" s="1022"/>
      <c r="AU83" s="1022"/>
      <c r="AV83" s="1022"/>
      <c r="AW83" s="1022"/>
      <c r="AX83" s="1022"/>
      <c r="AY83" s="1022"/>
      <c r="AZ83" s="1023"/>
      <c r="BA83" s="984"/>
      <c r="BB83" s="988"/>
      <c r="BC83" s="988"/>
      <c r="BD83" s="988"/>
      <c r="BE83" s="989"/>
      <c r="BF83" s="473"/>
    </row>
    <row r="84" spans="1:58" ht="21.75" customHeight="1">
      <c r="A84" s="948" t="s">
        <v>370</v>
      </c>
      <c r="B84" s="959" t="s">
        <v>348</v>
      </c>
      <c r="C84" s="960"/>
      <c r="D84" s="960"/>
      <c r="E84" s="960"/>
      <c r="F84" s="960"/>
      <c r="G84" s="960"/>
      <c r="H84" s="960"/>
      <c r="I84" s="960"/>
      <c r="J84" s="961"/>
      <c r="K84" s="971"/>
      <c r="L84" s="972"/>
      <c r="M84" s="972"/>
      <c r="N84" s="973"/>
      <c r="O84" s="1005" t="s">
        <v>209</v>
      </c>
      <c r="P84" s="1006"/>
      <c r="Q84" s="1006"/>
      <c r="R84" s="1006"/>
      <c r="S84" s="1006"/>
      <c r="T84" s="1007"/>
      <c r="U84" s="1031"/>
      <c r="V84" s="1032"/>
      <c r="W84" s="1032"/>
      <c r="X84" s="1032"/>
      <c r="Y84" s="1032"/>
      <c r="Z84" s="1033"/>
      <c r="AA84" s="1041"/>
      <c r="AB84" s="1042"/>
      <c r="AC84" s="1042"/>
      <c r="AD84" s="1042"/>
      <c r="AE84" s="1043"/>
      <c r="AF84" s="987" t="s">
        <v>393</v>
      </c>
      <c r="AG84" s="984"/>
      <c r="AH84" s="984"/>
      <c r="AI84" s="984"/>
      <c r="AJ84" s="984"/>
      <c r="AK84" s="984"/>
      <c r="AL84" s="997" t="s">
        <v>213</v>
      </c>
      <c r="AM84" s="998"/>
      <c r="AN84" s="998"/>
      <c r="AO84" s="998"/>
      <c r="AP84" s="998"/>
      <c r="AQ84" s="998"/>
      <c r="AR84" s="998"/>
      <c r="AS84" s="998"/>
      <c r="AT84" s="998"/>
      <c r="AU84" s="998"/>
      <c r="AV84" s="998"/>
      <c r="AW84" s="998"/>
      <c r="AX84" s="998"/>
      <c r="AY84" s="998"/>
      <c r="AZ84" s="999"/>
      <c r="BA84" s="984"/>
      <c r="BB84" s="984"/>
      <c r="BC84" s="984"/>
      <c r="BD84" s="984"/>
      <c r="BE84" s="985"/>
      <c r="BF84" s="473"/>
    </row>
    <row r="85" spans="1:58" ht="21.75" customHeight="1">
      <c r="A85" s="949"/>
      <c r="B85" s="962"/>
      <c r="C85" s="963"/>
      <c r="D85" s="963"/>
      <c r="E85" s="963"/>
      <c r="F85" s="963"/>
      <c r="G85" s="963"/>
      <c r="H85" s="963"/>
      <c r="I85" s="963"/>
      <c r="J85" s="964"/>
      <c r="K85" s="974"/>
      <c r="L85" s="975"/>
      <c r="M85" s="975"/>
      <c r="N85" s="976"/>
      <c r="O85" s="1008"/>
      <c r="P85" s="1009"/>
      <c r="Q85" s="1009"/>
      <c r="R85" s="1009"/>
      <c r="S85" s="1009"/>
      <c r="T85" s="1010"/>
      <c r="U85" s="1034"/>
      <c r="V85" s="1035"/>
      <c r="W85" s="1035"/>
      <c r="X85" s="1035"/>
      <c r="Y85" s="1035"/>
      <c r="Z85" s="1036"/>
      <c r="AA85" s="1044"/>
      <c r="AB85" s="1045"/>
      <c r="AC85" s="1045"/>
      <c r="AD85" s="1045"/>
      <c r="AE85" s="1046"/>
      <c r="AF85" s="986" t="s">
        <v>276</v>
      </c>
      <c r="AG85" s="986"/>
      <c r="AH85" s="986"/>
      <c r="AI85" s="986"/>
      <c r="AJ85" s="986"/>
      <c r="AK85" s="987"/>
      <c r="AL85" s="981" t="s">
        <v>734</v>
      </c>
      <c r="AM85" s="982"/>
      <c r="AN85" s="982"/>
      <c r="AO85" s="982"/>
      <c r="AP85" s="982"/>
      <c r="AQ85" s="982"/>
      <c r="AR85" s="982"/>
      <c r="AS85" s="982"/>
      <c r="AT85" s="982"/>
      <c r="AU85" s="982"/>
      <c r="AV85" s="982"/>
      <c r="AW85" s="982"/>
      <c r="AX85" s="982"/>
      <c r="AY85" s="982"/>
      <c r="AZ85" s="983"/>
      <c r="BA85" s="984"/>
      <c r="BB85" s="984"/>
      <c r="BC85" s="984"/>
      <c r="BD85" s="984"/>
      <c r="BE85" s="985"/>
      <c r="BF85" s="473"/>
    </row>
    <row r="86" spans="1:58" ht="21.75" customHeight="1">
      <c r="A86" s="949"/>
      <c r="B86" s="962"/>
      <c r="C86" s="963"/>
      <c r="D86" s="963"/>
      <c r="E86" s="963"/>
      <c r="F86" s="963"/>
      <c r="G86" s="963"/>
      <c r="H86" s="963"/>
      <c r="I86" s="963"/>
      <c r="J86" s="964"/>
      <c r="K86" s="974"/>
      <c r="L86" s="975"/>
      <c r="M86" s="975"/>
      <c r="N86" s="976"/>
      <c r="O86" s="1008"/>
      <c r="P86" s="1009"/>
      <c r="Q86" s="1009"/>
      <c r="R86" s="1009"/>
      <c r="S86" s="1009"/>
      <c r="T86" s="1010"/>
      <c r="U86" s="1034"/>
      <c r="V86" s="1035"/>
      <c r="W86" s="1035"/>
      <c r="X86" s="1035"/>
      <c r="Y86" s="1035"/>
      <c r="Z86" s="1036"/>
      <c r="AA86" s="1044"/>
      <c r="AB86" s="1045"/>
      <c r="AC86" s="1045"/>
      <c r="AD86" s="1045"/>
      <c r="AE86" s="1046"/>
      <c r="AF86" s="987" t="s">
        <v>389</v>
      </c>
      <c r="AG86" s="984"/>
      <c r="AH86" s="984"/>
      <c r="AI86" s="984"/>
      <c r="AJ86" s="984"/>
      <c r="AK86" s="984"/>
      <c r="AL86" s="981" t="s">
        <v>734</v>
      </c>
      <c r="AM86" s="982"/>
      <c r="AN86" s="982"/>
      <c r="AO86" s="982"/>
      <c r="AP86" s="982"/>
      <c r="AQ86" s="982"/>
      <c r="AR86" s="982"/>
      <c r="AS86" s="982"/>
      <c r="AT86" s="982"/>
      <c r="AU86" s="982"/>
      <c r="AV86" s="982"/>
      <c r="AW86" s="982"/>
      <c r="AX86" s="982"/>
      <c r="AY86" s="982"/>
      <c r="AZ86" s="983"/>
      <c r="BA86" s="984"/>
      <c r="BB86" s="984"/>
      <c r="BC86" s="984"/>
      <c r="BD86" s="984"/>
      <c r="BE86" s="985"/>
      <c r="BF86" s="473"/>
    </row>
    <row r="87" spans="1:58" ht="21.75" customHeight="1">
      <c r="A87" s="949"/>
      <c r="B87" s="962"/>
      <c r="C87" s="963"/>
      <c r="D87" s="963"/>
      <c r="E87" s="963"/>
      <c r="F87" s="963"/>
      <c r="G87" s="963"/>
      <c r="H87" s="963"/>
      <c r="I87" s="963"/>
      <c r="J87" s="964"/>
      <c r="K87" s="974"/>
      <c r="L87" s="975"/>
      <c r="M87" s="975"/>
      <c r="N87" s="976"/>
      <c r="O87" s="1008"/>
      <c r="P87" s="1009"/>
      <c r="Q87" s="1009"/>
      <c r="R87" s="1009"/>
      <c r="S87" s="1009"/>
      <c r="T87" s="1010"/>
      <c r="U87" s="1037"/>
      <c r="V87" s="1035"/>
      <c r="W87" s="1035"/>
      <c r="X87" s="1035"/>
      <c r="Y87" s="1035"/>
      <c r="Z87" s="1036"/>
      <c r="AA87" s="1044"/>
      <c r="AB87" s="1045"/>
      <c r="AC87" s="1045"/>
      <c r="AD87" s="1045"/>
      <c r="AE87" s="1046"/>
      <c r="AF87" s="987" t="s">
        <v>330</v>
      </c>
      <c r="AG87" s="984"/>
      <c r="AH87" s="984"/>
      <c r="AI87" s="984"/>
      <c r="AJ87" s="984"/>
      <c r="AK87" s="984"/>
      <c r="AL87" s="981" t="s">
        <v>734</v>
      </c>
      <c r="AM87" s="982"/>
      <c r="AN87" s="982"/>
      <c r="AO87" s="982"/>
      <c r="AP87" s="982"/>
      <c r="AQ87" s="982"/>
      <c r="AR87" s="982"/>
      <c r="AS87" s="982"/>
      <c r="AT87" s="982"/>
      <c r="AU87" s="982"/>
      <c r="AV87" s="982"/>
      <c r="AW87" s="982"/>
      <c r="AX87" s="982"/>
      <c r="AY87" s="982"/>
      <c r="AZ87" s="983"/>
      <c r="BA87" s="984"/>
      <c r="BB87" s="984"/>
      <c r="BC87" s="984"/>
      <c r="BD87" s="984"/>
      <c r="BE87" s="985"/>
      <c r="BF87" s="473"/>
    </row>
    <row r="88" spans="1:58" ht="62.25" customHeight="1">
      <c r="A88" s="949"/>
      <c r="B88" s="962"/>
      <c r="C88" s="963"/>
      <c r="D88" s="963"/>
      <c r="E88" s="963"/>
      <c r="F88" s="963"/>
      <c r="G88" s="963"/>
      <c r="H88" s="963"/>
      <c r="I88" s="963"/>
      <c r="J88" s="964"/>
      <c r="K88" s="974"/>
      <c r="L88" s="975"/>
      <c r="M88" s="975"/>
      <c r="N88" s="976"/>
      <c r="O88" s="1008"/>
      <c r="P88" s="1009"/>
      <c r="Q88" s="1009"/>
      <c r="R88" s="1009"/>
      <c r="S88" s="1009"/>
      <c r="T88" s="1010"/>
      <c r="U88" s="1037"/>
      <c r="V88" s="1035"/>
      <c r="W88" s="1035"/>
      <c r="X88" s="1035"/>
      <c r="Y88" s="1035"/>
      <c r="Z88" s="1036"/>
      <c r="AA88" s="1044"/>
      <c r="AB88" s="1045"/>
      <c r="AC88" s="1045"/>
      <c r="AD88" s="1045"/>
      <c r="AE88" s="1046"/>
      <c r="AF88" s="987" t="s">
        <v>763</v>
      </c>
      <c r="AG88" s="984"/>
      <c r="AH88" s="984"/>
      <c r="AI88" s="984"/>
      <c r="AJ88" s="984"/>
      <c r="AK88" s="984"/>
      <c r="AL88" s="992" t="s">
        <v>764</v>
      </c>
      <c r="AM88" s="986"/>
      <c r="AN88" s="986"/>
      <c r="AO88" s="986"/>
      <c r="AP88" s="986"/>
      <c r="AQ88" s="986"/>
      <c r="AR88" s="986"/>
      <c r="AS88" s="986"/>
      <c r="AT88" s="986"/>
      <c r="AU88" s="986"/>
      <c r="AV88" s="986"/>
      <c r="AW88" s="986"/>
      <c r="AX88" s="986"/>
      <c r="AY88" s="986"/>
      <c r="AZ88" s="987"/>
      <c r="BA88" s="984"/>
      <c r="BB88" s="984"/>
      <c r="BC88" s="984"/>
      <c r="BD88" s="984"/>
      <c r="BE88" s="985"/>
      <c r="BF88" s="473"/>
    </row>
    <row r="89" spans="1:58" ht="21.75" customHeight="1">
      <c r="A89" s="949"/>
      <c r="B89" s="962"/>
      <c r="C89" s="963"/>
      <c r="D89" s="963"/>
      <c r="E89" s="963"/>
      <c r="F89" s="963"/>
      <c r="G89" s="963"/>
      <c r="H89" s="963"/>
      <c r="I89" s="963"/>
      <c r="J89" s="964"/>
      <c r="K89" s="974"/>
      <c r="L89" s="975"/>
      <c r="M89" s="975"/>
      <c r="N89" s="976"/>
      <c r="O89" s="1008"/>
      <c r="P89" s="1009"/>
      <c r="Q89" s="1009"/>
      <c r="R89" s="1009"/>
      <c r="S89" s="1009"/>
      <c r="T89" s="1010"/>
      <c r="U89" s="1037"/>
      <c r="V89" s="1035"/>
      <c r="W89" s="1035"/>
      <c r="X89" s="1035"/>
      <c r="Y89" s="1035"/>
      <c r="Z89" s="1036"/>
      <c r="AA89" s="1044"/>
      <c r="AB89" s="1045"/>
      <c r="AC89" s="1045"/>
      <c r="AD89" s="1045"/>
      <c r="AE89" s="1046"/>
      <c r="AF89" s="987" t="s">
        <v>747</v>
      </c>
      <c r="AG89" s="984"/>
      <c r="AH89" s="984"/>
      <c r="AI89" s="984"/>
      <c r="AJ89" s="984"/>
      <c r="AK89" s="984"/>
      <c r="AL89" s="997" t="s">
        <v>740</v>
      </c>
      <c r="AM89" s="998"/>
      <c r="AN89" s="998"/>
      <c r="AO89" s="998"/>
      <c r="AP89" s="998"/>
      <c r="AQ89" s="998"/>
      <c r="AR89" s="998"/>
      <c r="AS89" s="998"/>
      <c r="AT89" s="998"/>
      <c r="AU89" s="998"/>
      <c r="AV89" s="998"/>
      <c r="AW89" s="998"/>
      <c r="AX89" s="998"/>
      <c r="AY89" s="998"/>
      <c r="AZ89" s="999"/>
      <c r="BA89" s="984"/>
      <c r="BB89" s="984"/>
      <c r="BC89" s="984"/>
      <c r="BD89" s="984"/>
      <c r="BE89" s="985"/>
      <c r="BF89" s="473"/>
    </row>
    <row r="90" spans="1:58" ht="21.75" customHeight="1">
      <c r="A90" s="949"/>
      <c r="B90" s="962"/>
      <c r="C90" s="963"/>
      <c r="D90" s="963"/>
      <c r="E90" s="963"/>
      <c r="F90" s="963"/>
      <c r="G90" s="963"/>
      <c r="H90" s="963"/>
      <c r="I90" s="963"/>
      <c r="J90" s="964"/>
      <c r="K90" s="974"/>
      <c r="L90" s="975"/>
      <c r="M90" s="975"/>
      <c r="N90" s="976"/>
      <c r="O90" s="1008"/>
      <c r="P90" s="1009"/>
      <c r="Q90" s="1009"/>
      <c r="R90" s="1009"/>
      <c r="S90" s="1009"/>
      <c r="T90" s="1010"/>
      <c r="U90" s="1037"/>
      <c r="V90" s="1035"/>
      <c r="W90" s="1035"/>
      <c r="X90" s="1035"/>
      <c r="Y90" s="1035"/>
      <c r="Z90" s="1036"/>
      <c r="AA90" s="1044"/>
      <c r="AB90" s="1045"/>
      <c r="AC90" s="1045"/>
      <c r="AD90" s="1045"/>
      <c r="AE90" s="1046"/>
      <c r="AF90" s="987" t="s">
        <v>291</v>
      </c>
      <c r="AG90" s="984"/>
      <c r="AH90" s="984"/>
      <c r="AI90" s="984"/>
      <c r="AJ90" s="984"/>
      <c r="AK90" s="984"/>
      <c r="AL90" s="981" t="s">
        <v>734</v>
      </c>
      <c r="AM90" s="982"/>
      <c r="AN90" s="982"/>
      <c r="AO90" s="982"/>
      <c r="AP90" s="982"/>
      <c r="AQ90" s="982"/>
      <c r="AR90" s="982"/>
      <c r="AS90" s="982"/>
      <c r="AT90" s="982"/>
      <c r="AU90" s="982"/>
      <c r="AV90" s="982"/>
      <c r="AW90" s="982"/>
      <c r="AX90" s="982"/>
      <c r="AY90" s="982"/>
      <c r="AZ90" s="983"/>
      <c r="BA90" s="984"/>
      <c r="BB90" s="984"/>
      <c r="BC90" s="984"/>
      <c r="BD90" s="984"/>
      <c r="BE90" s="985"/>
      <c r="BF90" s="473"/>
    </row>
    <row r="91" spans="1:58" ht="21.75" customHeight="1">
      <c r="A91" s="949"/>
      <c r="B91" s="962"/>
      <c r="C91" s="963"/>
      <c r="D91" s="963"/>
      <c r="E91" s="963"/>
      <c r="F91" s="963"/>
      <c r="G91" s="963"/>
      <c r="H91" s="963"/>
      <c r="I91" s="963"/>
      <c r="J91" s="964"/>
      <c r="K91" s="974"/>
      <c r="L91" s="975"/>
      <c r="M91" s="975"/>
      <c r="N91" s="976"/>
      <c r="O91" s="1008"/>
      <c r="P91" s="1009"/>
      <c r="Q91" s="1009"/>
      <c r="R91" s="1009"/>
      <c r="S91" s="1009"/>
      <c r="T91" s="1010"/>
      <c r="U91" s="1037"/>
      <c r="V91" s="1035"/>
      <c r="W91" s="1035"/>
      <c r="X91" s="1035"/>
      <c r="Y91" s="1035"/>
      <c r="Z91" s="1036"/>
      <c r="AA91" s="1044"/>
      <c r="AB91" s="1045"/>
      <c r="AC91" s="1045"/>
      <c r="AD91" s="1045"/>
      <c r="AE91" s="1046"/>
      <c r="AF91" s="987" t="s">
        <v>391</v>
      </c>
      <c r="AG91" s="984"/>
      <c r="AH91" s="984"/>
      <c r="AI91" s="984"/>
      <c r="AJ91" s="984"/>
      <c r="AK91" s="984"/>
      <c r="AL91" s="981" t="s">
        <v>734</v>
      </c>
      <c r="AM91" s="982"/>
      <c r="AN91" s="982"/>
      <c r="AO91" s="982"/>
      <c r="AP91" s="982"/>
      <c r="AQ91" s="982"/>
      <c r="AR91" s="982"/>
      <c r="AS91" s="982"/>
      <c r="AT91" s="982"/>
      <c r="AU91" s="982"/>
      <c r="AV91" s="982"/>
      <c r="AW91" s="982"/>
      <c r="AX91" s="982"/>
      <c r="AY91" s="982"/>
      <c r="AZ91" s="983"/>
      <c r="BA91" s="984"/>
      <c r="BB91" s="984"/>
      <c r="BC91" s="984"/>
      <c r="BD91" s="984"/>
      <c r="BE91" s="985"/>
      <c r="BF91" s="473"/>
    </row>
    <row r="92" spans="1:58" ht="88.5" customHeight="1">
      <c r="A92" s="949"/>
      <c r="B92" s="962"/>
      <c r="C92" s="963"/>
      <c r="D92" s="963"/>
      <c r="E92" s="963"/>
      <c r="F92" s="963"/>
      <c r="G92" s="963"/>
      <c r="H92" s="963"/>
      <c r="I92" s="963"/>
      <c r="J92" s="964"/>
      <c r="K92" s="974"/>
      <c r="L92" s="975"/>
      <c r="M92" s="975"/>
      <c r="N92" s="976"/>
      <c r="O92" s="1008"/>
      <c r="P92" s="1009"/>
      <c r="Q92" s="1009"/>
      <c r="R92" s="1009"/>
      <c r="S92" s="1009"/>
      <c r="T92" s="1010"/>
      <c r="U92" s="1037"/>
      <c r="V92" s="1035"/>
      <c r="W92" s="1035"/>
      <c r="X92" s="1035"/>
      <c r="Y92" s="1035"/>
      <c r="Z92" s="1036"/>
      <c r="AA92" s="1044"/>
      <c r="AB92" s="1045"/>
      <c r="AC92" s="1045"/>
      <c r="AD92" s="1045"/>
      <c r="AE92" s="1046"/>
      <c r="AF92" s="994" t="s">
        <v>942</v>
      </c>
      <c r="AG92" s="984"/>
      <c r="AH92" s="984"/>
      <c r="AI92" s="984"/>
      <c r="AJ92" s="984"/>
      <c r="AK92" s="984"/>
      <c r="AL92" s="992" t="s">
        <v>765</v>
      </c>
      <c r="AM92" s="986"/>
      <c r="AN92" s="986"/>
      <c r="AO92" s="986"/>
      <c r="AP92" s="986"/>
      <c r="AQ92" s="986"/>
      <c r="AR92" s="986"/>
      <c r="AS92" s="986"/>
      <c r="AT92" s="986"/>
      <c r="AU92" s="986"/>
      <c r="AV92" s="986"/>
      <c r="AW92" s="986"/>
      <c r="AX92" s="986"/>
      <c r="AY92" s="986"/>
      <c r="AZ92" s="987"/>
      <c r="BA92" s="984"/>
      <c r="BB92" s="984"/>
      <c r="BC92" s="984"/>
      <c r="BD92" s="984"/>
      <c r="BE92" s="985"/>
      <c r="BF92" s="473"/>
    </row>
    <row r="93" spans="1:58" ht="88.5" customHeight="1">
      <c r="A93" s="949"/>
      <c r="B93" s="962"/>
      <c r="C93" s="963"/>
      <c r="D93" s="963"/>
      <c r="E93" s="963"/>
      <c r="F93" s="963"/>
      <c r="G93" s="963"/>
      <c r="H93" s="963"/>
      <c r="I93" s="963"/>
      <c r="J93" s="964"/>
      <c r="K93" s="974"/>
      <c r="L93" s="975"/>
      <c r="M93" s="975"/>
      <c r="N93" s="976"/>
      <c r="O93" s="1008"/>
      <c r="P93" s="1009"/>
      <c r="Q93" s="1009"/>
      <c r="R93" s="1009"/>
      <c r="S93" s="1009"/>
      <c r="T93" s="1010"/>
      <c r="U93" s="1037"/>
      <c r="V93" s="1035"/>
      <c r="W93" s="1035"/>
      <c r="X93" s="1035"/>
      <c r="Y93" s="1035"/>
      <c r="Z93" s="1036"/>
      <c r="AA93" s="1044"/>
      <c r="AB93" s="1045"/>
      <c r="AC93" s="1045"/>
      <c r="AD93" s="1045"/>
      <c r="AE93" s="1046"/>
      <c r="AF93" s="994" t="s">
        <v>943</v>
      </c>
      <c r="AG93" s="984"/>
      <c r="AH93" s="984"/>
      <c r="AI93" s="984"/>
      <c r="AJ93" s="984"/>
      <c r="AK93" s="984"/>
      <c r="AL93" s="992" t="s">
        <v>765</v>
      </c>
      <c r="AM93" s="986"/>
      <c r="AN93" s="986"/>
      <c r="AO93" s="986"/>
      <c r="AP93" s="986"/>
      <c r="AQ93" s="986"/>
      <c r="AR93" s="986"/>
      <c r="AS93" s="986"/>
      <c r="AT93" s="986"/>
      <c r="AU93" s="986"/>
      <c r="AV93" s="986"/>
      <c r="AW93" s="986"/>
      <c r="AX93" s="986"/>
      <c r="AY93" s="986"/>
      <c r="AZ93" s="987"/>
      <c r="BA93" s="984"/>
      <c r="BB93" s="984"/>
      <c r="BC93" s="984"/>
      <c r="BD93" s="984"/>
      <c r="BE93" s="985"/>
      <c r="BF93" s="473"/>
    </row>
    <row r="94" spans="1:58" ht="88.5" customHeight="1">
      <c r="A94" s="949"/>
      <c r="B94" s="962"/>
      <c r="C94" s="963"/>
      <c r="D94" s="963"/>
      <c r="E94" s="963"/>
      <c r="F94" s="963"/>
      <c r="G94" s="963"/>
      <c r="H94" s="963"/>
      <c r="I94" s="963"/>
      <c r="J94" s="964"/>
      <c r="K94" s="974"/>
      <c r="L94" s="975"/>
      <c r="M94" s="975"/>
      <c r="N94" s="976"/>
      <c r="O94" s="1008"/>
      <c r="P94" s="1009"/>
      <c r="Q94" s="1009"/>
      <c r="R94" s="1009"/>
      <c r="S94" s="1009"/>
      <c r="T94" s="1010"/>
      <c r="U94" s="1037"/>
      <c r="V94" s="1035"/>
      <c r="W94" s="1035"/>
      <c r="X94" s="1035"/>
      <c r="Y94" s="1035"/>
      <c r="Z94" s="1036"/>
      <c r="AA94" s="1044"/>
      <c r="AB94" s="1045"/>
      <c r="AC94" s="1045"/>
      <c r="AD94" s="1045"/>
      <c r="AE94" s="1046"/>
      <c r="AF94" s="994" t="s">
        <v>944</v>
      </c>
      <c r="AG94" s="984"/>
      <c r="AH94" s="984"/>
      <c r="AI94" s="984"/>
      <c r="AJ94" s="984"/>
      <c r="AK94" s="984"/>
      <c r="AL94" s="992" t="s">
        <v>765</v>
      </c>
      <c r="AM94" s="986"/>
      <c r="AN94" s="986"/>
      <c r="AO94" s="986"/>
      <c r="AP94" s="986"/>
      <c r="AQ94" s="986"/>
      <c r="AR94" s="986"/>
      <c r="AS94" s="986"/>
      <c r="AT94" s="986"/>
      <c r="AU94" s="986"/>
      <c r="AV94" s="986"/>
      <c r="AW94" s="986"/>
      <c r="AX94" s="986"/>
      <c r="AY94" s="986"/>
      <c r="AZ94" s="987"/>
      <c r="BA94" s="984"/>
      <c r="BB94" s="984"/>
      <c r="BC94" s="984"/>
      <c r="BD94" s="984"/>
      <c r="BE94" s="985"/>
      <c r="BF94" s="473"/>
    </row>
    <row r="95" spans="1:58" ht="19.5" customHeight="1">
      <c r="A95" s="949"/>
      <c r="B95" s="962"/>
      <c r="C95" s="963"/>
      <c r="D95" s="963"/>
      <c r="E95" s="963"/>
      <c r="F95" s="963"/>
      <c r="G95" s="963"/>
      <c r="H95" s="963"/>
      <c r="I95" s="963"/>
      <c r="J95" s="964"/>
      <c r="K95" s="974"/>
      <c r="L95" s="975"/>
      <c r="M95" s="975"/>
      <c r="N95" s="976"/>
      <c r="O95" s="1008"/>
      <c r="P95" s="1009"/>
      <c r="Q95" s="1009"/>
      <c r="R95" s="1009"/>
      <c r="S95" s="1009"/>
      <c r="T95" s="1010"/>
      <c r="U95" s="1037"/>
      <c r="V95" s="1035"/>
      <c r="W95" s="1035"/>
      <c r="X95" s="1035"/>
      <c r="Y95" s="1035"/>
      <c r="Z95" s="1036"/>
      <c r="AA95" s="1044"/>
      <c r="AB95" s="1045"/>
      <c r="AC95" s="1045"/>
      <c r="AD95" s="1045"/>
      <c r="AE95" s="1046"/>
      <c r="AF95" s="987" t="s">
        <v>418</v>
      </c>
      <c r="AG95" s="984"/>
      <c r="AH95" s="984"/>
      <c r="AI95" s="984"/>
      <c r="AJ95" s="984"/>
      <c r="AK95" s="984"/>
      <c r="AL95" s="997" t="s">
        <v>760</v>
      </c>
      <c r="AM95" s="998"/>
      <c r="AN95" s="998"/>
      <c r="AO95" s="998"/>
      <c r="AP95" s="998"/>
      <c r="AQ95" s="998"/>
      <c r="AR95" s="998"/>
      <c r="AS95" s="998"/>
      <c r="AT95" s="998"/>
      <c r="AU95" s="998"/>
      <c r="AV95" s="998"/>
      <c r="AW95" s="998"/>
      <c r="AX95" s="998"/>
      <c r="AY95" s="998"/>
      <c r="AZ95" s="999"/>
      <c r="BA95" s="984"/>
      <c r="BB95" s="984"/>
      <c r="BC95" s="984"/>
      <c r="BD95" s="984"/>
      <c r="BE95" s="985"/>
      <c r="BF95" s="473"/>
    </row>
    <row r="96" spans="1:58" ht="19.5" customHeight="1">
      <c r="A96" s="949"/>
      <c r="B96" s="962"/>
      <c r="C96" s="963"/>
      <c r="D96" s="963"/>
      <c r="E96" s="963"/>
      <c r="F96" s="963"/>
      <c r="G96" s="963"/>
      <c r="H96" s="963"/>
      <c r="I96" s="963"/>
      <c r="J96" s="964"/>
      <c r="K96" s="974"/>
      <c r="L96" s="975"/>
      <c r="M96" s="975"/>
      <c r="N96" s="976"/>
      <c r="O96" s="1008"/>
      <c r="P96" s="1009"/>
      <c r="Q96" s="1009"/>
      <c r="R96" s="1009"/>
      <c r="S96" s="1009"/>
      <c r="T96" s="1010"/>
      <c r="U96" s="1037"/>
      <c r="V96" s="1035"/>
      <c r="W96" s="1035"/>
      <c r="X96" s="1035"/>
      <c r="Y96" s="1035"/>
      <c r="Z96" s="1036"/>
      <c r="AA96" s="1044"/>
      <c r="AB96" s="1045"/>
      <c r="AC96" s="1045"/>
      <c r="AD96" s="1045"/>
      <c r="AE96" s="1046"/>
      <c r="AF96" s="987" t="s">
        <v>390</v>
      </c>
      <c r="AG96" s="984"/>
      <c r="AH96" s="984"/>
      <c r="AI96" s="984"/>
      <c r="AJ96" s="984"/>
      <c r="AK96" s="984"/>
      <c r="AL96" s="981" t="s">
        <v>734</v>
      </c>
      <c r="AM96" s="982"/>
      <c r="AN96" s="982"/>
      <c r="AO96" s="982"/>
      <c r="AP96" s="982"/>
      <c r="AQ96" s="982"/>
      <c r="AR96" s="982"/>
      <c r="AS96" s="982"/>
      <c r="AT96" s="982"/>
      <c r="AU96" s="982"/>
      <c r="AV96" s="982"/>
      <c r="AW96" s="982"/>
      <c r="AX96" s="982"/>
      <c r="AY96" s="982"/>
      <c r="AZ96" s="983"/>
      <c r="BA96" s="984"/>
      <c r="BB96" s="984"/>
      <c r="BC96" s="984"/>
      <c r="BD96" s="984"/>
      <c r="BE96" s="985"/>
      <c r="BF96" s="473"/>
    </row>
    <row r="97" spans="1:58" ht="19.5" customHeight="1">
      <c r="A97" s="949"/>
      <c r="B97" s="962"/>
      <c r="C97" s="963"/>
      <c r="D97" s="963"/>
      <c r="E97" s="963"/>
      <c r="F97" s="963"/>
      <c r="G97" s="963"/>
      <c r="H97" s="963"/>
      <c r="I97" s="963"/>
      <c r="J97" s="964"/>
      <c r="K97" s="974"/>
      <c r="L97" s="975"/>
      <c r="M97" s="975"/>
      <c r="N97" s="976"/>
      <c r="O97" s="1008"/>
      <c r="P97" s="1009"/>
      <c r="Q97" s="1009"/>
      <c r="R97" s="1009"/>
      <c r="S97" s="1009"/>
      <c r="T97" s="1010"/>
      <c r="U97" s="1037"/>
      <c r="V97" s="1035"/>
      <c r="W97" s="1035"/>
      <c r="X97" s="1035"/>
      <c r="Y97" s="1035"/>
      <c r="Z97" s="1036"/>
      <c r="AA97" s="1044"/>
      <c r="AB97" s="1045"/>
      <c r="AC97" s="1045"/>
      <c r="AD97" s="1045"/>
      <c r="AE97" s="1046"/>
      <c r="AF97" s="987" t="s">
        <v>766</v>
      </c>
      <c r="AG97" s="984"/>
      <c r="AH97" s="984"/>
      <c r="AI97" s="984"/>
      <c r="AJ97" s="984"/>
      <c r="AK97" s="984"/>
      <c r="AL97" s="981" t="s">
        <v>734</v>
      </c>
      <c r="AM97" s="982"/>
      <c r="AN97" s="982"/>
      <c r="AO97" s="982"/>
      <c r="AP97" s="982"/>
      <c r="AQ97" s="982"/>
      <c r="AR97" s="982"/>
      <c r="AS97" s="982"/>
      <c r="AT97" s="982"/>
      <c r="AU97" s="982"/>
      <c r="AV97" s="982"/>
      <c r="AW97" s="982"/>
      <c r="AX97" s="982"/>
      <c r="AY97" s="982"/>
      <c r="AZ97" s="983"/>
      <c r="BA97" s="984"/>
      <c r="BB97" s="984"/>
      <c r="BC97" s="984"/>
      <c r="BD97" s="984"/>
      <c r="BE97" s="985"/>
      <c r="BF97" s="473"/>
    </row>
    <row r="98" spans="1:58" ht="19.5" customHeight="1">
      <c r="A98" s="949"/>
      <c r="B98" s="962"/>
      <c r="C98" s="963"/>
      <c r="D98" s="963"/>
      <c r="E98" s="963"/>
      <c r="F98" s="963"/>
      <c r="G98" s="963"/>
      <c r="H98" s="963"/>
      <c r="I98" s="963"/>
      <c r="J98" s="964"/>
      <c r="K98" s="974"/>
      <c r="L98" s="975"/>
      <c r="M98" s="975"/>
      <c r="N98" s="976"/>
      <c r="O98" s="1008"/>
      <c r="P98" s="1009"/>
      <c r="Q98" s="1009"/>
      <c r="R98" s="1009"/>
      <c r="S98" s="1009"/>
      <c r="T98" s="1010"/>
      <c r="U98" s="1037"/>
      <c r="V98" s="1035"/>
      <c r="W98" s="1035"/>
      <c r="X98" s="1035"/>
      <c r="Y98" s="1035"/>
      <c r="Z98" s="1036"/>
      <c r="AA98" s="1044"/>
      <c r="AB98" s="1045"/>
      <c r="AC98" s="1045"/>
      <c r="AD98" s="1045"/>
      <c r="AE98" s="1046"/>
      <c r="AF98" s="987" t="s">
        <v>392</v>
      </c>
      <c r="AG98" s="984"/>
      <c r="AH98" s="984"/>
      <c r="AI98" s="984"/>
      <c r="AJ98" s="984"/>
      <c r="AK98" s="984"/>
      <c r="AL98" s="997" t="s">
        <v>750</v>
      </c>
      <c r="AM98" s="998"/>
      <c r="AN98" s="998"/>
      <c r="AO98" s="998"/>
      <c r="AP98" s="998"/>
      <c r="AQ98" s="998"/>
      <c r="AR98" s="998"/>
      <c r="AS98" s="998"/>
      <c r="AT98" s="998"/>
      <c r="AU98" s="998"/>
      <c r="AV98" s="998"/>
      <c r="AW98" s="998"/>
      <c r="AX98" s="998"/>
      <c r="AY98" s="998"/>
      <c r="AZ98" s="999"/>
      <c r="BA98" s="984"/>
      <c r="BB98" s="984"/>
      <c r="BC98" s="984"/>
      <c r="BD98" s="984"/>
      <c r="BE98" s="985"/>
      <c r="BF98" s="473"/>
    </row>
    <row r="99" spans="1:58" ht="19.5" customHeight="1">
      <c r="A99" s="949"/>
      <c r="B99" s="965"/>
      <c r="C99" s="966"/>
      <c r="D99" s="966"/>
      <c r="E99" s="966"/>
      <c r="F99" s="966"/>
      <c r="G99" s="966"/>
      <c r="H99" s="966"/>
      <c r="I99" s="966"/>
      <c r="J99" s="967"/>
      <c r="K99" s="977"/>
      <c r="L99" s="978"/>
      <c r="M99" s="978"/>
      <c r="N99" s="979"/>
      <c r="O99" s="1011"/>
      <c r="P99" s="1012"/>
      <c r="Q99" s="1012"/>
      <c r="R99" s="1012"/>
      <c r="S99" s="1012"/>
      <c r="T99" s="1013"/>
      <c r="U99" s="1037"/>
      <c r="V99" s="1035"/>
      <c r="W99" s="1035"/>
      <c r="X99" s="1035"/>
      <c r="Y99" s="1035"/>
      <c r="Z99" s="1036"/>
      <c r="AA99" s="1047"/>
      <c r="AB99" s="1048"/>
      <c r="AC99" s="1048"/>
      <c r="AD99" s="1048"/>
      <c r="AE99" s="1049"/>
      <c r="AF99" s="986" t="s">
        <v>198</v>
      </c>
      <c r="AG99" s="986"/>
      <c r="AH99" s="986"/>
      <c r="AI99" s="986"/>
      <c r="AJ99" s="986"/>
      <c r="AK99" s="987"/>
      <c r="AL99" s="981" t="s">
        <v>734</v>
      </c>
      <c r="AM99" s="982"/>
      <c r="AN99" s="982"/>
      <c r="AO99" s="982"/>
      <c r="AP99" s="982"/>
      <c r="AQ99" s="982"/>
      <c r="AR99" s="982"/>
      <c r="AS99" s="982"/>
      <c r="AT99" s="982"/>
      <c r="AU99" s="982"/>
      <c r="AV99" s="982"/>
      <c r="AW99" s="982"/>
      <c r="AX99" s="982"/>
      <c r="AY99" s="982"/>
      <c r="AZ99" s="983"/>
      <c r="BA99" s="984"/>
      <c r="BB99" s="984"/>
      <c r="BC99" s="984"/>
      <c r="BD99" s="984"/>
      <c r="BE99" s="985"/>
      <c r="BF99" s="473"/>
    </row>
    <row r="100" spans="1:58" ht="19.5" customHeight="1">
      <c r="A100" s="949"/>
      <c r="B100" s="965"/>
      <c r="C100" s="966"/>
      <c r="D100" s="966"/>
      <c r="E100" s="966"/>
      <c r="F100" s="966"/>
      <c r="G100" s="966"/>
      <c r="H100" s="966"/>
      <c r="I100" s="966"/>
      <c r="J100" s="967"/>
      <c r="K100" s="977"/>
      <c r="L100" s="978"/>
      <c r="M100" s="978"/>
      <c r="N100" s="979"/>
      <c r="O100" s="1011"/>
      <c r="P100" s="1012"/>
      <c r="Q100" s="1012"/>
      <c r="R100" s="1012"/>
      <c r="S100" s="1012"/>
      <c r="T100" s="1013"/>
      <c r="U100" s="1037"/>
      <c r="V100" s="1035"/>
      <c r="W100" s="1035"/>
      <c r="X100" s="1035"/>
      <c r="Y100" s="1035"/>
      <c r="Z100" s="1036"/>
      <c r="AA100" s="1047"/>
      <c r="AB100" s="1048"/>
      <c r="AC100" s="1048"/>
      <c r="AD100" s="1048"/>
      <c r="AE100" s="1049"/>
      <c r="AF100" s="986" t="s">
        <v>199</v>
      </c>
      <c r="AG100" s="986"/>
      <c r="AH100" s="986"/>
      <c r="AI100" s="986"/>
      <c r="AJ100" s="986"/>
      <c r="AK100" s="987"/>
      <c r="AL100" s="981" t="s">
        <v>734</v>
      </c>
      <c r="AM100" s="982"/>
      <c r="AN100" s="982"/>
      <c r="AO100" s="982"/>
      <c r="AP100" s="982"/>
      <c r="AQ100" s="982"/>
      <c r="AR100" s="982"/>
      <c r="AS100" s="982"/>
      <c r="AT100" s="982"/>
      <c r="AU100" s="982"/>
      <c r="AV100" s="982"/>
      <c r="AW100" s="982"/>
      <c r="AX100" s="982"/>
      <c r="AY100" s="982"/>
      <c r="AZ100" s="983"/>
      <c r="BA100" s="984"/>
      <c r="BB100" s="988"/>
      <c r="BC100" s="988"/>
      <c r="BD100" s="988"/>
      <c r="BE100" s="989"/>
      <c r="BF100" s="473"/>
    </row>
    <row r="101" spans="1:58" ht="98.25" customHeight="1">
      <c r="A101" s="949"/>
      <c r="B101" s="965"/>
      <c r="C101" s="966"/>
      <c r="D101" s="966"/>
      <c r="E101" s="966"/>
      <c r="F101" s="966"/>
      <c r="G101" s="966"/>
      <c r="H101" s="966"/>
      <c r="I101" s="966"/>
      <c r="J101" s="967"/>
      <c r="K101" s="977"/>
      <c r="L101" s="978"/>
      <c r="M101" s="978"/>
      <c r="N101" s="979"/>
      <c r="O101" s="1011"/>
      <c r="P101" s="1012"/>
      <c r="Q101" s="1012"/>
      <c r="R101" s="1012"/>
      <c r="S101" s="1012"/>
      <c r="T101" s="1013"/>
      <c r="U101" s="1037"/>
      <c r="V101" s="1035"/>
      <c r="W101" s="1035"/>
      <c r="X101" s="1035"/>
      <c r="Y101" s="1035"/>
      <c r="Z101" s="1036"/>
      <c r="AA101" s="1047"/>
      <c r="AB101" s="1048"/>
      <c r="AC101" s="1048"/>
      <c r="AD101" s="1048"/>
      <c r="AE101" s="1049"/>
      <c r="AF101" s="986" t="s">
        <v>735</v>
      </c>
      <c r="AG101" s="990"/>
      <c r="AH101" s="990"/>
      <c r="AI101" s="990"/>
      <c r="AJ101" s="990"/>
      <c r="AK101" s="991"/>
      <c r="AL101" s="992" t="s">
        <v>1063</v>
      </c>
      <c r="AM101" s="993"/>
      <c r="AN101" s="993"/>
      <c r="AO101" s="993"/>
      <c r="AP101" s="993"/>
      <c r="AQ101" s="993"/>
      <c r="AR101" s="993"/>
      <c r="AS101" s="993"/>
      <c r="AT101" s="993"/>
      <c r="AU101" s="993"/>
      <c r="AV101" s="993"/>
      <c r="AW101" s="993"/>
      <c r="AX101" s="993"/>
      <c r="AY101" s="993"/>
      <c r="AZ101" s="994"/>
      <c r="BA101" s="995"/>
      <c r="BB101" s="990"/>
      <c r="BC101" s="990"/>
      <c r="BD101" s="990"/>
      <c r="BE101" s="996"/>
      <c r="BF101" s="473"/>
    </row>
    <row r="102" spans="1:58" ht="17.25" customHeight="1" thickBot="1">
      <c r="A102" s="949"/>
      <c r="B102" s="1024"/>
      <c r="C102" s="1025"/>
      <c r="D102" s="1025"/>
      <c r="E102" s="1025"/>
      <c r="F102" s="1025"/>
      <c r="G102" s="1025"/>
      <c r="H102" s="1025"/>
      <c r="I102" s="1025"/>
      <c r="J102" s="1026"/>
      <c r="K102" s="1027"/>
      <c r="L102" s="1022"/>
      <c r="M102" s="1022"/>
      <c r="N102" s="1023"/>
      <c r="O102" s="1028"/>
      <c r="P102" s="1029"/>
      <c r="Q102" s="1029"/>
      <c r="R102" s="1029"/>
      <c r="S102" s="1029"/>
      <c r="T102" s="1030"/>
      <c r="U102" s="1038"/>
      <c r="V102" s="1039"/>
      <c r="W102" s="1039"/>
      <c r="X102" s="1039"/>
      <c r="Y102" s="1039"/>
      <c r="Z102" s="1040"/>
      <c r="AA102" s="1050"/>
      <c r="AB102" s="1051"/>
      <c r="AC102" s="1051"/>
      <c r="AD102" s="1051"/>
      <c r="AE102" s="1052"/>
      <c r="AF102" s="986" t="s">
        <v>751</v>
      </c>
      <c r="AG102" s="990"/>
      <c r="AH102" s="990"/>
      <c r="AI102" s="990"/>
      <c r="AJ102" s="990"/>
      <c r="AK102" s="991"/>
      <c r="AL102" s="997" t="s">
        <v>590</v>
      </c>
      <c r="AM102" s="1020"/>
      <c r="AN102" s="1020"/>
      <c r="AO102" s="1020"/>
      <c r="AP102" s="1020"/>
      <c r="AQ102" s="1020"/>
      <c r="AR102" s="1020"/>
      <c r="AS102" s="1020"/>
      <c r="AT102" s="1020"/>
      <c r="AU102" s="1020"/>
      <c r="AV102" s="1020"/>
      <c r="AW102" s="1020"/>
      <c r="AX102" s="1020"/>
      <c r="AY102" s="1020"/>
      <c r="AZ102" s="1021"/>
      <c r="BA102" s="984"/>
      <c r="BB102" s="988"/>
      <c r="BC102" s="988"/>
      <c r="BD102" s="988"/>
      <c r="BE102" s="989"/>
      <c r="BF102" s="473"/>
    </row>
    <row r="103" spans="1:58" ht="21.75" customHeight="1">
      <c r="A103" s="948" t="s">
        <v>370</v>
      </c>
      <c r="B103" s="959" t="s">
        <v>372</v>
      </c>
      <c r="C103" s="960"/>
      <c r="D103" s="960"/>
      <c r="E103" s="960"/>
      <c r="F103" s="960"/>
      <c r="G103" s="960"/>
      <c r="H103" s="960"/>
      <c r="I103" s="960"/>
      <c r="J103" s="961"/>
      <c r="K103" s="971"/>
      <c r="L103" s="972"/>
      <c r="M103" s="972"/>
      <c r="N103" s="973"/>
      <c r="O103" s="1005" t="s">
        <v>209</v>
      </c>
      <c r="P103" s="1006"/>
      <c r="Q103" s="1006"/>
      <c r="R103" s="1006"/>
      <c r="S103" s="1006"/>
      <c r="T103" s="1007"/>
      <c r="U103" s="1005" t="s">
        <v>209</v>
      </c>
      <c r="V103" s="1006"/>
      <c r="W103" s="1006"/>
      <c r="X103" s="1006"/>
      <c r="Y103" s="1006"/>
      <c r="Z103" s="1007"/>
      <c r="AA103" s="1005" t="s">
        <v>767</v>
      </c>
      <c r="AB103" s="1006"/>
      <c r="AC103" s="1006"/>
      <c r="AD103" s="1006"/>
      <c r="AE103" s="1007"/>
      <c r="AF103" s="987" t="s">
        <v>393</v>
      </c>
      <c r="AG103" s="984"/>
      <c r="AH103" s="984"/>
      <c r="AI103" s="984"/>
      <c r="AJ103" s="984"/>
      <c r="AK103" s="984"/>
      <c r="AL103" s="1004" t="s">
        <v>214</v>
      </c>
      <c r="AM103" s="998"/>
      <c r="AN103" s="998"/>
      <c r="AO103" s="998"/>
      <c r="AP103" s="998"/>
      <c r="AQ103" s="998"/>
      <c r="AR103" s="998"/>
      <c r="AS103" s="998"/>
      <c r="AT103" s="998"/>
      <c r="AU103" s="998"/>
      <c r="AV103" s="998"/>
      <c r="AW103" s="998"/>
      <c r="AX103" s="998"/>
      <c r="AY103" s="998"/>
      <c r="AZ103" s="999"/>
      <c r="BA103" s="984"/>
      <c r="BB103" s="984"/>
      <c r="BC103" s="984"/>
      <c r="BD103" s="984"/>
      <c r="BE103" s="985"/>
      <c r="BF103" s="473"/>
    </row>
    <row r="104" spans="1:58" ht="21.75" customHeight="1">
      <c r="A104" s="949"/>
      <c r="B104" s="962"/>
      <c r="C104" s="963"/>
      <c r="D104" s="963"/>
      <c r="E104" s="963"/>
      <c r="F104" s="963"/>
      <c r="G104" s="963"/>
      <c r="H104" s="963"/>
      <c r="I104" s="963"/>
      <c r="J104" s="964"/>
      <c r="K104" s="974"/>
      <c r="L104" s="975"/>
      <c r="M104" s="975"/>
      <c r="N104" s="976"/>
      <c r="O104" s="1008"/>
      <c r="P104" s="1009"/>
      <c r="Q104" s="1009"/>
      <c r="R104" s="1009"/>
      <c r="S104" s="1009"/>
      <c r="T104" s="1010"/>
      <c r="U104" s="1008"/>
      <c r="V104" s="1009"/>
      <c r="W104" s="1009"/>
      <c r="X104" s="1009"/>
      <c r="Y104" s="1009"/>
      <c r="Z104" s="1010"/>
      <c r="AA104" s="1008"/>
      <c r="AB104" s="1009"/>
      <c r="AC104" s="1009"/>
      <c r="AD104" s="1009"/>
      <c r="AE104" s="1010"/>
      <c r="AF104" s="986" t="s">
        <v>276</v>
      </c>
      <c r="AG104" s="986"/>
      <c r="AH104" s="986"/>
      <c r="AI104" s="986"/>
      <c r="AJ104" s="986"/>
      <c r="AK104" s="987"/>
      <c r="AL104" s="981" t="s">
        <v>734</v>
      </c>
      <c r="AM104" s="982"/>
      <c r="AN104" s="982"/>
      <c r="AO104" s="982"/>
      <c r="AP104" s="982"/>
      <c r="AQ104" s="982"/>
      <c r="AR104" s="982"/>
      <c r="AS104" s="982"/>
      <c r="AT104" s="982"/>
      <c r="AU104" s="982"/>
      <c r="AV104" s="982"/>
      <c r="AW104" s="982"/>
      <c r="AX104" s="982"/>
      <c r="AY104" s="982"/>
      <c r="AZ104" s="983"/>
      <c r="BA104" s="984"/>
      <c r="BB104" s="984"/>
      <c r="BC104" s="984"/>
      <c r="BD104" s="984"/>
      <c r="BE104" s="985"/>
      <c r="BF104" s="473"/>
    </row>
    <row r="105" spans="1:58" ht="21.75" customHeight="1">
      <c r="A105" s="949"/>
      <c r="B105" s="962"/>
      <c r="C105" s="963"/>
      <c r="D105" s="963"/>
      <c r="E105" s="963"/>
      <c r="F105" s="963"/>
      <c r="G105" s="963"/>
      <c r="H105" s="963"/>
      <c r="I105" s="963"/>
      <c r="J105" s="964"/>
      <c r="K105" s="974"/>
      <c r="L105" s="975"/>
      <c r="M105" s="975"/>
      <c r="N105" s="976"/>
      <c r="O105" s="1008"/>
      <c r="P105" s="1009"/>
      <c r="Q105" s="1009"/>
      <c r="R105" s="1009"/>
      <c r="S105" s="1009"/>
      <c r="T105" s="1010"/>
      <c r="U105" s="1008"/>
      <c r="V105" s="1009"/>
      <c r="W105" s="1009"/>
      <c r="X105" s="1009"/>
      <c r="Y105" s="1009"/>
      <c r="Z105" s="1010"/>
      <c r="AA105" s="1008"/>
      <c r="AB105" s="1009"/>
      <c r="AC105" s="1009"/>
      <c r="AD105" s="1009"/>
      <c r="AE105" s="1010"/>
      <c r="AF105" s="987" t="s">
        <v>389</v>
      </c>
      <c r="AG105" s="984"/>
      <c r="AH105" s="984"/>
      <c r="AI105" s="984"/>
      <c r="AJ105" s="984"/>
      <c r="AK105" s="984"/>
      <c r="AL105" s="981" t="s">
        <v>734</v>
      </c>
      <c r="AM105" s="982"/>
      <c r="AN105" s="982"/>
      <c r="AO105" s="982"/>
      <c r="AP105" s="982"/>
      <c r="AQ105" s="982"/>
      <c r="AR105" s="982"/>
      <c r="AS105" s="982"/>
      <c r="AT105" s="982"/>
      <c r="AU105" s="982"/>
      <c r="AV105" s="982"/>
      <c r="AW105" s="982"/>
      <c r="AX105" s="982"/>
      <c r="AY105" s="982"/>
      <c r="AZ105" s="983"/>
      <c r="BA105" s="984"/>
      <c r="BB105" s="984"/>
      <c r="BC105" s="984"/>
      <c r="BD105" s="984"/>
      <c r="BE105" s="985"/>
      <c r="BF105" s="473"/>
    </row>
    <row r="106" spans="1:58" ht="21.75" customHeight="1">
      <c r="A106" s="949"/>
      <c r="B106" s="962"/>
      <c r="C106" s="963"/>
      <c r="D106" s="963"/>
      <c r="E106" s="963"/>
      <c r="F106" s="963"/>
      <c r="G106" s="963"/>
      <c r="H106" s="963"/>
      <c r="I106" s="963"/>
      <c r="J106" s="964"/>
      <c r="K106" s="974"/>
      <c r="L106" s="975"/>
      <c r="M106" s="975"/>
      <c r="N106" s="976"/>
      <c r="O106" s="1008"/>
      <c r="P106" s="1009"/>
      <c r="Q106" s="1009"/>
      <c r="R106" s="1009"/>
      <c r="S106" s="1009"/>
      <c r="T106" s="1010"/>
      <c r="U106" s="1008"/>
      <c r="V106" s="1009"/>
      <c r="W106" s="1009"/>
      <c r="X106" s="1009"/>
      <c r="Y106" s="1009"/>
      <c r="Z106" s="1010"/>
      <c r="AA106" s="1008"/>
      <c r="AB106" s="1009"/>
      <c r="AC106" s="1009"/>
      <c r="AD106" s="1009"/>
      <c r="AE106" s="1010"/>
      <c r="AF106" s="987" t="s">
        <v>747</v>
      </c>
      <c r="AG106" s="984"/>
      <c r="AH106" s="984"/>
      <c r="AI106" s="984"/>
      <c r="AJ106" s="984"/>
      <c r="AK106" s="984"/>
      <c r="AL106" s="997" t="s">
        <v>740</v>
      </c>
      <c r="AM106" s="998"/>
      <c r="AN106" s="998"/>
      <c r="AO106" s="998"/>
      <c r="AP106" s="998"/>
      <c r="AQ106" s="998"/>
      <c r="AR106" s="998"/>
      <c r="AS106" s="998"/>
      <c r="AT106" s="998"/>
      <c r="AU106" s="998"/>
      <c r="AV106" s="998"/>
      <c r="AW106" s="998"/>
      <c r="AX106" s="998"/>
      <c r="AY106" s="998"/>
      <c r="AZ106" s="999"/>
      <c r="BA106" s="984"/>
      <c r="BB106" s="984"/>
      <c r="BC106" s="984"/>
      <c r="BD106" s="984"/>
      <c r="BE106" s="985"/>
      <c r="BF106" s="473"/>
    </row>
    <row r="107" spans="1:58" ht="21.75" customHeight="1">
      <c r="A107" s="949"/>
      <c r="B107" s="962"/>
      <c r="C107" s="963"/>
      <c r="D107" s="963"/>
      <c r="E107" s="963"/>
      <c r="F107" s="963"/>
      <c r="G107" s="963"/>
      <c r="H107" s="963"/>
      <c r="I107" s="963"/>
      <c r="J107" s="964"/>
      <c r="K107" s="974"/>
      <c r="L107" s="975"/>
      <c r="M107" s="975"/>
      <c r="N107" s="976"/>
      <c r="O107" s="1008"/>
      <c r="P107" s="1009"/>
      <c r="Q107" s="1009"/>
      <c r="R107" s="1009"/>
      <c r="S107" s="1009"/>
      <c r="T107" s="1010"/>
      <c r="U107" s="1008"/>
      <c r="V107" s="1009"/>
      <c r="W107" s="1009"/>
      <c r="X107" s="1009"/>
      <c r="Y107" s="1009"/>
      <c r="Z107" s="1010"/>
      <c r="AA107" s="1008"/>
      <c r="AB107" s="1009"/>
      <c r="AC107" s="1009"/>
      <c r="AD107" s="1009"/>
      <c r="AE107" s="1010"/>
      <c r="AF107" s="986" t="s">
        <v>391</v>
      </c>
      <c r="AG107" s="986"/>
      <c r="AH107" s="986"/>
      <c r="AI107" s="986"/>
      <c r="AJ107" s="986"/>
      <c r="AK107" s="987"/>
      <c r="AL107" s="997" t="s">
        <v>734</v>
      </c>
      <c r="AM107" s="998"/>
      <c r="AN107" s="998"/>
      <c r="AO107" s="998"/>
      <c r="AP107" s="998"/>
      <c r="AQ107" s="998"/>
      <c r="AR107" s="998"/>
      <c r="AS107" s="998"/>
      <c r="AT107" s="998"/>
      <c r="AU107" s="998"/>
      <c r="AV107" s="998"/>
      <c r="AW107" s="998"/>
      <c r="AX107" s="998"/>
      <c r="AY107" s="998"/>
      <c r="AZ107" s="999"/>
      <c r="BA107" s="984"/>
      <c r="BB107" s="984"/>
      <c r="BC107" s="984"/>
      <c r="BD107" s="984"/>
      <c r="BE107" s="985"/>
      <c r="BF107" s="473"/>
    </row>
    <row r="108" spans="1:58" ht="21.75" customHeight="1">
      <c r="A108" s="949"/>
      <c r="B108" s="962"/>
      <c r="C108" s="963"/>
      <c r="D108" s="963"/>
      <c r="E108" s="963"/>
      <c r="F108" s="963"/>
      <c r="G108" s="963"/>
      <c r="H108" s="963"/>
      <c r="I108" s="963"/>
      <c r="J108" s="964"/>
      <c r="K108" s="974"/>
      <c r="L108" s="975"/>
      <c r="M108" s="975"/>
      <c r="N108" s="976"/>
      <c r="O108" s="1008"/>
      <c r="P108" s="1009"/>
      <c r="Q108" s="1009"/>
      <c r="R108" s="1009"/>
      <c r="S108" s="1009"/>
      <c r="T108" s="1010"/>
      <c r="U108" s="1008"/>
      <c r="V108" s="1009"/>
      <c r="W108" s="1009"/>
      <c r="X108" s="1009"/>
      <c r="Y108" s="1009"/>
      <c r="Z108" s="1010"/>
      <c r="AA108" s="1008"/>
      <c r="AB108" s="1009"/>
      <c r="AC108" s="1009"/>
      <c r="AD108" s="1009"/>
      <c r="AE108" s="1010"/>
      <c r="AF108" s="987" t="s">
        <v>293</v>
      </c>
      <c r="AG108" s="984"/>
      <c r="AH108" s="984"/>
      <c r="AI108" s="984"/>
      <c r="AJ108" s="984"/>
      <c r="AK108" s="984"/>
      <c r="AL108" s="981" t="s">
        <v>768</v>
      </c>
      <c r="AM108" s="982"/>
      <c r="AN108" s="982"/>
      <c r="AO108" s="982"/>
      <c r="AP108" s="982"/>
      <c r="AQ108" s="982"/>
      <c r="AR108" s="982"/>
      <c r="AS108" s="982"/>
      <c r="AT108" s="982"/>
      <c r="AU108" s="982"/>
      <c r="AV108" s="982"/>
      <c r="AW108" s="982"/>
      <c r="AX108" s="982"/>
      <c r="AY108" s="982"/>
      <c r="AZ108" s="983"/>
      <c r="BA108" s="984"/>
      <c r="BB108" s="984"/>
      <c r="BC108" s="984"/>
      <c r="BD108" s="984"/>
      <c r="BE108" s="985"/>
      <c r="BF108" s="473"/>
    </row>
    <row r="109" spans="1:58" ht="21.75" customHeight="1">
      <c r="A109" s="949"/>
      <c r="B109" s="962"/>
      <c r="C109" s="963"/>
      <c r="D109" s="963"/>
      <c r="E109" s="963"/>
      <c r="F109" s="963"/>
      <c r="G109" s="963"/>
      <c r="H109" s="963"/>
      <c r="I109" s="963"/>
      <c r="J109" s="964"/>
      <c r="K109" s="974"/>
      <c r="L109" s="975"/>
      <c r="M109" s="975"/>
      <c r="N109" s="976"/>
      <c r="O109" s="1008"/>
      <c r="P109" s="1009"/>
      <c r="Q109" s="1009"/>
      <c r="R109" s="1009"/>
      <c r="S109" s="1009"/>
      <c r="T109" s="1010"/>
      <c r="U109" s="1008"/>
      <c r="V109" s="1009"/>
      <c r="W109" s="1009"/>
      <c r="X109" s="1009"/>
      <c r="Y109" s="1009"/>
      <c r="Z109" s="1010"/>
      <c r="AA109" s="1008"/>
      <c r="AB109" s="1009"/>
      <c r="AC109" s="1009"/>
      <c r="AD109" s="1009"/>
      <c r="AE109" s="1010"/>
      <c r="AF109" s="987" t="s">
        <v>331</v>
      </c>
      <c r="AG109" s="984"/>
      <c r="AH109" s="984"/>
      <c r="AI109" s="984"/>
      <c r="AJ109" s="984"/>
      <c r="AK109" s="984"/>
      <c r="AL109" s="981" t="s">
        <v>734</v>
      </c>
      <c r="AM109" s="982"/>
      <c r="AN109" s="982"/>
      <c r="AO109" s="982"/>
      <c r="AP109" s="982"/>
      <c r="AQ109" s="982"/>
      <c r="AR109" s="982"/>
      <c r="AS109" s="982"/>
      <c r="AT109" s="982"/>
      <c r="AU109" s="982"/>
      <c r="AV109" s="982"/>
      <c r="AW109" s="982"/>
      <c r="AX109" s="982"/>
      <c r="AY109" s="982"/>
      <c r="AZ109" s="983"/>
      <c r="BA109" s="984"/>
      <c r="BB109" s="984"/>
      <c r="BC109" s="984"/>
      <c r="BD109" s="984"/>
      <c r="BE109" s="985"/>
      <c r="BF109" s="473"/>
    </row>
    <row r="110" spans="1:58" ht="21.75" customHeight="1">
      <c r="A110" s="949"/>
      <c r="B110" s="962"/>
      <c r="C110" s="963"/>
      <c r="D110" s="963"/>
      <c r="E110" s="963"/>
      <c r="F110" s="963"/>
      <c r="G110" s="963"/>
      <c r="H110" s="963"/>
      <c r="I110" s="963"/>
      <c r="J110" s="964"/>
      <c r="K110" s="974"/>
      <c r="L110" s="975"/>
      <c r="M110" s="975"/>
      <c r="N110" s="976"/>
      <c r="O110" s="1008"/>
      <c r="P110" s="1009"/>
      <c r="Q110" s="1009"/>
      <c r="R110" s="1009"/>
      <c r="S110" s="1009"/>
      <c r="T110" s="1010"/>
      <c r="U110" s="1008"/>
      <c r="V110" s="1009"/>
      <c r="W110" s="1009"/>
      <c r="X110" s="1009"/>
      <c r="Y110" s="1009"/>
      <c r="Z110" s="1010"/>
      <c r="AA110" s="1008"/>
      <c r="AB110" s="1009"/>
      <c r="AC110" s="1009"/>
      <c r="AD110" s="1009"/>
      <c r="AE110" s="1010"/>
      <c r="AF110" s="987" t="s">
        <v>419</v>
      </c>
      <c r="AG110" s="984"/>
      <c r="AH110" s="984"/>
      <c r="AI110" s="984"/>
      <c r="AJ110" s="984"/>
      <c r="AK110" s="984"/>
      <c r="AL110" s="997" t="s">
        <v>769</v>
      </c>
      <c r="AM110" s="998"/>
      <c r="AN110" s="998"/>
      <c r="AO110" s="998"/>
      <c r="AP110" s="998"/>
      <c r="AQ110" s="998"/>
      <c r="AR110" s="998"/>
      <c r="AS110" s="998"/>
      <c r="AT110" s="998"/>
      <c r="AU110" s="998"/>
      <c r="AV110" s="998"/>
      <c r="AW110" s="998"/>
      <c r="AX110" s="998"/>
      <c r="AY110" s="998"/>
      <c r="AZ110" s="999"/>
      <c r="BA110" s="984"/>
      <c r="BB110" s="984"/>
      <c r="BC110" s="984"/>
      <c r="BD110" s="984"/>
      <c r="BE110" s="985"/>
      <c r="BF110" s="473"/>
    </row>
    <row r="111" spans="1:58" ht="21.75" customHeight="1">
      <c r="A111" s="949"/>
      <c r="B111" s="962"/>
      <c r="C111" s="963"/>
      <c r="D111" s="963"/>
      <c r="E111" s="963"/>
      <c r="F111" s="963"/>
      <c r="G111" s="963"/>
      <c r="H111" s="963"/>
      <c r="I111" s="963"/>
      <c r="J111" s="964"/>
      <c r="K111" s="974"/>
      <c r="L111" s="975"/>
      <c r="M111" s="975"/>
      <c r="N111" s="976"/>
      <c r="O111" s="1008"/>
      <c r="P111" s="1009"/>
      <c r="Q111" s="1009"/>
      <c r="R111" s="1009"/>
      <c r="S111" s="1009"/>
      <c r="T111" s="1010"/>
      <c r="U111" s="1008"/>
      <c r="V111" s="1009"/>
      <c r="W111" s="1009"/>
      <c r="X111" s="1009"/>
      <c r="Y111" s="1009"/>
      <c r="Z111" s="1010"/>
      <c r="AA111" s="1008"/>
      <c r="AB111" s="1009"/>
      <c r="AC111" s="1009"/>
      <c r="AD111" s="1009"/>
      <c r="AE111" s="1010"/>
      <c r="AF111" s="987" t="s">
        <v>292</v>
      </c>
      <c r="AG111" s="984"/>
      <c r="AH111" s="984"/>
      <c r="AI111" s="984"/>
      <c r="AJ111" s="984"/>
      <c r="AK111" s="984"/>
      <c r="AL111" s="981" t="s">
        <v>734</v>
      </c>
      <c r="AM111" s="982"/>
      <c r="AN111" s="982"/>
      <c r="AO111" s="982"/>
      <c r="AP111" s="982"/>
      <c r="AQ111" s="982"/>
      <c r="AR111" s="982"/>
      <c r="AS111" s="982"/>
      <c r="AT111" s="982"/>
      <c r="AU111" s="982"/>
      <c r="AV111" s="982"/>
      <c r="AW111" s="982"/>
      <c r="AX111" s="982"/>
      <c r="AY111" s="982"/>
      <c r="AZ111" s="983"/>
      <c r="BA111" s="984"/>
      <c r="BB111" s="984"/>
      <c r="BC111" s="984"/>
      <c r="BD111" s="984"/>
      <c r="BE111" s="985"/>
      <c r="BF111" s="473"/>
    </row>
    <row r="112" spans="1:58" ht="21.75" customHeight="1">
      <c r="A112" s="949"/>
      <c r="B112" s="962"/>
      <c r="C112" s="963"/>
      <c r="D112" s="963"/>
      <c r="E112" s="963"/>
      <c r="F112" s="963"/>
      <c r="G112" s="963"/>
      <c r="H112" s="963"/>
      <c r="I112" s="963"/>
      <c r="J112" s="964"/>
      <c r="K112" s="974"/>
      <c r="L112" s="975"/>
      <c r="M112" s="975"/>
      <c r="N112" s="976"/>
      <c r="O112" s="1008"/>
      <c r="P112" s="1009"/>
      <c r="Q112" s="1009"/>
      <c r="R112" s="1009"/>
      <c r="S112" s="1009"/>
      <c r="T112" s="1010"/>
      <c r="U112" s="1008"/>
      <c r="V112" s="1009"/>
      <c r="W112" s="1009"/>
      <c r="X112" s="1009"/>
      <c r="Y112" s="1009"/>
      <c r="Z112" s="1010"/>
      <c r="AA112" s="1008"/>
      <c r="AB112" s="1009"/>
      <c r="AC112" s="1009"/>
      <c r="AD112" s="1009"/>
      <c r="AE112" s="1010"/>
      <c r="AF112" s="987" t="s">
        <v>392</v>
      </c>
      <c r="AG112" s="984"/>
      <c r="AH112" s="984"/>
      <c r="AI112" s="984"/>
      <c r="AJ112" s="984"/>
      <c r="AK112" s="984"/>
      <c r="AL112" s="997" t="s">
        <v>750</v>
      </c>
      <c r="AM112" s="998"/>
      <c r="AN112" s="998"/>
      <c r="AO112" s="998"/>
      <c r="AP112" s="998"/>
      <c r="AQ112" s="998"/>
      <c r="AR112" s="998"/>
      <c r="AS112" s="998"/>
      <c r="AT112" s="998"/>
      <c r="AU112" s="998"/>
      <c r="AV112" s="998"/>
      <c r="AW112" s="998"/>
      <c r="AX112" s="998"/>
      <c r="AY112" s="998"/>
      <c r="AZ112" s="999"/>
      <c r="BA112" s="984"/>
      <c r="BB112" s="984"/>
      <c r="BC112" s="984"/>
      <c r="BD112" s="984"/>
      <c r="BE112" s="985"/>
      <c r="BF112" s="473"/>
    </row>
    <row r="113" spans="1:58" ht="21" customHeight="1">
      <c r="A113" s="949"/>
      <c r="B113" s="962"/>
      <c r="C113" s="963"/>
      <c r="D113" s="963"/>
      <c r="E113" s="963"/>
      <c r="F113" s="963"/>
      <c r="G113" s="963"/>
      <c r="H113" s="963"/>
      <c r="I113" s="963"/>
      <c r="J113" s="964"/>
      <c r="K113" s="974"/>
      <c r="L113" s="975"/>
      <c r="M113" s="975"/>
      <c r="N113" s="976"/>
      <c r="O113" s="1008"/>
      <c r="P113" s="1009"/>
      <c r="Q113" s="1009"/>
      <c r="R113" s="1009"/>
      <c r="S113" s="1009"/>
      <c r="T113" s="1010"/>
      <c r="U113" s="1008"/>
      <c r="V113" s="1009"/>
      <c r="W113" s="1009"/>
      <c r="X113" s="1009"/>
      <c r="Y113" s="1009"/>
      <c r="Z113" s="1010"/>
      <c r="AA113" s="1008"/>
      <c r="AB113" s="1009"/>
      <c r="AC113" s="1009"/>
      <c r="AD113" s="1009"/>
      <c r="AE113" s="1010"/>
      <c r="AF113" s="987" t="s">
        <v>390</v>
      </c>
      <c r="AG113" s="984"/>
      <c r="AH113" s="984"/>
      <c r="AI113" s="984"/>
      <c r="AJ113" s="984"/>
      <c r="AK113" s="984"/>
      <c r="AL113" s="981" t="s">
        <v>734</v>
      </c>
      <c r="AM113" s="982"/>
      <c r="AN113" s="982"/>
      <c r="AO113" s="982"/>
      <c r="AP113" s="982"/>
      <c r="AQ113" s="982"/>
      <c r="AR113" s="982"/>
      <c r="AS113" s="982"/>
      <c r="AT113" s="982"/>
      <c r="AU113" s="982"/>
      <c r="AV113" s="982"/>
      <c r="AW113" s="982"/>
      <c r="AX113" s="982"/>
      <c r="AY113" s="982"/>
      <c r="AZ113" s="983"/>
      <c r="BA113" s="984"/>
      <c r="BB113" s="984"/>
      <c r="BC113" s="984"/>
      <c r="BD113" s="984"/>
      <c r="BE113" s="985"/>
      <c r="BF113" s="473"/>
    </row>
    <row r="114" spans="1:58" ht="21.75" customHeight="1">
      <c r="A114" s="949"/>
      <c r="B114" s="965"/>
      <c r="C114" s="966"/>
      <c r="D114" s="966"/>
      <c r="E114" s="966"/>
      <c r="F114" s="966"/>
      <c r="G114" s="966"/>
      <c r="H114" s="966"/>
      <c r="I114" s="966"/>
      <c r="J114" s="967"/>
      <c r="K114" s="977"/>
      <c r="L114" s="978"/>
      <c r="M114" s="978"/>
      <c r="N114" s="979"/>
      <c r="O114" s="1011"/>
      <c r="P114" s="1012"/>
      <c r="Q114" s="1012"/>
      <c r="R114" s="1012"/>
      <c r="S114" s="1012"/>
      <c r="T114" s="1013"/>
      <c r="U114" s="1011"/>
      <c r="V114" s="1012"/>
      <c r="W114" s="1012"/>
      <c r="X114" s="1012"/>
      <c r="Y114" s="1012"/>
      <c r="Z114" s="1013"/>
      <c r="AA114" s="1011"/>
      <c r="AB114" s="1012"/>
      <c r="AC114" s="1012"/>
      <c r="AD114" s="1012"/>
      <c r="AE114" s="1013"/>
      <c r="AF114" s="1000" t="s">
        <v>294</v>
      </c>
      <c r="AG114" s="1000"/>
      <c r="AH114" s="1000"/>
      <c r="AI114" s="1000"/>
      <c r="AJ114" s="1000"/>
      <c r="AK114" s="1001"/>
      <c r="AL114" s="981" t="s">
        <v>215</v>
      </c>
      <c r="AM114" s="982"/>
      <c r="AN114" s="982"/>
      <c r="AO114" s="982"/>
      <c r="AP114" s="982"/>
      <c r="AQ114" s="982"/>
      <c r="AR114" s="982"/>
      <c r="AS114" s="982"/>
      <c r="AT114" s="982"/>
      <c r="AU114" s="982"/>
      <c r="AV114" s="982"/>
      <c r="AW114" s="982"/>
      <c r="AX114" s="982"/>
      <c r="AY114" s="982"/>
      <c r="AZ114" s="983"/>
      <c r="BA114" s="1002"/>
      <c r="BB114" s="1002"/>
      <c r="BC114" s="1002"/>
      <c r="BD114" s="1002"/>
      <c r="BE114" s="1003"/>
      <c r="BF114" s="473"/>
    </row>
    <row r="115" spans="1:58" ht="21.75" customHeight="1">
      <c r="A115" s="949"/>
      <c r="B115" s="965"/>
      <c r="C115" s="966"/>
      <c r="D115" s="966"/>
      <c r="E115" s="966"/>
      <c r="F115" s="966"/>
      <c r="G115" s="966"/>
      <c r="H115" s="966"/>
      <c r="I115" s="966"/>
      <c r="J115" s="967"/>
      <c r="K115" s="977"/>
      <c r="L115" s="978"/>
      <c r="M115" s="978"/>
      <c r="N115" s="979"/>
      <c r="O115" s="1011"/>
      <c r="P115" s="1012"/>
      <c r="Q115" s="1012"/>
      <c r="R115" s="1012"/>
      <c r="S115" s="1012"/>
      <c r="T115" s="1013"/>
      <c r="U115" s="1011"/>
      <c r="V115" s="1012"/>
      <c r="W115" s="1012"/>
      <c r="X115" s="1012"/>
      <c r="Y115" s="1012"/>
      <c r="Z115" s="1013"/>
      <c r="AA115" s="1011"/>
      <c r="AB115" s="1012"/>
      <c r="AC115" s="1012"/>
      <c r="AD115" s="1012"/>
      <c r="AE115" s="1013"/>
      <c r="AF115" s="986" t="s">
        <v>198</v>
      </c>
      <c r="AG115" s="986"/>
      <c r="AH115" s="986"/>
      <c r="AI115" s="986"/>
      <c r="AJ115" s="986"/>
      <c r="AK115" s="987"/>
      <c r="AL115" s="981" t="s">
        <v>734</v>
      </c>
      <c r="AM115" s="982"/>
      <c r="AN115" s="982"/>
      <c r="AO115" s="982"/>
      <c r="AP115" s="982"/>
      <c r="AQ115" s="982"/>
      <c r="AR115" s="982"/>
      <c r="AS115" s="982"/>
      <c r="AT115" s="982"/>
      <c r="AU115" s="982"/>
      <c r="AV115" s="982"/>
      <c r="AW115" s="982"/>
      <c r="AX115" s="982"/>
      <c r="AY115" s="982"/>
      <c r="AZ115" s="983"/>
      <c r="BA115" s="984"/>
      <c r="BB115" s="984"/>
      <c r="BC115" s="984"/>
      <c r="BD115" s="984"/>
      <c r="BE115" s="985"/>
      <c r="BF115" s="473"/>
    </row>
    <row r="116" spans="1:58" ht="21.75" customHeight="1">
      <c r="A116" s="949"/>
      <c r="B116" s="965"/>
      <c r="C116" s="966"/>
      <c r="D116" s="966"/>
      <c r="E116" s="966"/>
      <c r="F116" s="966"/>
      <c r="G116" s="966"/>
      <c r="H116" s="966"/>
      <c r="I116" s="966"/>
      <c r="J116" s="967"/>
      <c r="K116" s="977"/>
      <c r="L116" s="978"/>
      <c r="M116" s="978"/>
      <c r="N116" s="979"/>
      <c r="O116" s="1011"/>
      <c r="P116" s="1012"/>
      <c r="Q116" s="1012"/>
      <c r="R116" s="1012"/>
      <c r="S116" s="1012"/>
      <c r="T116" s="1013"/>
      <c r="U116" s="1011"/>
      <c r="V116" s="1012"/>
      <c r="W116" s="1012"/>
      <c r="X116" s="1012"/>
      <c r="Y116" s="1012"/>
      <c r="Z116" s="1013"/>
      <c r="AA116" s="1011"/>
      <c r="AB116" s="1012"/>
      <c r="AC116" s="1012"/>
      <c r="AD116" s="1012"/>
      <c r="AE116" s="1013"/>
      <c r="AF116" s="986" t="s">
        <v>199</v>
      </c>
      <c r="AG116" s="986"/>
      <c r="AH116" s="986"/>
      <c r="AI116" s="986"/>
      <c r="AJ116" s="986"/>
      <c r="AK116" s="987"/>
      <c r="AL116" s="981" t="s">
        <v>734</v>
      </c>
      <c r="AM116" s="982"/>
      <c r="AN116" s="982"/>
      <c r="AO116" s="982"/>
      <c r="AP116" s="982"/>
      <c r="AQ116" s="982"/>
      <c r="AR116" s="982"/>
      <c r="AS116" s="982"/>
      <c r="AT116" s="982"/>
      <c r="AU116" s="982"/>
      <c r="AV116" s="982"/>
      <c r="AW116" s="982"/>
      <c r="AX116" s="982"/>
      <c r="AY116" s="982"/>
      <c r="AZ116" s="983"/>
      <c r="BA116" s="984"/>
      <c r="BB116" s="988"/>
      <c r="BC116" s="988"/>
      <c r="BD116" s="988"/>
      <c r="BE116" s="989"/>
      <c r="BF116" s="473"/>
    </row>
    <row r="117" spans="1:58" ht="98.25" customHeight="1">
      <c r="A117" s="949"/>
      <c r="B117" s="965"/>
      <c r="C117" s="966"/>
      <c r="D117" s="966"/>
      <c r="E117" s="966"/>
      <c r="F117" s="966"/>
      <c r="G117" s="966"/>
      <c r="H117" s="966"/>
      <c r="I117" s="966"/>
      <c r="J117" s="967"/>
      <c r="K117" s="977"/>
      <c r="L117" s="978"/>
      <c r="M117" s="978"/>
      <c r="N117" s="979"/>
      <c r="O117" s="1011"/>
      <c r="P117" s="1012"/>
      <c r="Q117" s="1012"/>
      <c r="R117" s="1012"/>
      <c r="S117" s="1012"/>
      <c r="T117" s="1013"/>
      <c r="U117" s="1011"/>
      <c r="V117" s="1012"/>
      <c r="W117" s="1012"/>
      <c r="X117" s="1012"/>
      <c r="Y117" s="1012"/>
      <c r="Z117" s="1013"/>
      <c r="AA117" s="1011"/>
      <c r="AB117" s="1012"/>
      <c r="AC117" s="1012"/>
      <c r="AD117" s="1012"/>
      <c r="AE117" s="1013"/>
      <c r="AF117" s="986" t="s">
        <v>735</v>
      </c>
      <c r="AG117" s="990"/>
      <c r="AH117" s="990"/>
      <c r="AI117" s="990"/>
      <c r="AJ117" s="990"/>
      <c r="AK117" s="991"/>
      <c r="AL117" s="992" t="s">
        <v>1063</v>
      </c>
      <c r="AM117" s="993"/>
      <c r="AN117" s="993"/>
      <c r="AO117" s="993"/>
      <c r="AP117" s="993"/>
      <c r="AQ117" s="993"/>
      <c r="AR117" s="993"/>
      <c r="AS117" s="993"/>
      <c r="AT117" s="993"/>
      <c r="AU117" s="993"/>
      <c r="AV117" s="993"/>
      <c r="AW117" s="993"/>
      <c r="AX117" s="993"/>
      <c r="AY117" s="993"/>
      <c r="AZ117" s="994"/>
      <c r="BA117" s="995"/>
      <c r="BB117" s="990"/>
      <c r="BC117" s="990"/>
      <c r="BD117" s="990"/>
      <c r="BE117" s="996"/>
      <c r="BF117" s="473"/>
    </row>
    <row r="118" spans="1:58" ht="21.75" customHeight="1" thickBot="1">
      <c r="A118" s="949"/>
      <c r="B118" s="968"/>
      <c r="C118" s="969"/>
      <c r="D118" s="969"/>
      <c r="E118" s="969"/>
      <c r="F118" s="969"/>
      <c r="G118" s="969"/>
      <c r="H118" s="969"/>
      <c r="I118" s="969"/>
      <c r="J118" s="970"/>
      <c r="K118" s="980"/>
      <c r="L118" s="951"/>
      <c r="M118" s="951"/>
      <c r="N118" s="952"/>
      <c r="O118" s="1014"/>
      <c r="P118" s="1015"/>
      <c r="Q118" s="1015"/>
      <c r="R118" s="1015"/>
      <c r="S118" s="1015"/>
      <c r="T118" s="1016"/>
      <c r="U118" s="1014"/>
      <c r="V118" s="1015"/>
      <c r="W118" s="1015"/>
      <c r="X118" s="1015"/>
      <c r="Y118" s="1015"/>
      <c r="Z118" s="1016"/>
      <c r="AA118" s="1014"/>
      <c r="AB118" s="1015"/>
      <c r="AC118" s="1015"/>
      <c r="AD118" s="1015"/>
      <c r="AE118" s="1016"/>
      <c r="AF118" s="1017" t="s">
        <v>751</v>
      </c>
      <c r="AG118" s="1018"/>
      <c r="AH118" s="1018"/>
      <c r="AI118" s="1018"/>
      <c r="AJ118" s="1018"/>
      <c r="AK118" s="1019"/>
      <c r="AL118" s="950" t="s">
        <v>590</v>
      </c>
      <c r="AM118" s="951"/>
      <c r="AN118" s="951"/>
      <c r="AO118" s="951"/>
      <c r="AP118" s="951"/>
      <c r="AQ118" s="951"/>
      <c r="AR118" s="951"/>
      <c r="AS118" s="951"/>
      <c r="AT118" s="951"/>
      <c r="AU118" s="951"/>
      <c r="AV118" s="951"/>
      <c r="AW118" s="951"/>
      <c r="AX118" s="951"/>
      <c r="AY118" s="951"/>
      <c r="AZ118" s="952"/>
      <c r="BA118" s="953"/>
      <c r="BB118" s="954"/>
      <c r="BC118" s="954"/>
      <c r="BD118" s="954"/>
      <c r="BE118" s="955"/>
      <c r="BF118" s="473"/>
    </row>
    <row r="119" spans="1:58" ht="21.75" customHeight="1">
      <c r="A119" s="774"/>
      <c r="B119" s="476"/>
      <c r="C119" s="476"/>
      <c r="D119" s="476"/>
      <c r="E119" s="476"/>
      <c r="F119" s="476"/>
      <c r="G119" s="476"/>
      <c r="H119" s="476"/>
      <c r="I119" s="476"/>
      <c r="J119" s="476"/>
      <c r="K119" s="476"/>
      <c r="L119" s="476"/>
      <c r="M119" s="476"/>
      <c r="N119" s="476"/>
      <c r="O119" s="476"/>
      <c r="P119" s="476"/>
      <c r="Q119" s="476"/>
      <c r="R119" s="476"/>
      <c r="S119" s="476"/>
      <c r="T119" s="476"/>
      <c r="U119" s="476"/>
      <c r="V119" s="476"/>
      <c r="W119" s="476"/>
      <c r="X119" s="476"/>
      <c r="Y119" s="476"/>
      <c r="Z119" s="476"/>
      <c r="AA119" s="476"/>
      <c r="AB119" s="476"/>
      <c r="AC119" s="476"/>
      <c r="AD119" s="476"/>
      <c r="AE119" s="476"/>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76"/>
      <c r="BB119" s="476"/>
      <c r="BC119" s="476"/>
      <c r="BD119" s="476"/>
      <c r="BE119" s="476"/>
      <c r="BF119" s="477"/>
    </row>
    <row r="120" spans="1:57" ht="26.25" customHeight="1">
      <c r="A120" s="774"/>
      <c r="B120" s="478"/>
      <c r="C120" s="956" t="s">
        <v>591</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6"/>
      <c r="AA120" s="956"/>
      <c r="AB120" s="956"/>
      <c r="AC120" s="956"/>
      <c r="AD120" s="956"/>
      <c r="AE120" s="956"/>
      <c r="AF120" s="956"/>
      <c r="AG120" s="956"/>
      <c r="AH120" s="956"/>
      <c r="AI120" s="956"/>
      <c r="AJ120" s="956"/>
      <c r="AK120" s="956"/>
      <c r="AL120" s="956"/>
      <c r="AM120" s="956"/>
      <c r="AN120" s="956"/>
      <c r="AO120" s="956"/>
      <c r="AP120" s="956"/>
      <c r="AQ120" s="956"/>
      <c r="AR120" s="956"/>
      <c r="AS120" s="956"/>
      <c r="AT120" s="956"/>
      <c r="AU120" s="956"/>
      <c r="AV120" s="956"/>
      <c r="AW120" s="956"/>
      <c r="AX120" s="956"/>
      <c r="AY120" s="956"/>
      <c r="AZ120" s="956"/>
      <c r="BA120" s="956"/>
      <c r="BB120" s="956"/>
      <c r="BC120" s="956"/>
      <c r="BD120" s="956"/>
      <c r="BE120" s="956"/>
    </row>
    <row r="121" spans="1:57" ht="16.5" customHeight="1">
      <c r="A121" s="774"/>
      <c r="B121" s="478"/>
      <c r="C121" s="956"/>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6"/>
      <c r="AA121" s="956"/>
      <c r="AB121" s="956"/>
      <c r="AC121" s="956"/>
      <c r="AD121" s="956"/>
      <c r="AE121" s="956"/>
      <c r="AF121" s="956"/>
      <c r="AG121" s="956"/>
      <c r="AH121" s="956"/>
      <c r="AI121" s="956"/>
      <c r="AJ121" s="956"/>
      <c r="AK121" s="956"/>
      <c r="AL121" s="956"/>
      <c r="AM121" s="956"/>
      <c r="AN121" s="956"/>
      <c r="AO121" s="956"/>
      <c r="AP121" s="956"/>
      <c r="AQ121" s="956"/>
      <c r="AR121" s="956"/>
      <c r="AS121" s="956"/>
      <c r="AT121" s="956"/>
      <c r="AU121" s="956"/>
      <c r="AV121" s="956"/>
      <c r="AW121" s="956"/>
      <c r="AX121" s="956"/>
      <c r="AY121" s="956"/>
      <c r="AZ121" s="956"/>
      <c r="BA121" s="956"/>
      <c r="BB121" s="956"/>
      <c r="BC121" s="956"/>
      <c r="BD121" s="956"/>
      <c r="BE121" s="956"/>
    </row>
    <row r="122" spans="1:58" ht="26.25" customHeight="1">
      <c r="A122" s="479" t="s">
        <v>770</v>
      </c>
      <c r="B122" s="479"/>
      <c r="C122" s="479" t="s">
        <v>596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79"/>
      <c r="AD122" s="479"/>
      <c r="AE122" s="479"/>
      <c r="AF122" s="479"/>
      <c r="AG122" s="479"/>
      <c r="AH122" s="479"/>
      <c r="AI122" s="479"/>
      <c r="AJ122" s="479"/>
      <c r="AK122" s="479"/>
      <c r="AL122" s="479"/>
      <c r="AM122" s="479"/>
      <c r="AN122" s="479"/>
      <c r="AO122" s="479"/>
      <c r="AP122" s="479"/>
      <c r="AQ122" s="479"/>
      <c r="AR122" s="479"/>
      <c r="AS122" s="479"/>
      <c r="AT122" s="479"/>
      <c r="AU122" s="479"/>
      <c r="AV122" s="479"/>
      <c r="AW122" s="479"/>
      <c r="AX122" s="479"/>
      <c r="AY122" s="479"/>
      <c r="AZ122" s="479"/>
      <c r="BA122" s="479"/>
      <c r="BB122" s="479"/>
      <c r="BC122" s="479"/>
      <c r="BD122" s="479"/>
      <c r="BE122" s="479"/>
      <c r="BF122" s="477"/>
    </row>
    <row r="123" spans="1:57" ht="26.25" customHeight="1">
      <c r="A123" s="479" t="s">
        <v>771</v>
      </c>
      <c r="B123" s="478"/>
      <c r="C123" s="478" t="s">
        <v>597</v>
      </c>
      <c r="D123" s="478"/>
      <c r="E123" s="478"/>
      <c r="F123" s="478"/>
      <c r="G123" s="478"/>
      <c r="H123" s="478"/>
      <c r="I123" s="478"/>
      <c r="J123" s="478"/>
      <c r="K123" s="478"/>
      <c r="L123" s="478"/>
      <c r="M123" s="478"/>
      <c r="N123" s="478"/>
      <c r="O123" s="478"/>
      <c r="P123" s="478"/>
      <c r="Q123" s="478"/>
      <c r="R123" s="478"/>
      <c r="S123" s="478"/>
      <c r="T123" s="478"/>
      <c r="U123" s="478"/>
      <c r="V123" s="478"/>
      <c r="W123" s="478"/>
      <c r="X123" s="478"/>
      <c r="Y123" s="478"/>
      <c r="Z123" s="478"/>
      <c r="AA123" s="478"/>
      <c r="AB123" s="478"/>
      <c r="AC123" s="478"/>
      <c r="AD123" s="478"/>
      <c r="AE123" s="478"/>
      <c r="AF123" s="478"/>
      <c r="AG123" s="478"/>
      <c r="AH123" s="478"/>
      <c r="AI123" s="478"/>
      <c r="AJ123" s="478"/>
      <c r="AK123" s="478"/>
      <c r="AL123" s="478"/>
      <c r="AM123" s="478"/>
      <c r="AN123" s="478"/>
      <c r="AO123" s="478"/>
      <c r="AP123" s="478"/>
      <c r="AQ123" s="478"/>
      <c r="AR123" s="478"/>
      <c r="AS123" s="478"/>
      <c r="AT123" s="478"/>
      <c r="AU123" s="478"/>
      <c r="AV123" s="478"/>
      <c r="AW123" s="478"/>
      <c r="AX123" s="478"/>
      <c r="AY123" s="478"/>
      <c r="AZ123" s="478"/>
      <c r="BA123" s="478"/>
      <c r="BB123" s="478"/>
      <c r="BC123" s="478"/>
      <c r="BD123" s="478"/>
      <c r="BE123" s="478"/>
    </row>
    <row r="124" spans="1:57" ht="19.5" customHeight="1">
      <c r="A124" s="479" t="s">
        <v>772</v>
      </c>
      <c r="B124" s="478"/>
      <c r="C124" s="956" t="s">
        <v>773</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6"/>
      <c r="AA124" s="956"/>
      <c r="AB124" s="956"/>
      <c r="AC124" s="956"/>
      <c r="AD124" s="956"/>
      <c r="AE124" s="956"/>
      <c r="AF124" s="956"/>
      <c r="AG124" s="956"/>
      <c r="AH124" s="956"/>
      <c r="AI124" s="956"/>
      <c r="AJ124" s="956"/>
      <c r="AK124" s="956"/>
      <c r="AL124" s="956"/>
      <c r="AM124" s="956"/>
      <c r="AN124" s="956"/>
      <c r="AO124" s="956"/>
      <c r="AP124" s="956"/>
      <c r="AQ124" s="956"/>
      <c r="AR124" s="956"/>
      <c r="AS124" s="956"/>
      <c r="AT124" s="956"/>
      <c r="AU124" s="956"/>
      <c r="AV124" s="956"/>
      <c r="AW124" s="956"/>
      <c r="AX124" s="956"/>
      <c r="AY124" s="956"/>
      <c r="AZ124" s="956"/>
      <c r="BA124" s="956"/>
      <c r="BB124" s="956"/>
      <c r="BC124" s="956"/>
      <c r="BD124" s="956"/>
      <c r="BE124" s="478"/>
    </row>
    <row r="125" spans="1:57" ht="16.5" customHeight="1">
      <c r="A125" s="479"/>
      <c r="B125" s="478"/>
      <c r="C125" s="956"/>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6"/>
      <c r="AA125" s="956"/>
      <c r="AB125" s="956"/>
      <c r="AC125" s="956"/>
      <c r="AD125" s="956"/>
      <c r="AE125" s="956"/>
      <c r="AF125" s="956"/>
      <c r="AG125" s="956"/>
      <c r="AH125" s="956"/>
      <c r="AI125" s="956"/>
      <c r="AJ125" s="956"/>
      <c r="AK125" s="956"/>
      <c r="AL125" s="956"/>
      <c r="AM125" s="956"/>
      <c r="AN125" s="956"/>
      <c r="AO125" s="956"/>
      <c r="AP125" s="956"/>
      <c r="AQ125" s="956"/>
      <c r="AR125" s="956"/>
      <c r="AS125" s="956"/>
      <c r="AT125" s="956"/>
      <c r="AU125" s="956"/>
      <c r="AV125" s="956"/>
      <c r="AW125" s="956"/>
      <c r="AX125" s="956"/>
      <c r="AY125" s="956"/>
      <c r="AZ125" s="956"/>
      <c r="BA125" s="956"/>
      <c r="BB125" s="956"/>
      <c r="BC125" s="956"/>
      <c r="BD125" s="956"/>
      <c r="BE125" s="478"/>
    </row>
    <row r="126" spans="1:56" ht="27.75" customHeight="1">
      <c r="A126" s="479" t="s">
        <v>774</v>
      </c>
      <c r="B126" s="478"/>
      <c r="C126" s="958" t="s">
        <v>775</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8"/>
      <c r="AA126" s="958"/>
      <c r="AB126" s="958"/>
      <c r="AC126" s="958"/>
      <c r="AD126" s="958"/>
      <c r="AE126" s="958"/>
      <c r="AF126" s="958"/>
      <c r="AG126" s="958"/>
      <c r="AH126" s="958"/>
      <c r="AI126" s="958"/>
      <c r="AJ126" s="958"/>
      <c r="AK126" s="958"/>
      <c r="AL126" s="958"/>
      <c r="AM126" s="958"/>
      <c r="AN126" s="958"/>
      <c r="AO126" s="958"/>
      <c r="AP126" s="958"/>
      <c r="AQ126" s="958"/>
      <c r="AR126" s="958"/>
      <c r="AS126" s="958"/>
      <c r="AT126" s="958"/>
      <c r="AU126" s="958"/>
      <c r="AV126" s="958"/>
      <c r="AW126" s="958"/>
      <c r="AX126" s="958"/>
      <c r="AY126" s="958"/>
      <c r="AZ126" s="958"/>
      <c r="BA126" s="958"/>
      <c r="BB126" s="958"/>
      <c r="BC126" s="958"/>
      <c r="BD126" s="958"/>
    </row>
    <row r="127" spans="1:57" ht="26.25" customHeight="1">
      <c r="A127" s="479" t="s">
        <v>776</v>
      </c>
      <c r="B127" s="480"/>
      <c r="C127" s="956" t="s">
        <v>777</v>
      </c>
      <c r="D127" s="956"/>
      <c r="E127" s="956"/>
      <c r="F127" s="956"/>
      <c r="G127" s="956"/>
      <c r="H127" s="956"/>
      <c r="I127" s="956"/>
      <c r="J127" s="956"/>
      <c r="K127" s="956"/>
      <c r="L127" s="956"/>
      <c r="M127" s="956"/>
      <c r="N127" s="956"/>
      <c r="O127" s="956"/>
      <c r="P127" s="956"/>
      <c r="Q127" s="956"/>
      <c r="R127" s="956"/>
      <c r="S127" s="956"/>
      <c r="T127" s="956"/>
      <c r="U127" s="956"/>
      <c r="V127" s="956"/>
      <c r="W127" s="956"/>
      <c r="X127" s="956"/>
      <c r="Y127" s="956"/>
      <c r="Z127" s="956"/>
      <c r="AA127" s="956"/>
      <c r="AB127" s="956"/>
      <c r="AC127" s="956"/>
      <c r="AD127" s="956"/>
      <c r="AE127" s="956"/>
      <c r="AF127" s="956"/>
      <c r="AG127" s="956"/>
      <c r="AH127" s="956"/>
      <c r="AI127" s="956"/>
      <c r="AJ127" s="956"/>
      <c r="AK127" s="956"/>
      <c r="AL127" s="956"/>
      <c r="AM127" s="956"/>
      <c r="AN127" s="956"/>
      <c r="AO127" s="956"/>
      <c r="AP127" s="956"/>
      <c r="AQ127" s="956"/>
      <c r="AR127" s="956"/>
      <c r="AS127" s="956"/>
      <c r="AT127" s="956"/>
      <c r="AU127" s="956"/>
      <c r="AV127" s="956"/>
      <c r="AW127" s="956"/>
      <c r="AX127" s="956"/>
      <c r="AY127" s="956"/>
      <c r="AZ127" s="956"/>
      <c r="BA127" s="956"/>
      <c r="BB127" s="956"/>
      <c r="BC127" s="956"/>
      <c r="BD127" s="956"/>
      <c r="BE127" s="480"/>
    </row>
    <row r="128" spans="1:57" ht="17.25">
      <c r="A128" s="480"/>
      <c r="B128" s="480"/>
      <c r="C128" s="956"/>
      <c r="D128" s="956"/>
      <c r="E128" s="956"/>
      <c r="F128" s="956"/>
      <c r="G128" s="956"/>
      <c r="H128" s="956"/>
      <c r="I128" s="956"/>
      <c r="J128" s="956"/>
      <c r="K128" s="956"/>
      <c r="L128" s="956"/>
      <c r="M128" s="956"/>
      <c r="N128" s="956"/>
      <c r="O128" s="956"/>
      <c r="P128" s="956"/>
      <c r="Q128" s="956"/>
      <c r="R128" s="956"/>
      <c r="S128" s="956"/>
      <c r="T128" s="956"/>
      <c r="U128" s="956"/>
      <c r="V128" s="956"/>
      <c r="W128" s="956"/>
      <c r="X128" s="956"/>
      <c r="Y128" s="956"/>
      <c r="Z128" s="956"/>
      <c r="AA128" s="956"/>
      <c r="AB128" s="956"/>
      <c r="AC128" s="956"/>
      <c r="AD128" s="956"/>
      <c r="AE128" s="956"/>
      <c r="AF128" s="956"/>
      <c r="AG128" s="956"/>
      <c r="AH128" s="956"/>
      <c r="AI128" s="956"/>
      <c r="AJ128" s="956"/>
      <c r="AK128" s="956"/>
      <c r="AL128" s="956"/>
      <c r="AM128" s="956"/>
      <c r="AN128" s="956"/>
      <c r="AO128" s="956"/>
      <c r="AP128" s="956"/>
      <c r="AQ128" s="956"/>
      <c r="AR128" s="956"/>
      <c r="AS128" s="956"/>
      <c r="AT128" s="956"/>
      <c r="AU128" s="956"/>
      <c r="AV128" s="956"/>
      <c r="AW128" s="956"/>
      <c r="AX128" s="956"/>
      <c r="AY128" s="956"/>
      <c r="AZ128" s="956"/>
      <c r="BA128" s="956"/>
      <c r="BB128" s="956"/>
      <c r="BC128" s="956"/>
      <c r="BD128" s="956"/>
      <c r="BE128" s="480"/>
    </row>
    <row r="129" spans="1:57" ht="17.25">
      <c r="A129" s="478"/>
      <c r="B129" s="478"/>
      <c r="C129" s="956"/>
      <c r="D129" s="956"/>
      <c r="E129" s="956"/>
      <c r="F129" s="956"/>
      <c r="G129" s="956"/>
      <c r="H129" s="956"/>
      <c r="I129" s="956"/>
      <c r="J129" s="956"/>
      <c r="K129" s="956"/>
      <c r="L129" s="956"/>
      <c r="M129" s="956"/>
      <c r="N129" s="956"/>
      <c r="O129" s="956"/>
      <c r="P129" s="956"/>
      <c r="Q129" s="956"/>
      <c r="R129" s="956"/>
      <c r="S129" s="956"/>
      <c r="T129" s="956"/>
      <c r="U129" s="956"/>
      <c r="V129" s="956"/>
      <c r="W129" s="956"/>
      <c r="X129" s="956"/>
      <c r="Y129" s="956"/>
      <c r="Z129" s="956"/>
      <c r="AA129" s="956"/>
      <c r="AB129" s="956"/>
      <c r="AC129" s="956"/>
      <c r="AD129" s="956"/>
      <c r="AE129" s="956"/>
      <c r="AF129" s="956"/>
      <c r="AG129" s="956"/>
      <c r="AH129" s="956"/>
      <c r="AI129" s="956"/>
      <c r="AJ129" s="956"/>
      <c r="AK129" s="956"/>
      <c r="AL129" s="956"/>
      <c r="AM129" s="956"/>
      <c r="AN129" s="956"/>
      <c r="AO129" s="956"/>
      <c r="AP129" s="956"/>
      <c r="AQ129" s="956"/>
      <c r="AR129" s="956"/>
      <c r="AS129" s="956"/>
      <c r="AT129" s="956"/>
      <c r="AU129" s="956"/>
      <c r="AV129" s="956"/>
      <c r="AW129" s="956"/>
      <c r="AX129" s="956"/>
      <c r="AY129" s="956"/>
      <c r="AZ129" s="956"/>
      <c r="BA129" s="956"/>
      <c r="BB129" s="956"/>
      <c r="BC129" s="956"/>
      <c r="BD129" s="956"/>
      <c r="BE129" s="478"/>
    </row>
    <row r="130" spans="1:57" ht="26.25" customHeight="1">
      <c r="A130" s="481" t="s">
        <v>778</v>
      </c>
      <c r="B130" s="482"/>
      <c r="C130" s="956" t="s">
        <v>779</v>
      </c>
      <c r="D130" s="957"/>
      <c r="E130" s="957"/>
      <c r="F130" s="957"/>
      <c r="G130" s="957"/>
      <c r="H130" s="957"/>
      <c r="I130" s="957"/>
      <c r="J130" s="957"/>
      <c r="K130" s="957"/>
      <c r="L130" s="957"/>
      <c r="M130" s="957"/>
      <c r="N130" s="957"/>
      <c r="O130" s="957"/>
      <c r="P130" s="957"/>
      <c r="Q130" s="957"/>
      <c r="R130" s="957"/>
      <c r="S130" s="957"/>
      <c r="T130" s="957"/>
      <c r="U130" s="957"/>
      <c r="V130" s="957"/>
      <c r="W130" s="957"/>
      <c r="X130" s="957"/>
      <c r="Y130" s="957"/>
      <c r="Z130" s="957"/>
      <c r="AA130" s="957"/>
      <c r="AB130" s="957"/>
      <c r="AC130" s="957"/>
      <c r="AD130" s="957"/>
      <c r="AE130" s="957"/>
      <c r="AF130" s="957"/>
      <c r="AG130" s="957"/>
      <c r="AH130" s="957"/>
      <c r="AI130" s="957"/>
      <c r="AJ130" s="957"/>
      <c r="AK130" s="957"/>
      <c r="AL130" s="957"/>
      <c r="AM130" s="957"/>
      <c r="AN130" s="957"/>
      <c r="AO130" s="957"/>
      <c r="AP130" s="957"/>
      <c r="AQ130" s="957"/>
      <c r="AR130" s="957"/>
      <c r="AS130" s="957"/>
      <c r="AT130" s="957"/>
      <c r="AU130" s="957"/>
      <c r="AV130" s="957"/>
      <c r="AW130" s="957"/>
      <c r="AX130" s="957"/>
      <c r="AY130" s="957"/>
      <c r="AZ130" s="957"/>
      <c r="BA130" s="957"/>
      <c r="BB130" s="957"/>
      <c r="BC130" s="957"/>
      <c r="BD130" s="957"/>
      <c r="BE130" s="480"/>
    </row>
    <row r="131" spans="1:57" ht="16.5" customHeight="1">
      <c r="A131" s="481"/>
      <c r="B131" s="482"/>
      <c r="C131" s="957"/>
      <c r="D131" s="957"/>
      <c r="E131" s="957"/>
      <c r="F131" s="957"/>
      <c r="G131" s="957"/>
      <c r="H131" s="957"/>
      <c r="I131" s="957"/>
      <c r="J131" s="957"/>
      <c r="K131" s="957"/>
      <c r="L131" s="957"/>
      <c r="M131" s="957"/>
      <c r="N131" s="957"/>
      <c r="O131" s="957"/>
      <c r="P131" s="957"/>
      <c r="Q131" s="957"/>
      <c r="R131" s="957"/>
      <c r="S131" s="957"/>
      <c r="T131" s="957"/>
      <c r="U131" s="957"/>
      <c r="V131" s="957"/>
      <c r="W131" s="957"/>
      <c r="X131" s="957"/>
      <c r="Y131" s="957"/>
      <c r="Z131" s="957"/>
      <c r="AA131" s="957"/>
      <c r="AB131" s="957"/>
      <c r="AC131" s="957"/>
      <c r="AD131" s="957"/>
      <c r="AE131" s="957"/>
      <c r="AF131" s="957"/>
      <c r="AG131" s="957"/>
      <c r="AH131" s="957"/>
      <c r="AI131" s="957"/>
      <c r="AJ131" s="957"/>
      <c r="AK131" s="957"/>
      <c r="AL131" s="957"/>
      <c r="AM131" s="957"/>
      <c r="AN131" s="957"/>
      <c r="AO131" s="957"/>
      <c r="AP131" s="957"/>
      <c r="AQ131" s="957"/>
      <c r="AR131" s="957"/>
      <c r="AS131" s="957"/>
      <c r="AT131" s="957"/>
      <c r="AU131" s="957"/>
      <c r="AV131" s="957"/>
      <c r="AW131" s="957"/>
      <c r="AX131" s="957"/>
      <c r="AY131" s="957"/>
      <c r="AZ131" s="957"/>
      <c r="BA131" s="957"/>
      <c r="BB131" s="957"/>
      <c r="BC131" s="957"/>
      <c r="BD131" s="957"/>
      <c r="BE131" s="480"/>
    </row>
  </sheetData>
  <sheetProtection/>
  <mergeCells count="395">
    <mergeCell ref="BA6:BE6"/>
    <mergeCell ref="AA4:AE5"/>
    <mergeCell ref="AF4:AZ5"/>
    <mergeCell ref="BA5:BE5"/>
    <mergeCell ref="K6:N6"/>
    <mergeCell ref="O6:T6"/>
    <mergeCell ref="U6:Z6"/>
    <mergeCell ref="AA6:AE6"/>
    <mergeCell ref="AF6:AK6"/>
    <mergeCell ref="AA7:AE14"/>
    <mergeCell ref="AF7:AK7"/>
    <mergeCell ref="AF9:AK9"/>
    <mergeCell ref="AF12:AK12"/>
    <mergeCell ref="A2:BE2"/>
    <mergeCell ref="A4:J5"/>
    <mergeCell ref="K4:N5"/>
    <mergeCell ref="O4:T5"/>
    <mergeCell ref="U4:Z5"/>
    <mergeCell ref="AL6:AZ6"/>
    <mergeCell ref="AL7:AZ7"/>
    <mergeCell ref="A6:J6"/>
    <mergeCell ref="BA7:BE7"/>
    <mergeCell ref="AF8:AK8"/>
    <mergeCell ref="AL8:AZ8"/>
    <mergeCell ref="BA8:BE8"/>
    <mergeCell ref="B7:J14"/>
    <mergeCell ref="K7:N14"/>
    <mergeCell ref="O7:T14"/>
    <mergeCell ref="U7:Z14"/>
    <mergeCell ref="AL9:AZ9"/>
    <mergeCell ref="BA9:BE9"/>
    <mergeCell ref="AF10:AK10"/>
    <mergeCell ref="AL10:AZ10"/>
    <mergeCell ref="BA10:BE10"/>
    <mergeCell ref="AF11:AK11"/>
    <mergeCell ref="AL11:AZ11"/>
    <mergeCell ref="BA11:BE11"/>
    <mergeCell ref="AL12:AZ12"/>
    <mergeCell ref="BA12:BE12"/>
    <mergeCell ref="AF13:AK13"/>
    <mergeCell ref="AL13:AZ13"/>
    <mergeCell ref="BA13:BE13"/>
    <mergeCell ref="AF14:AK14"/>
    <mergeCell ref="AL14:AZ14"/>
    <mergeCell ref="BA14:BE14"/>
    <mergeCell ref="B15:J34"/>
    <mergeCell ref="K15:N34"/>
    <mergeCell ref="O15:T34"/>
    <mergeCell ref="U15:Z34"/>
    <mergeCell ref="AA15:AE34"/>
    <mergeCell ref="AF15:AK15"/>
    <mergeCell ref="AF18:AK18"/>
    <mergeCell ref="AF21:AK21"/>
    <mergeCell ref="AF24:AK24"/>
    <mergeCell ref="AF27:AK27"/>
    <mergeCell ref="AL15:AZ15"/>
    <mergeCell ref="BA15:BE15"/>
    <mergeCell ref="AF16:AK16"/>
    <mergeCell ref="AL16:AZ16"/>
    <mergeCell ref="BA16:BE16"/>
    <mergeCell ref="AF17:AK17"/>
    <mergeCell ref="AL17:AZ17"/>
    <mergeCell ref="BA17:BE17"/>
    <mergeCell ref="AL18:AZ18"/>
    <mergeCell ref="BA18:BE18"/>
    <mergeCell ref="AF19:AK19"/>
    <mergeCell ref="AL19:AZ19"/>
    <mergeCell ref="BA19:BE19"/>
    <mergeCell ref="AF20:AK20"/>
    <mergeCell ref="AL20:AZ20"/>
    <mergeCell ref="BA20:BE20"/>
    <mergeCell ref="AL21:AZ21"/>
    <mergeCell ref="BA21:BE21"/>
    <mergeCell ref="AF22:AK22"/>
    <mergeCell ref="AL22:AZ22"/>
    <mergeCell ref="BA22:BE22"/>
    <mergeCell ref="AF23:AK23"/>
    <mergeCell ref="AL23:AZ23"/>
    <mergeCell ref="BA23:BE23"/>
    <mergeCell ref="AL24:AZ24"/>
    <mergeCell ref="BA24:BE24"/>
    <mergeCell ref="AF25:AK25"/>
    <mergeCell ref="AL25:AZ25"/>
    <mergeCell ref="BA25:BE25"/>
    <mergeCell ref="AF26:AK26"/>
    <mergeCell ref="AL26:AZ26"/>
    <mergeCell ref="BA26:BE26"/>
    <mergeCell ref="AL27:AZ27"/>
    <mergeCell ref="BA27:BE27"/>
    <mergeCell ref="AF28:AK28"/>
    <mergeCell ref="AL28:AZ28"/>
    <mergeCell ref="BA28:BE28"/>
    <mergeCell ref="AF29:AK29"/>
    <mergeCell ref="AL29:AZ29"/>
    <mergeCell ref="BA29:BE29"/>
    <mergeCell ref="AF30:AK30"/>
    <mergeCell ref="AL30:AZ30"/>
    <mergeCell ref="BA30:BE30"/>
    <mergeCell ref="AF31:AK31"/>
    <mergeCell ref="AL31:AZ31"/>
    <mergeCell ref="BA31:BE31"/>
    <mergeCell ref="AF32:AK32"/>
    <mergeCell ref="AL32:AZ32"/>
    <mergeCell ref="BA32:BE32"/>
    <mergeCell ref="AF33:AK33"/>
    <mergeCell ref="AL33:AZ33"/>
    <mergeCell ref="BA33:BE33"/>
    <mergeCell ref="AF34:AK34"/>
    <mergeCell ref="AL34:AZ34"/>
    <mergeCell ref="BA34:BE34"/>
    <mergeCell ref="B35:J48"/>
    <mergeCell ref="K35:N48"/>
    <mergeCell ref="O35:T48"/>
    <mergeCell ref="U35:Z48"/>
    <mergeCell ref="AA35:AE48"/>
    <mergeCell ref="AF35:AK35"/>
    <mergeCell ref="AL35:AZ35"/>
    <mergeCell ref="BA35:BE35"/>
    <mergeCell ref="AF36:AK36"/>
    <mergeCell ref="AL36:AZ36"/>
    <mergeCell ref="BA36:BE36"/>
    <mergeCell ref="AF37:AK37"/>
    <mergeCell ref="AL37:AZ37"/>
    <mergeCell ref="BA37:BE37"/>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2:AK42"/>
    <mergeCell ref="AL42:AZ42"/>
    <mergeCell ref="BA42:BE42"/>
    <mergeCell ref="AF43:AK43"/>
    <mergeCell ref="AL43:AZ43"/>
    <mergeCell ref="BA43:BE43"/>
    <mergeCell ref="AF44:AK44"/>
    <mergeCell ref="AL44:AZ44"/>
    <mergeCell ref="BA44:BE44"/>
    <mergeCell ref="AF45:AK45"/>
    <mergeCell ref="AL45:AZ45"/>
    <mergeCell ref="BA45:BE45"/>
    <mergeCell ref="AF46:AK46"/>
    <mergeCell ref="AL46:AZ46"/>
    <mergeCell ref="BA46:BE46"/>
    <mergeCell ref="AF47:AK47"/>
    <mergeCell ref="AL47:AZ47"/>
    <mergeCell ref="BA47:BE47"/>
    <mergeCell ref="AF48:AK48"/>
    <mergeCell ref="AL48:AZ48"/>
    <mergeCell ref="BA48:BE48"/>
    <mergeCell ref="B49:J61"/>
    <mergeCell ref="K49:N61"/>
    <mergeCell ref="O49:T61"/>
    <mergeCell ref="U49:Z61"/>
    <mergeCell ref="AA49:AE61"/>
    <mergeCell ref="AF49:AK49"/>
    <mergeCell ref="AF52:AK52"/>
    <mergeCell ref="AL49:AZ49"/>
    <mergeCell ref="BA49:BE49"/>
    <mergeCell ref="AF50:AK50"/>
    <mergeCell ref="AL50:AZ50"/>
    <mergeCell ref="BA50:BE50"/>
    <mergeCell ref="AF51:AK51"/>
    <mergeCell ref="AL51:AZ51"/>
    <mergeCell ref="BA51:BE51"/>
    <mergeCell ref="BA52:BE52"/>
    <mergeCell ref="AF53:AK53"/>
    <mergeCell ref="AL53:AZ53"/>
    <mergeCell ref="BA53:BE53"/>
    <mergeCell ref="AF54:AK54"/>
    <mergeCell ref="AL54:AZ54"/>
    <mergeCell ref="BA54:BE54"/>
    <mergeCell ref="AL52:AZ52"/>
    <mergeCell ref="AL55:AZ55"/>
    <mergeCell ref="BA55:BE55"/>
    <mergeCell ref="AF56:AK56"/>
    <mergeCell ref="AL56:AZ56"/>
    <mergeCell ref="BA56:BE56"/>
    <mergeCell ref="AF55:AK55"/>
    <mergeCell ref="AF57:AK57"/>
    <mergeCell ref="AL57:AZ57"/>
    <mergeCell ref="BA57:BE57"/>
    <mergeCell ref="AL58:AZ58"/>
    <mergeCell ref="BA58:BE58"/>
    <mergeCell ref="AF59:AK59"/>
    <mergeCell ref="AL59:AZ59"/>
    <mergeCell ref="BA59:BE59"/>
    <mergeCell ref="AF58:AK58"/>
    <mergeCell ref="AF60:AK60"/>
    <mergeCell ref="AL60:AZ60"/>
    <mergeCell ref="BA60:BE60"/>
    <mergeCell ref="AL61:AZ61"/>
    <mergeCell ref="BA61:BE61"/>
    <mergeCell ref="B62:J83"/>
    <mergeCell ref="K62:N83"/>
    <mergeCell ref="O62:T83"/>
    <mergeCell ref="U62:Z83"/>
    <mergeCell ref="AF61:AK61"/>
    <mergeCell ref="AA62:AE83"/>
    <mergeCell ref="AF62:AK62"/>
    <mergeCell ref="AL62:AZ62"/>
    <mergeCell ref="BA62:BE62"/>
    <mergeCell ref="AF63:AK63"/>
    <mergeCell ref="AL63:AZ63"/>
    <mergeCell ref="BA63:BE63"/>
    <mergeCell ref="AF64:AK64"/>
    <mergeCell ref="AL64:AZ64"/>
    <mergeCell ref="BA64:BE64"/>
    <mergeCell ref="AF65:AK65"/>
    <mergeCell ref="AL65:AZ65"/>
    <mergeCell ref="BA65:BE65"/>
    <mergeCell ref="AF66:AK66"/>
    <mergeCell ref="AL66:AZ66"/>
    <mergeCell ref="BA66:BE66"/>
    <mergeCell ref="AF67:AK67"/>
    <mergeCell ref="AL67:AZ67"/>
    <mergeCell ref="BA67:BE67"/>
    <mergeCell ref="AF68:AK68"/>
    <mergeCell ref="AL68:AZ68"/>
    <mergeCell ref="BA68:BE68"/>
    <mergeCell ref="AF69:AK69"/>
    <mergeCell ref="AL69:AZ69"/>
    <mergeCell ref="BA69:BE69"/>
    <mergeCell ref="AF70:AK70"/>
    <mergeCell ref="AL70:AZ70"/>
    <mergeCell ref="BA70:BE70"/>
    <mergeCell ref="AF71:AK71"/>
    <mergeCell ref="AL71:AZ71"/>
    <mergeCell ref="BA71:BE71"/>
    <mergeCell ref="AF72:AK72"/>
    <mergeCell ref="AL72:AZ72"/>
    <mergeCell ref="BA72:BE72"/>
    <mergeCell ref="AF73:AK73"/>
    <mergeCell ref="AL73:AZ73"/>
    <mergeCell ref="BA73:BE73"/>
    <mergeCell ref="AF74:AK74"/>
    <mergeCell ref="AL74:AZ74"/>
    <mergeCell ref="BA74:BE74"/>
    <mergeCell ref="AF75:AK75"/>
    <mergeCell ref="AL75:AZ75"/>
    <mergeCell ref="BA75:BE75"/>
    <mergeCell ref="AF76:AK76"/>
    <mergeCell ref="AL76:AZ76"/>
    <mergeCell ref="BA76:BE76"/>
    <mergeCell ref="AF77:AK77"/>
    <mergeCell ref="AL77:AZ77"/>
    <mergeCell ref="BA77:BE77"/>
    <mergeCell ref="AF78:AK78"/>
    <mergeCell ref="AL78:AZ78"/>
    <mergeCell ref="BA78:BE78"/>
    <mergeCell ref="AF79:AK79"/>
    <mergeCell ref="AL79:AZ79"/>
    <mergeCell ref="BA79:BE79"/>
    <mergeCell ref="AF80:AK80"/>
    <mergeCell ref="AL80:AZ80"/>
    <mergeCell ref="BA80:BE80"/>
    <mergeCell ref="AF81:AK81"/>
    <mergeCell ref="AL81:AZ81"/>
    <mergeCell ref="BA81:BE81"/>
    <mergeCell ref="AF82:AK82"/>
    <mergeCell ref="AL82:AZ82"/>
    <mergeCell ref="BA82:BE82"/>
    <mergeCell ref="AF83:AK83"/>
    <mergeCell ref="AL83:AZ83"/>
    <mergeCell ref="BA83:BE83"/>
    <mergeCell ref="B84:J102"/>
    <mergeCell ref="K84:N102"/>
    <mergeCell ref="O84:T102"/>
    <mergeCell ref="U84:Z102"/>
    <mergeCell ref="AA84:AE102"/>
    <mergeCell ref="AF84:AK84"/>
    <mergeCell ref="AL84:AZ84"/>
    <mergeCell ref="BA84:BE84"/>
    <mergeCell ref="AF85:AK85"/>
    <mergeCell ref="AL85:AZ85"/>
    <mergeCell ref="BA85:BE85"/>
    <mergeCell ref="AF86:AK86"/>
    <mergeCell ref="AL86:AZ86"/>
    <mergeCell ref="BA86:BE86"/>
    <mergeCell ref="AF87:AK87"/>
    <mergeCell ref="AL87:AZ87"/>
    <mergeCell ref="BA87:BE87"/>
    <mergeCell ref="AF88:AK88"/>
    <mergeCell ref="AL88:AZ88"/>
    <mergeCell ref="BA88:BE88"/>
    <mergeCell ref="AF89:AK89"/>
    <mergeCell ref="AL89:AZ89"/>
    <mergeCell ref="BA89:BE89"/>
    <mergeCell ref="AF90:AK90"/>
    <mergeCell ref="AL90:AZ90"/>
    <mergeCell ref="BA90:BE90"/>
    <mergeCell ref="AF91:AK91"/>
    <mergeCell ref="AL91:AZ91"/>
    <mergeCell ref="BA91:BE91"/>
    <mergeCell ref="AF92:AK92"/>
    <mergeCell ref="AL92:AZ92"/>
    <mergeCell ref="BA92:BE92"/>
    <mergeCell ref="AF93:AK93"/>
    <mergeCell ref="AL93:AZ93"/>
    <mergeCell ref="BA93:BE93"/>
    <mergeCell ref="AF94:AK94"/>
    <mergeCell ref="AL94:AZ94"/>
    <mergeCell ref="BA94:BE94"/>
    <mergeCell ref="AF95:AK95"/>
    <mergeCell ref="AL95:AZ95"/>
    <mergeCell ref="BA95:BE95"/>
    <mergeCell ref="AF96:AK96"/>
    <mergeCell ref="AL96:AZ96"/>
    <mergeCell ref="BA96:BE96"/>
    <mergeCell ref="AF97:AK97"/>
    <mergeCell ref="AL97:AZ97"/>
    <mergeCell ref="BA97:BE97"/>
    <mergeCell ref="AF98:AK98"/>
    <mergeCell ref="AL98:AZ98"/>
    <mergeCell ref="BA98:BE98"/>
    <mergeCell ref="AF99:AK99"/>
    <mergeCell ref="AL99:AZ99"/>
    <mergeCell ref="BA99:BE99"/>
    <mergeCell ref="AF100:AK100"/>
    <mergeCell ref="AL100:AZ100"/>
    <mergeCell ref="BA100:BE100"/>
    <mergeCell ref="AF101:AK101"/>
    <mergeCell ref="AL101:AZ101"/>
    <mergeCell ref="BA101:BE101"/>
    <mergeCell ref="AF102:AK102"/>
    <mergeCell ref="AL102:AZ102"/>
    <mergeCell ref="BA102:BE102"/>
    <mergeCell ref="O103:T118"/>
    <mergeCell ref="U103:Z118"/>
    <mergeCell ref="AA103:AE118"/>
    <mergeCell ref="AF103:AK103"/>
    <mergeCell ref="AF106:AK106"/>
    <mergeCell ref="AF109:AK109"/>
    <mergeCell ref="AF112:AK112"/>
    <mergeCell ref="AF115:AK115"/>
    <mergeCell ref="AF118:AK118"/>
    <mergeCell ref="AL103:AZ103"/>
    <mergeCell ref="BA103:BE103"/>
    <mergeCell ref="AF104:AK104"/>
    <mergeCell ref="AL104:AZ104"/>
    <mergeCell ref="BA104:BE104"/>
    <mergeCell ref="AF105:AK105"/>
    <mergeCell ref="AL105:AZ105"/>
    <mergeCell ref="BA105:BE105"/>
    <mergeCell ref="AL106:AZ106"/>
    <mergeCell ref="BA106:BE106"/>
    <mergeCell ref="AF107:AK107"/>
    <mergeCell ref="AL107:AZ107"/>
    <mergeCell ref="BA107:BE107"/>
    <mergeCell ref="AF108:AK108"/>
    <mergeCell ref="AL108:AZ108"/>
    <mergeCell ref="BA108:BE108"/>
    <mergeCell ref="AL109:AZ109"/>
    <mergeCell ref="BA109:BE109"/>
    <mergeCell ref="AF110:AK110"/>
    <mergeCell ref="AL110:AZ110"/>
    <mergeCell ref="BA110:BE110"/>
    <mergeCell ref="AF111:AK111"/>
    <mergeCell ref="AL111:AZ111"/>
    <mergeCell ref="BA111:BE111"/>
    <mergeCell ref="AL112:AZ112"/>
    <mergeCell ref="BA112:BE112"/>
    <mergeCell ref="AF113:AK113"/>
    <mergeCell ref="AL113:AZ113"/>
    <mergeCell ref="BA113:BE113"/>
    <mergeCell ref="AF114:AK114"/>
    <mergeCell ref="AL114:AZ114"/>
    <mergeCell ref="BA114:BE114"/>
    <mergeCell ref="B103:J118"/>
    <mergeCell ref="K103:N118"/>
    <mergeCell ref="AL115:AZ115"/>
    <mergeCell ref="BA115:BE115"/>
    <mergeCell ref="AF116:AK116"/>
    <mergeCell ref="AL116:AZ116"/>
    <mergeCell ref="BA116:BE116"/>
    <mergeCell ref="AF117:AK117"/>
    <mergeCell ref="AL117:AZ117"/>
    <mergeCell ref="BA117:BE117"/>
    <mergeCell ref="A62:A83"/>
    <mergeCell ref="A84:A102"/>
    <mergeCell ref="A103:A118"/>
    <mergeCell ref="AL118:AZ118"/>
    <mergeCell ref="BA118:BE118"/>
    <mergeCell ref="C130:BD131"/>
    <mergeCell ref="C120:BE121"/>
    <mergeCell ref="C124:BD125"/>
    <mergeCell ref="C126:BD126"/>
    <mergeCell ref="C127:BD129"/>
  </mergeCells>
  <printOptions horizontalCentered="1"/>
  <pageMargins left="0.15748031496062992" right="0.15748031496062992" top="0.5905511811023623" bottom="0.2755905511811024" header="0.15748031496062992" footer="0.1968503937007874"/>
  <pageSetup fitToHeight="10" horizontalDpi="600" verticalDpi="600" orientation="landscape" paperSize="9" scale="65" r:id="rId2"/>
  <rowBreaks count="7" manualBreakCount="7">
    <brk id="14" max="56" man="1"/>
    <brk id="34" max="56" man="1"/>
    <brk id="48" max="56" man="1"/>
    <brk id="61" max="56" man="1"/>
    <brk id="83" max="56" man="1"/>
    <brk id="102" max="56" man="1"/>
    <brk id="118" max="56"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K236"/>
  <sheetViews>
    <sheetView showZeros="0" zoomScale="70" zoomScaleNormal="70" zoomScalePageLayoutView="0" workbookViewId="0" topLeftCell="A19">
      <selection activeCell="A230" sqref="A230"/>
    </sheetView>
  </sheetViews>
  <sheetFormatPr defaultColWidth="9.00390625" defaultRowHeight="24.75" customHeight="1"/>
  <cols>
    <col min="1" max="2" width="15.625" style="715" customWidth="1"/>
    <col min="3" max="34" width="5.125" style="715" customWidth="1"/>
    <col min="35" max="37" width="8.625" style="715" customWidth="1"/>
    <col min="38" max="16384" width="9.00390625" style="715" customWidth="1"/>
  </cols>
  <sheetData>
    <row r="1" spans="1:37" ht="30" thickBot="1">
      <c r="A1" s="714" t="s">
        <v>299</v>
      </c>
      <c r="AJ1" s="1236" t="s">
        <v>1023</v>
      </c>
      <c r="AK1" s="1236"/>
    </row>
    <row r="2" spans="1:37" ht="30" customHeight="1" thickBot="1">
      <c r="A2" s="716" t="s">
        <v>143</v>
      </c>
      <c r="B2" s="1237"/>
      <c r="C2" s="1238"/>
      <c r="D2" s="1238"/>
      <c r="E2" s="1238"/>
      <c r="F2" s="1238"/>
      <c r="G2" s="1238"/>
      <c r="H2" s="1238"/>
      <c r="I2" s="1238"/>
      <c r="J2" s="1238"/>
      <c r="K2" s="1238"/>
      <c r="L2" s="1238"/>
      <c r="M2" s="1238"/>
      <c r="N2" s="1238"/>
      <c r="O2" s="1239"/>
      <c r="P2" s="1240" t="s">
        <v>1011</v>
      </c>
      <c r="Q2" s="1241"/>
      <c r="R2" s="1241"/>
      <c r="S2" s="1241"/>
      <c r="T2" s="1241"/>
      <c r="U2" s="1242"/>
      <c r="V2" s="1237"/>
      <c r="W2" s="1238"/>
      <c r="X2" s="1238"/>
      <c r="Y2" s="1238"/>
      <c r="Z2" s="1238"/>
      <c r="AA2" s="1238"/>
      <c r="AB2" s="1238"/>
      <c r="AC2" s="1205" t="s">
        <v>145</v>
      </c>
      <c r="AD2" s="1206"/>
      <c r="AE2" s="1206"/>
      <c r="AF2" s="1206"/>
      <c r="AG2" s="1207"/>
      <c r="AH2" s="1217" t="e">
        <f>B4/W213</f>
        <v>#DIV/0!</v>
      </c>
      <c r="AI2" s="1218"/>
      <c r="AJ2" s="717" t="s">
        <v>1012</v>
      </c>
      <c r="AK2" s="719">
        <v>1</v>
      </c>
    </row>
    <row r="3" spans="1:37" ht="30" customHeight="1" thickBot="1">
      <c r="A3" s="716" t="s">
        <v>147</v>
      </c>
      <c r="B3" s="763"/>
      <c r="C3" s="1205" t="s">
        <v>981</v>
      </c>
      <c r="D3" s="1219"/>
      <c r="E3" s="1219"/>
      <c r="F3" s="782"/>
      <c r="G3" s="717" t="s">
        <v>1012</v>
      </c>
      <c r="H3" s="719">
        <v>1</v>
      </c>
      <c r="I3" s="1205" t="s">
        <v>982</v>
      </c>
      <c r="J3" s="1219"/>
      <c r="K3" s="1219"/>
      <c r="L3" s="780"/>
      <c r="M3" s="717" t="s">
        <v>1012</v>
      </c>
      <c r="N3" s="719">
        <v>1</v>
      </c>
      <c r="O3" s="1205" t="s">
        <v>560</v>
      </c>
      <c r="P3" s="1219"/>
      <c r="Q3" s="1219"/>
      <c r="R3" s="1219"/>
      <c r="S3" s="1219"/>
      <c r="T3" s="1230"/>
      <c r="U3" s="1231"/>
      <c r="V3" s="1232"/>
      <c r="W3" s="1233" t="s">
        <v>680</v>
      </c>
      <c r="X3" s="1234"/>
      <c r="Y3" s="1234"/>
      <c r="Z3" s="1234"/>
      <c r="AA3" s="1234"/>
      <c r="AB3" s="1235"/>
      <c r="AC3" s="1205" t="s">
        <v>146</v>
      </c>
      <c r="AD3" s="1206"/>
      <c r="AE3" s="1206"/>
      <c r="AF3" s="1206"/>
      <c r="AG3" s="1206"/>
      <c r="AH3" s="1217" t="e">
        <f>B4/(W213+F218)</f>
        <v>#DIV/0!</v>
      </c>
      <c r="AI3" s="1218"/>
      <c r="AJ3" s="717" t="s">
        <v>1012</v>
      </c>
      <c r="AK3" s="719">
        <v>1</v>
      </c>
    </row>
    <row r="4" spans="1:37" ht="30" customHeight="1" thickBot="1">
      <c r="A4" s="718" t="s">
        <v>559</v>
      </c>
      <c r="B4" s="762"/>
      <c r="C4" s="1205" t="s">
        <v>983</v>
      </c>
      <c r="D4" s="1219"/>
      <c r="E4" s="1219"/>
      <c r="F4" s="1196" t="e">
        <f>B4/F3</f>
        <v>#DIV/0!</v>
      </c>
      <c r="G4" s="1220"/>
      <c r="H4" s="1197"/>
      <c r="I4" s="1205" t="s">
        <v>984</v>
      </c>
      <c r="J4" s="1219"/>
      <c r="K4" s="1219"/>
      <c r="L4" s="1196" t="e">
        <f>B4/L3</f>
        <v>#DIV/0!</v>
      </c>
      <c r="M4" s="1220"/>
      <c r="N4" s="1197"/>
      <c r="O4" s="1205" t="s">
        <v>985</v>
      </c>
      <c r="P4" s="1219"/>
      <c r="Q4" s="1219"/>
      <c r="R4" s="1219"/>
      <c r="S4" s="1221"/>
      <c r="T4" s="1222"/>
      <c r="U4" s="1223"/>
      <c r="V4" s="1224"/>
      <c r="W4" s="1225" t="e">
        <f>L4+T3+T4</f>
        <v>#DIV/0!</v>
      </c>
      <c r="X4" s="1226"/>
      <c r="Y4" s="1226"/>
      <c r="Z4" s="1226"/>
      <c r="AA4" s="1226"/>
      <c r="AB4" s="1227"/>
      <c r="AC4" s="1205" t="s">
        <v>148</v>
      </c>
      <c r="AD4" s="1228"/>
      <c r="AE4" s="1228"/>
      <c r="AF4" s="1228"/>
      <c r="AG4" s="1229"/>
      <c r="AH4" s="1217" t="e">
        <f>B4/F219</f>
        <v>#DIV/0!</v>
      </c>
      <c r="AI4" s="1218"/>
      <c r="AJ4" s="717" t="s">
        <v>1012</v>
      </c>
      <c r="AK4" s="719">
        <v>1</v>
      </c>
    </row>
    <row r="5" spans="1:37" ht="24.75" customHeight="1" thickBot="1">
      <c r="A5" s="1208" t="s">
        <v>149</v>
      </c>
      <c r="B5" s="1208" t="s">
        <v>150</v>
      </c>
      <c r="C5" s="1211" t="s">
        <v>151</v>
      </c>
      <c r="D5" s="1214" t="s">
        <v>152</v>
      </c>
      <c r="E5" s="1211" t="s">
        <v>157</v>
      </c>
      <c r="F5" s="1214" t="s">
        <v>158</v>
      </c>
      <c r="G5" s="1205" t="s">
        <v>159</v>
      </c>
      <c r="H5" s="1206"/>
      <c r="I5" s="1206"/>
      <c r="J5" s="1206"/>
      <c r="K5" s="1206"/>
      <c r="L5" s="1206"/>
      <c r="M5" s="1207"/>
      <c r="N5" s="1205" t="s">
        <v>160</v>
      </c>
      <c r="O5" s="1206"/>
      <c r="P5" s="1206"/>
      <c r="Q5" s="1206"/>
      <c r="R5" s="1206"/>
      <c r="S5" s="1206"/>
      <c r="T5" s="1207"/>
      <c r="U5" s="1205" t="s">
        <v>161</v>
      </c>
      <c r="V5" s="1206"/>
      <c r="W5" s="1206"/>
      <c r="X5" s="1206"/>
      <c r="Y5" s="1206"/>
      <c r="Z5" s="1206"/>
      <c r="AA5" s="1207"/>
      <c r="AB5" s="1205" t="s">
        <v>162</v>
      </c>
      <c r="AC5" s="1206"/>
      <c r="AD5" s="1206"/>
      <c r="AE5" s="1206"/>
      <c r="AF5" s="1206"/>
      <c r="AG5" s="1206"/>
      <c r="AH5" s="1207"/>
      <c r="AI5" s="1198" t="s">
        <v>163</v>
      </c>
      <c r="AJ5" s="1198" t="s">
        <v>164</v>
      </c>
      <c r="AK5" s="1198" t="s">
        <v>165</v>
      </c>
    </row>
    <row r="6" spans="1:37" ht="24.75" customHeight="1" thickBot="1">
      <c r="A6" s="1209"/>
      <c r="B6" s="1209"/>
      <c r="C6" s="1212"/>
      <c r="D6" s="1215"/>
      <c r="E6" s="1212"/>
      <c r="F6" s="1215"/>
      <c r="G6" s="721">
        <v>1</v>
      </c>
      <c r="H6" s="721">
        <v>2</v>
      </c>
      <c r="I6" s="721">
        <v>3</v>
      </c>
      <c r="J6" s="721">
        <v>4</v>
      </c>
      <c r="K6" s="721">
        <v>5</v>
      </c>
      <c r="L6" s="721">
        <v>6</v>
      </c>
      <c r="M6" s="721">
        <v>7</v>
      </c>
      <c r="N6" s="721">
        <v>8</v>
      </c>
      <c r="O6" s="721">
        <v>9</v>
      </c>
      <c r="P6" s="721">
        <v>10</v>
      </c>
      <c r="Q6" s="721">
        <v>11</v>
      </c>
      <c r="R6" s="721">
        <v>12</v>
      </c>
      <c r="S6" s="721">
        <v>13</v>
      </c>
      <c r="T6" s="721">
        <v>14</v>
      </c>
      <c r="U6" s="721">
        <v>15</v>
      </c>
      <c r="V6" s="721">
        <v>16</v>
      </c>
      <c r="W6" s="721">
        <v>17</v>
      </c>
      <c r="X6" s="721">
        <v>18</v>
      </c>
      <c r="Y6" s="721">
        <v>19</v>
      </c>
      <c r="Z6" s="721">
        <v>20</v>
      </c>
      <c r="AA6" s="721">
        <v>21</v>
      </c>
      <c r="AB6" s="721">
        <v>22</v>
      </c>
      <c r="AC6" s="721">
        <v>23</v>
      </c>
      <c r="AD6" s="721">
        <v>24</v>
      </c>
      <c r="AE6" s="721">
        <v>25</v>
      </c>
      <c r="AF6" s="721">
        <v>26</v>
      </c>
      <c r="AG6" s="721">
        <v>27</v>
      </c>
      <c r="AH6" s="721">
        <v>28</v>
      </c>
      <c r="AI6" s="1199"/>
      <c r="AJ6" s="1199"/>
      <c r="AK6" s="1199"/>
    </row>
    <row r="7" spans="1:37" ht="24.75" customHeight="1" thickBot="1">
      <c r="A7" s="1210"/>
      <c r="B7" s="1210"/>
      <c r="C7" s="1213"/>
      <c r="D7" s="1216"/>
      <c r="E7" s="1213"/>
      <c r="F7" s="1216"/>
      <c r="G7" s="722" t="s">
        <v>986</v>
      </c>
      <c r="H7" s="722" t="s">
        <v>987</v>
      </c>
      <c r="I7" s="722" t="s">
        <v>988</v>
      </c>
      <c r="J7" s="722" t="s">
        <v>989</v>
      </c>
      <c r="K7" s="722" t="s">
        <v>990</v>
      </c>
      <c r="L7" s="722" t="s">
        <v>166</v>
      </c>
      <c r="M7" s="722" t="s">
        <v>991</v>
      </c>
      <c r="N7" s="722" t="s">
        <v>986</v>
      </c>
      <c r="O7" s="722" t="s">
        <v>987</v>
      </c>
      <c r="P7" s="722" t="s">
        <v>988</v>
      </c>
      <c r="Q7" s="722" t="s">
        <v>989</v>
      </c>
      <c r="R7" s="722" t="s">
        <v>990</v>
      </c>
      <c r="S7" s="722" t="s">
        <v>166</v>
      </c>
      <c r="T7" s="722" t="s">
        <v>991</v>
      </c>
      <c r="U7" s="722" t="s">
        <v>986</v>
      </c>
      <c r="V7" s="722" t="s">
        <v>987</v>
      </c>
      <c r="W7" s="722" t="s">
        <v>988</v>
      </c>
      <c r="X7" s="722" t="s">
        <v>989</v>
      </c>
      <c r="Y7" s="722" t="s">
        <v>990</v>
      </c>
      <c r="Z7" s="722" t="s">
        <v>166</v>
      </c>
      <c r="AA7" s="722" t="s">
        <v>991</v>
      </c>
      <c r="AB7" s="722" t="s">
        <v>986</v>
      </c>
      <c r="AC7" s="722" t="s">
        <v>987</v>
      </c>
      <c r="AD7" s="722" t="s">
        <v>988</v>
      </c>
      <c r="AE7" s="722" t="s">
        <v>989</v>
      </c>
      <c r="AF7" s="722" t="s">
        <v>990</v>
      </c>
      <c r="AG7" s="722" t="s">
        <v>166</v>
      </c>
      <c r="AH7" s="722" t="s">
        <v>992</v>
      </c>
      <c r="AI7" s="1200"/>
      <c r="AJ7" s="1200"/>
      <c r="AK7" s="1200"/>
    </row>
    <row r="8" spans="1:37" ht="30" customHeight="1" thickBot="1">
      <c r="A8" s="764"/>
      <c r="B8" s="764"/>
      <c r="C8" s="765"/>
      <c r="D8" s="765"/>
      <c r="E8" s="765"/>
      <c r="F8" s="765"/>
      <c r="G8" s="781"/>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25">
        <f aca="true" t="shared" si="0" ref="AI8:AI207">SUM(G8:AH8)</f>
        <v>0</v>
      </c>
      <c r="AJ8" s="726"/>
      <c r="AK8" s="727" t="e">
        <f>ROUNDDOWN(AJ8/AG209,2)</f>
        <v>#DIV/0!</v>
      </c>
    </row>
    <row r="9" spans="1:37" ht="30" customHeight="1" thickBot="1">
      <c r="A9" s="764"/>
      <c r="B9" s="764"/>
      <c r="C9" s="765"/>
      <c r="D9" s="765"/>
      <c r="E9" s="765"/>
      <c r="F9" s="765"/>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25">
        <f t="shared" si="0"/>
        <v>0</v>
      </c>
      <c r="AJ9" s="726"/>
      <c r="AK9" s="727" t="e">
        <f>ROUNDDOWN(AJ9/AG209,2)</f>
        <v>#DIV/0!</v>
      </c>
    </row>
    <row r="10" spans="1:37" ht="30" customHeight="1" thickBot="1">
      <c r="A10" s="764"/>
      <c r="B10" s="764"/>
      <c r="C10" s="765"/>
      <c r="D10" s="765"/>
      <c r="E10" s="765"/>
      <c r="F10" s="765"/>
      <c r="G10" s="781"/>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25">
        <f t="shared" si="0"/>
        <v>0</v>
      </c>
      <c r="AJ10" s="726"/>
      <c r="AK10" s="727" t="e">
        <f>ROUNDDOWN(AJ10/AG209,2)</f>
        <v>#DIV/0!</v>
      </c>
    </row>
    <row r="11" spans="1:37" ht="30" customHeight="1" thickBot="1">
      <c r="A11" s="764"/>
      <c r="B11" s="764"/>
      <c r="C11" s="765"/>
      <c r="D11" s="765"/>
      <c r="E11" s="765"/>
      <c r="F11" s="765"/>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25">
        <f t="shared" si="0"/>
        <v>0</v>
      </c>
      <c r="AJ11" s="726"/>
      <c r="AK11" s="727" t="e">
        <f>ROUNDDOWN(AJ11/AG209,2)</f>
        <v>#DIV/0!</v>
      </c>
    </row>
    <row r="12" spans="1:37" ht="30" customHeight="1" thickBot="1">
      <c r="A12" s="764"/>
      <c r="B12" s="764"/>
      <c r="C12" s="765"/>
      <c r="D12" s="765"/>
      <c r="E12" s="765"/>
      <c r="F12" s="765"/>
      <c r="G12" s="781"/>
      <c r="H12" s="781"/>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25">
        <f t="shared" si="0"/>
        <v>0</v>
      </c>
      <c r="AJ12" s="726"/>
      <c r="AK12" s="727" t="e">
        <f>ROUNDDOWN(AJ12/AG209,2)</f>
        <v>#DIV/0!</v>
      </c>
    </row>
    <row r="13" spans="1:37" ht="30" customHeight="1" thickBot="1">
      <c r="A13" s="764"/>
      <c r="B13" s="764"/>
      <c r="C13" s="765"/>
      <c r="D13" s="765"/>
      <c r="E13" s="765"/>
      <c r="F13" s="765"/>
      <c r="G13" s="781"/>
      <c r="H13" s="781"/>
      <c r="I13" s="781"/>
      <c r="J13" s="781"/>
      <c r="K13" s="781"/>
      <c r="L13" s="781"/>
      <c r="M13" s="781"/>
      <c r="N13" s="781"/>
      <c r="O13" s="781"/>
      <c r="P13" s="781"/>
      <c r="Q13" s="781"/>
      <c r="R13" s="781"/>
      <c r="S13" s="781"/>
      <c r="T13" s="781"/>
      <c r="U13" s="781"/>
      <c r="V13" s="781"/>
      <c r="W13" s="781"/>
      <c r="X13" s="781"/>
      <c r="Y13" s="781"/>
      <c r="Z13" s="781"/>
      <c r="AA13" s="781"/>
      <c r="AB13" s="781"/>
      <c r="AC13" s="781"/>
      <c r="AD13" s="781"/>
      <c r="AE13" s="781"/>
      <c r="AF13" s="781"/>
      <c r="AG13" s="781"/>
      <c r="AH13" s="781"/>
      <c r="AI13" s="725">
        <f t="shared" si="0"/>
        <v>0</v>
      </c>
      <c r="AJ13" s="726"/>
      <c r="AK13" s="727" t="e">
        <f>ROUNDDOWN(AJ13/AG209,2)</f>
        <v>#DIV/0!</v>
      </c>
    </row>
    <row r="14" spans="1:37" ht="30" customHeight="1" thickBot="1">
      <c r="A14" s="764"/>
      <c r="B14" s="764"/>
      <c r="C14" s="765"/>
      <c r="D14" s="765"/>
      <c r="E14" s="765"/>
      <c r="F14" s="765"/>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25">
        <f t="shared" si="0"/>
        <v>0</v>
      </c>
      <c r="AJ14" s="726"/>
      <c r="AK14" s="727" t="e">
        <f>ROUNDDOWN(AJ14/AG209,2)</f>
        <v>#DIV/0!</v>
      </c>
    </row>
    <row r="15" spans="1:37" ht="30" customHeight="1" thickBot="1">
      <c r="A15" s="764"/>
      <c r="B15" s="764"/>
      <c r="C15" s="765"/>
      <c r="D15" s="765"/>
      <c r="E15" s="765"/>
      <c r="F15" s="765"/>
      <c r="G15" s="781"/>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25">
        <f t="shared" si="0"/>
        <v>0</v>
      </c>
      <c r="AJ15" s="726"/>
      <c r="AK15" s="727" t="e">
        <f>ROUNDDOWN(AJ15/AG209,2)</f>
        <v>#DIV/0!</v>
      </c>
    </row>
    <row r="16" spans="1:37" ht="30" customHeight="1" thickBot="1">
      <c r="A16" s="764"/>
      <c r="B16" s="764"/>
      <c r="C16" s="765"/>
      <c r="D16" s="765"/>
      <c r="E16" s="765"/>
      <c r="F16" s="765"/>
      <c r="G16" s="781"/>
      <c r="H16" s="781"/>
      <c r="I16" s="781"/>
      <c r="J16" s="781"/>
      <c r="K16" s="781"/>
      <c r="L16" s="781"/>
      <c r="M16" s="781"/>
      <c r="N16" s="781"/>
      <c r="O16" s="781"/>
      <c r="P16" s="781"/>
      <c r="Q16" s="781"/>
      <c r="R16" s="781"/>
      <c r="S16" s="781"/>
      <c r="T16" s="781"/>
      <c r="U16" s="781"/>
      <c r="V16" s="781"/>
      <c r="W16" s="781"/>
      <c r="X16" s="781"/>
      <c r="Y16" s="781"/>
      <c r="Z16" s="781"/>
      <c r="AA16" s="781"/>
      <c r="AB16" s="781"/>
      <c r="AC16" s="781"/>
      <c r="AD16" s="781"/>
      <c r="AE16" s="781"/>
      <c r="AF16" s="781"/>
      <c r="AG16" s="781"/>
      <c r="AH16" s="781"/>
      <c r="AI16" s="725">
        <f t="shared" si="0"/>
        <v>0</v>
      </c>
      <c r="AJ16" s="726"/>
      <c r="AK16" s="727" t="e">
        <f>ROUNDDOWN(AJ16/AG209,2)</f>
        <v>#DIV/0!</v>
      </c>
    </row>
    <row r="17" spans="1:37" ht="30" customHeight="1" thickBot="1">
      <c r="A17" s="764"/>
      <c r="B17" s="764"/>
      <c r="C17" s="765"/>
      <c r="D17" s="765"/>
      <c r="E17" s="765"/>
      <c r="F17" s="765"/>
      <c r="G17" s="781"/>
      <c r="H17" s="781"/>
      <c r="I17" s="781"/>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25">
        <f t="shared" si="0"/>
        <v>0</v>
      </c>
      <c r="AJ17" s="726"/>
      <c r="AK17" s="727" t="e">
        <f>ROUNDDOWN(AJ17/AG209,2)</f>
        <v>#DIV/0!</v>
      </c>
    </row>
    <row r="18" spans="1:37" ht="30" customHeight="1" thickBot="1">
      <c r="A18" s="764"/>
      <c r="B18" s="764"/>
      <c r="C18" s="765"/>
      <c r="D18" s="765"/>
      <c r="E18" s="765"/>
      <c r="F18" s="765"/>
      <c r="G18" s="781"/>
      <c r="H18" s="781"/>
      <c r="I18" s="781"/>
      <c r="J18" s="781"/>
      <c r="K18" s="781"/>
      <c r="L18" s="781"/>
      <c r="M18" s="781"/>
      <c r="N18" s="781"/>
      <c r="O18" s="781"/>
      <c r="P18" s="781"/>
      <c r="Q18" s="781"/>
      <c r="R18" s="781"/>
      <c r="S18" s="781"/>
      <c r="T18" s="781"/>
      <c r="U18" s="781"/>
      <c r="V18" s="781"/>
      <c r="W18" s="781"/>
      <c r="X18" s="781"/>
      <c r="Y18" s="781"/>
      <c r="Z18" s="781"/>
      <c r="AA18" s="781"/>
      <c r="AB18" s="781"/>
      <c r="AC18" s="781"/>
      <c r="AD18" s="781"/>
      <c r="AE18" s="781"/>
      <c r="AF18" s="781"/>
      <c r="AG18" s="781"/>
      <c r="AH18" s="781"/>
      <c r="AI18" s="725">
        <f t="shared" si="0"/>
        <v>0</v>
      </c>
      <c r="AJ18" s="726"/>
      <c r="AK18" s="727" t="e">
        <f>ROUNDDOWN(AJ18/AG209,2)</f>
        <v>#DIV/0!</v>
      </c>
    </row>
    <row r="19" spans="1:37" ht="30" customHeight="1" thickBot="1">
      <c r="A19" s="764"/>
      <c r="B19" s="764"/>
      <c r="C19" s="765"/>
      <c r="D19" s="765"/>
      <c r="E19" s="765"/>
      <c r="F19" s="765"/>
      <c r="G19" s="781"/>
      <c r="H19" s="781"/>
      <c r="I19" s="781"/>
      <c r="J19" s="781"/>
      <c r="K19" s="781"/>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1"/>
      <c r="AI19" s="725">
        <f t="shared" si="0"/>
        <v>0</v>
      </c>
      <c r="AJ19" s="726"/>
      <c r="AK19" s="727" t="e">
        <f>ROUNDDOWN(AJ19/AG209,2)</f>
        <v>#DIV/0!</v>
      </c>
    </row>
    <row r="20" spans="1:37" ht="30" customHeight="1" thickBot="1">
      <c r="A20" s="764"/>
      <c r="B20" s="764"/>
      <c r="C20" s="765"/>
      <c r="D20" s="765"/>
      <c r="E20" s="765"/>
      <c r="F20" s="765"/>
      <c r="G20" s="781"/>
      <c r="H20" s="781"/>
      <c r="I20" s="781"/>
      <c r="J20" s="781"/>
      <c r="K20" s="781"/>
      <c r="L20" s="781"/>
      <c r="M20" s="781"/>
      <c r="N20" s="781"/>
      <c r="O20" s="781"/>
      <c r="P20" s="781"/>
      <c r="Q20" s="781"/>
      <c r="R20" s="781"/>
      <c r="S20" s="781"/>
      <c r="T20" s="781"/>
      <c r="U20" s="781"/>
      <c r="V20" s="781"/>
      <c r="W20" s="781"/>
      <c r="X20" s="781"/>
      <c r="Y20" s="781"/>
      <c r="Z20" s="781"/>
      <c r="AA20" s="781"/>
      <c r="AB20" s="781"/>
      <c r="AC20" s="781"/>
      <c r="AD20" s="781"/>
      <c r="AE20" s="781"/>
      <c r="AF20" s="781"/>
      <c r="AG20" s="781"/>
      <c r="AH20" s="781"/>
      <c r="AI20" s="725">
        <f t="shared" si="0"/>
        <v>0</v>
      </c>
      <c r="AJ20" s="726"/>
      <c r="AK20" s="727" t="e">
        <f>ROUNDDOWN(AJ20/AG209,2)</f>
        <v>#DIV/0!</v>
      </c>
    </row>
    <row r="21" spans="1:37" ht="30" customHeight="1" thickBot="1">
      <c r="A21" s="764"/>
      <c r="B21" s="764"/>
      <c r="C21" s="765"/>
      <c r="D21" s="765"/>
      <c r="E21" s="765"/>
      <c r="F21" s="765"/>
      <c r="G21" s="781"/>
      <c r="H21" s="781"/>
      <c r="I21" s="781"/>
      <c r="J21" s="781"/>
      <c r="K21" s="781"/>
      <c r="L21" s="781"/>
      <c r="M21" s="781"/>
      <c r="N21" s="781"/>
      <c r="O21" s="781"/>
      <c r="P21" s="781"/>
      <c r="Q21" s="781"/>
      <c r="R21" s="781"/>
      <c r="S21" s="781"/>
      <c r="T21" s="781"/>
      <c r="U21" s="781"/>
      <c r="V21" s="781"/>
      <c r="W21" s="781"/>
      <c r="X21" s="781"/>
      <c r="Y21" s="781"/>
      <c r="Z21" s="781"/>
      <c r="AA21" s="781"/>
      <c r="AB21" s="781"/>
      <c r="AC21" s="781"/>
      <c r="AD21" s="781"/>
      <c r="AE21" s="781"/>
      <c r="AF21" s="781"/>
      <c r="AG21" s="781"/>
      <c r="AH21" s="781"/>
      <c r="AI21" s="725">
        <f t="shared" si="0"/>
        <v>0</v>
      </c>
      <c r="AJ21" s="726"/>
      <c r="AK21" s="727" t="e">
        <f>ROUNDDOWN(AJ21/AG209,2)</f>
        <v>#DIV/0!</v>
      </c>
    </row>
    <row r="22" spans="1:37" ht="30" customHeight="1" hidden="1" thickBot="1">
      <c r="A22" s="723">
        <v>0</v>
      </c>
      <c r="B22" s="723">
        <v>0</v>
      </c>
      <c r="C22" s="728" t="s">
        <v>1018</v>
      </c>
      <c r="D22" s="728" t="s">
        <v>1018</v>
      </c>
      <c r="E22" s="728" t="s">
        <v>1018</v>
      </c>
      <c r="F22" s="728" t="s">
        <v>1018</v>
      </c>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5">
        <f t="shared" si="0"/>
        <v>0</v>
      </c>
      <c r="AJ22" s="730"/>
      <c r="AK22" s="727" t="e">
        <f>ROUNDDOWN(AJ22/AG209,2)</f>
        <v>#DIV/0!</v>
      </c>
    </row>
    <row r="23" spans="1:37" ht="30" customHeight="1" hidden="1" thickBot="1">
      <c r="A23" s="723">
        <v>0</v>
      </c>
      <c r="B23" s="723">
        <v>0</v>
      </c>
      <c r="C23" s="728" t="s">
        <v>1018</v>
      </c>
      <c r="D23" s="728" t="s">
        <v>1018</v>
      </c>
      <c r="E23" s="728" t="s">
        <v>1018</v>
      </c>
      <c r="F23" s="728" t="s">
        <v>1018</v>
      </c>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5">
        <f t="shared" si="0"/>
        <v>0</v>
      </c>
      <c r="AJ23" s="730"/>
      <c r="AK23" s="727" t="e">
        <f>ROUNDDOWN(AJ23/AG209,2)</f>
        <v>#DIV/0!</v>
      </c>
    </row>
    <row r="24" spans="1:37" ht="30" customHeight="1" hidden="1" thickBot="1">
      <c r="A24" s="723">
        <v>0</v>
      </c>
      <c r="B24" s="723">
        <v>0</v>
      </c>
      <c r="C24" s="728" t="s">
        <v>1018</v>
      </c>
      <c r="D24" s="728" t="s">
        <v>1018</v>
      </c>
      <c r="E24" s="728" t="s">
        <v>1018</v>
      </c>
      <c r="F24" s="728" t="s">
        <v>1018</v>
      </c>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5">
        <f t="shared" si="0"/>
        <v>0</v>
      </c>
      <c r="AJ24" s="730"/>
      <c r="AK24" s="727" t="e">
        <f>ROUNDDOWN(AJ24/AG209,2)</f>
        <v>#DIV/0!</v>
      </c>
    </row>
    <row r="25" spans="1:37" ht="30" customHeight="1" hidden="1" thickBot="1">
      <c r="A25" s="723">
        <v>0</v>
      </c>
      <c r="B25" s="723">
        <v>0</v>
      </c>
      <c r="C25" s="728" t="s">
        <v>1018</v>
      </c>
      <c r="D25" s="728" t="s">
        <v>1018</v>
      </c>
      <c r="E25" s="728" t="s">
        <v>1018</v>
      </c>
      <c r="F25" s="728" t="s">
        <v>1018</v>
      </c>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5">
        <f t="shared" si="0"/>
        <v>0</v>
      </c>
      <c r="AJ25" s="730"/>
      <c r="AK25" s="727" t="e">
        <f>ROUNDDOWN(AJ25/AG209,2)</f>
        <v>#DIV/0!</v>
      </c>
    </row>
    <row r="26" spans="1:37" ht="30" customHeight="1" hidden="1" thickBot="1">
      <c r="A26" s="723">
        <v>0</v>
      </c>
      <c r="B26" s="723">
        <v>0</v>
      </c>
      <c r="C26" s="728" t="s">
        <v>1018</v>
      </c>
      <c r="D26" s="728" t="s">
        <v>1018</v>
      </c>
      <c r="E26" s="728" t="s">
        <v>1018</v>
      </c>
      <c r="F26" s="728" t="s">
        <v>1018</v>
      </c>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5">
        <f t="shared" si="0"/>
        <v>0</v>
      </c>
      <c r="AJ26" s="730"/>
      <c r="AK26" s="727" t="e">
        <f>ROUNDDOWN(AJ26/AG209,2)</f>
        <v>#DIV/0!</v>
      </c>
    </row>
    <row r="27" spans="1:37" ht="30" customHeight="1" hidden="1" thickBot="1">
      <c r="A27" s="723">
        <v>0</v>
      </c>
      <c r="B27" s="723">
        <v>0</v>
      </c>
      <c r="C27" s="728" t="s">
        <v>1018</v>
      </c>
      <c r="D27" s="728" t="s">
        <v>1018</v>
      </c>
      <c r="E27" s="728" t="s">
        <v>1018</v>
      </c>
      <c r="F27" s="728" t="s">
        <v>1018</v>
      </c>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5">
        <f t="shared" si="0"/>
        <v>0</v>
      </c>
      <c r="AJ27" s="730"/>
      <c r="AK27" s="727" t="e">
        <f>ROUNDDOWN(AJ27/AG209,2)</f>
        <v>#DIV/0!</v>
      </c>
    </row>
    <row r="28" spans="1:37" ht="30" customHeight="1" hidden="1" thickBot="1">
      <c r="A28" s="723">
        <v>0</v>
      </c>
      <c r="B28" s="723">
        <v>0</v>
      </c>
      <c r="C28" s="728" t="s">
        <v>1018</v>
      </c>
      <c r="D28" s="728" t="s">
        <v>1018</v>
      </c>
      <c r="E28" s="728" t="s">
        <v>1018</v>
      </c>
      <c r="F28" s="728" t="s">
        <v>1018</v>
      </c>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5">
        <f t="shared" si="0"/>
        <v>0</v>
      </c>
      <c r="AJ28" s="730"/>
      <c r="AK28" s="727" t="e">
        <f>ROUNDDOWN(AJ28/AG209,2)</f>
        <v>#DIV/0!</v>
      </c>
    </row>
    <row r="29" spans="1:37" ht="30" customHeight="1" hidden="1" thickBot="1">
      <c r="A29" s="723">
        <v>0</v>
      </c>
      <c r="B29" s="723">
        <v>0</v>
      </c>
      <c r="C29" s="728" t="s">
        <v>1018</v>
      </c>
      <c r="D29" s="728" t="s">
        <v>1018</v>
      </c>
      <c r="E29" s="728" t="s">
        <v>1018</v>
      </c>
      <c r="F29" s="728" t="s">
        <v>1018</v>
      </c>
      <c r="G29" s="729"/>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25">
        <f t="shared" si="0"/>
        <v>0</v>
      </c>
      <c r="AJ29" s="730"/>
      <c r="AK29" s="727" t="e">
        <f>ROUNDDOWN(AJ29/AG209,2)</f>
        <v>#DIV/0!</v>
      </c>
    </row>
    <row r="30" spans="1:37" ht="30" customHeight="1" hidden="1" thickBot="1">
      <c r="A30" s="723">
        <v>0</v>
      </c>
      <c r="B30" s="723">
        <v>0</v>
      </c>
      <c r="C30" s="728" t="s">
        <v>1018</v>
      </c>
      <c r="D30" s="728" t="s">
        <v>1018</v>
      </c>
      <c r="E30" s="728" t="s">
        <v>1018</v>
      </c>
      <c r="F30" s="728" t="s">
        <v>1018</v>
      </c>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5">
        <f t="shared" si="0"/>
        <v>0</v>
      </c>
      <c r="AJ30" s="730"/>
      <c r="AK30" s="727" t="e">
        <f>ROUNDDOWN(AJ30/AG209,2)</f>
        <v>#DIV/0!</v>
      </c>
    </row>
    <row r="31" spans="1:37" ht="30" customHeight="1" hidden="1" thickBot="1">
      <c r="A31" s="723">
        <v>0</v>
      </c>
      <c r="B31" s="723">
        <v>0</v>
      </c>
      <c r="C31" s="728" t="s">
        <v>1018</v>
      </c>
      <c r="D31" s="728" t="s">
        <v>1018</v>
      </c>
      <c r="E31" s="728" t="s">
        <v>1018</v>
      </c>
      <c r="F31" s="728" t="s">
        <v>1018</v>
      </c>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5">
        <f t="shared" si="0"/>
        <v>0</v>
      </c>
      <c r="AJ31" s="730"/>
      <c r="AK31" s="727" t="e">
        <f>ROUNDDOWN(AJ31/AG209,2)</f>
        <v>#DIV/0!</v>
      </c>
    </row>
    <row r="32" spans="1:37" ht="30" customHeight="1" hidden="1" thickBot="1">
      <c r="A32" s="723">
        <v>0</v>
      </c>
      <c r="B32" s="723">
        <v>0</v>
      </c>
      <c r="C32" s="728" t="s">
        <v>1018</v>
      </c>
      <c r="D32" s="728" t="s">
        <v>1018</v>
      </c>
      <c r="E32" s="728" t="s">
        <v>1018</v>
      </c>
      <c r="F32" s="728" t="s">
        <v>1018</v>
      </c>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5">
        <f t="shared" si="0"/>
        <v>0</v>
      </c>
      <c r="AJ32" s="730"/>
      <c r="AK32" s="727" t="e">
        <f>ROUNDDOWN(AJ32/AG209,2)</f>
        <v>#DIV/0!</v>
      </c>
    </row>
    <row r="33" spans="1:37" ht="30" customHeight="1" hidden="1" thickBot="1">
      <c r="A33" s="723">
        <v>0</v>
      </c>
      <c r="B33" s="723">
        <v>0</v>
      </c>
      <c r="C33" s="728" t="s">
        <v>1018</v>
      </c>
      <c r="D33" s="728" t="s">
        <v>1018</v>
      </c>
      <c r="E33" s="728" t="s">
        <v>1018</v>
      </c>
      <c r="F33" s="728" t="s">
        <v>1018</v>
      </c>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5">
        <f t="shared" si="0"/>
        <v>0</v>
      </c>
      <c r="AJ33" s="730"/>
      <c r="AK33" s="727" t="e">
        <f>ROUNDDOWN(AJ33/AG209,2)</f>
        <v>#DIV/0!</v>
      </c>
    </row>
    <row r="34" spans="1:37" ht="30" customHeight="1" hidden="1" thickBot="1">
      <c r="A34" s="723">
        <v>0</v>
      </c>
      <c r="B34" s="723">
        <v>0</v>
      </c>
      <c r="C34" s="728" t="s">
        <v>1018</v>
      </c>
      <c r="D34" s="728" t="s">
        <v>1018</v>
      </c>
      <c r="E34" s="728" t="s">
        <v>1018</v>
      </c>
      <c r="F34" s="728" t="s">
        <v>1018</v>
      </c>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5">
        <f t="shared" si="0"/>
        <v>0</v>
      </c>
      <c r="AJ34" s="730"/>
      <c r="AK34" s="727" t="e">
        <f>ROUNDDOWN(AJ34/AG209,2)</f>
        <v>#DIV/0!</v>
      </c>
    </row>
    <row r="35" spans="1:37" ht="30" customHeight="1" hidden="1" thickBot="1">
      <c r="A35" s="723">
        <v>0</v>
      </c>
      <c r="B35" s="723">
        <v>0</v>
      </c>
      <c r="C35" s="728" t="s">
        <v>1018</v>
      </c>
      <c r="D35" s="728" t="s">
        <v>1018</v>
      </c>
      <c r="E35" s="728" t="s">
        <v>1018</v>
      </c>
      <c r="F35" s="728" t="s">
        <v>1018</v>
      </c>
      <c r="G35" s="729"/>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5">
        <f t="shared" si="0"/>
        <v>0</v>
      </c>
      <c r="AJ35" s="730"/>
      <c r="AK35" s="727" t="e">
        <f>ROUNDDOWN(AJ35/AG209,2)</f>
        <v>#DIV/0!</v>
      </c>
    </row>
    <row r="36" spans="1:37" ht="30" customHeight="1" hidden="1" thickBot="1">
      <c r="A36" s="723">
        <v>0</v>
      </c>
      <c r="B36" s="723">
        <v>0</v>
      </c>
      <c r="C36" s="728" t="s">
        <v>1018</v>
      </c>
      <c r="D36" s="728" t="s">
        <v>1018</v>
      </c>
      <c r="E36" s="728" t="s">
        <v>1018</v>
      </c>
      <c r="F36" s="728" t="s">
        <v>1018</v>
      </c>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5">
        <f t="shared" si="0"/>
        <v>0</v>
      </c>
      <c r="AJ36" s="730"/>
      <c r="AK36" s="727" t="e">
        <f>ROUNDDOWN(AJ36/AG209,2)</f>
        <v>#DIV/0!</v>
      </c>
    </row>
    <row r="37" spans="1:37" ht="30" customHeight="1" hidden="1" thickBot="1">
      <c r="A37" s="723">
        <v>0</v>
      </c>
      <c r="B37" s="723">
        <v>0</v>
      </c>
      <c r="C37" s="728" t="s">
        <v>1018</v>
      </c>
      <c r="D37" s="728" t="s">
        <v>1018</v>
      </c>
      <c r="E37" s="728" t="s">
        <v>1018</v>
      </c>
      <c r="F37" s="728" t="s">
        <v>1018</v>
      </c>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5">
        <f t="shared" si="0"/>
        <v>0</v>
      </c>
      <c r="AJ37" s="730"/>
      <c r="AK37" s="727" t="e">
        <f>ROUNDDOWN(AJ37/AG209,2)</f>
        <v>#DIV/0!</v>
      </c>
    </row>
    <row r="38" spans="1:37" ht="30" customHeight="1" hidden="1" thickBot="1">
      <c r="A38" s="723">
        <v>0</v>
      </c>
      <c r="B38" s="723">
        <v>0</v>
      </c>
      <c r="C38" s="728" t="s">
        <v>1018</v>
      </c>
      <c r="D38" s="728" t="s">
        <v>1018</v>
      </c>
      <c r="E38" s="728" t="s">
        <v>1018</v>
      </c>
      <c r="F38" s="728" t="s">
        <v>1018</v>
      </c>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5">
        <f t="shared" si="0"/>
        <v>0</v>
      </c>
      <c r="AJ38" s="730"/>
      <c r="AK38" s="727" t="e">
        <f>ROUNDDOWN(AJ38/AG209,2)</f>
        <v>#DIV/0!</v>
      </c>
    </row>
    <row r="39" spans="1:37" ht="30" customHeight="1" hidden="1" thickBot="1">
      <c r="A39" s="723">
        <v>0</v>
      </c>
      <c r="B39" s="723">
        <v>0</v>
      </c>
      <c r="C39" s="728" t="s">
        <v>1018</v>
      </c>
      <c r="D39" s="728" t="s">
        <v>1018</v>
      </c>
      <c r="E39" s="728" t="s">
        <v>1018</v>
      </c>
      <c r="F39" s="728" t="s">
        <v>1018</v>
      </c>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5">
        <f t="shared" si="0"/>
        <v>0</v>
      </c>
      <c r="AJ39" s="730"/>
      <c r="AK39" s="727" t="e">
        <f>ROUNDDOWN(AJ39/AG209,2)</f>
        <v>#DIV/0!</v>
      </c>
    </row>
    <row r="40" spans="1:37" ht="30" customHeight="1" hidden="1" thickBot="1">
      <c r="A40" s="723">
        <v>0</v>
      </c>
      <c r="B40" s="723">
        <v>0</v>
      </c>
      <c r="C40" s="728" t="s">
        <v>1018</v>
      </c>
      <c r="D40" s="728" t="s">
        <v>1018</v>
      </c>
      <c r="E40" s="728" t="s">
        <v>1018</v>
      </c>
      <c r="F40" s="728" t="s">
        <v>1018</v>
      </c>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5">
        <f t="shared" si="0"/>
        <v>0</v>
      </c>
      <c r="AJ40" s="730"/>
      <c r="AK40" s="727" t="e">
        <f>ROUNDDOWN(AJ40/AG209,2)</f>
        <v>#DIV/0!</v>
      </c>
    </row>
    <row r="41" spans="1:37" ht="30" customHeight="1" hidden="1" thickBot="1">
      <c r="A41" s="723">
        <v>0</v>
      </c>
      <c r="B41" s="723">
        <v>0</v>
      </c>
      <c r="C41" s="728" t="s">
        <v>1018</v>
      </c>
      <c r="D41" s="728" t="s">
        <v>1018</v>
      </c>
      <c r="E41" s="728" t="s">
        <v>1018</v>
      </c>
      <c r="F41" s="728" t="s">
        <v>1018</v>
      </c>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5">
        <f t="shared" si="0"/>
        <v>0</v>
      </c>
      <c r="AJ41" s="730"/>
      <c r="AK41" s="727" t="e">
        <f>ROUNDDOWN(AJ41/AG209,2)</f>
        <v>#DIV/0!</v>
      </c>
    </row>
    <row r="42" spans="1:37" ht="30" customHeight="1" hidden="1" thickBot="1">
      <c r="A42" s="723">
        <v>0</v>
      </c>
      <c r="B42" s="723">
        <v>0</v>
      </c>
      <c r="C42" s="728" t="s">
        <v>1018</v>
      </c>
      <c r="D42" s="728" t="s">
        <v>1018</v>
      </c>
      <c r="E42" s="728" t="s">
        <v>1018</v>
      </c>
      <c r="F42" s="728" t="s">
        <v>1018</v>
      </c>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5">
        <f t="shared" si="0"/>
        <v>0</v>
      </c>
      <c r="AJ42" s="730"/>
      <c r="AK42" s="727" t="e">
        <f>ROUNDDOWN(AJ42/AG209,2)</f>
        <v>#DIV/0!</v>
      </c>
    </row>
    <row r="43" spans="1:37" ht="30" customHeight="1" hidden="1" thickBot="1">
      <c r="A43" s="723">
        <v>0</v>
      </c>
      <c r="B43" s="723">
        <v>0</v>
      </c>
      <c r="C43" s="728" t="s">
        <v>1018</v>
      </c>
      <c r="D43" s="728" t="s">
        <v>1018</v>
      </c>
      <c r="E43" s="728" t="s">
        <v>1018</v>
      </c>
      <c r="F43" s="728" t="s">
        <v>1018</v>
      </c>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5">
        <f t="shared" si="0"/>
        <v>0</v>
      </c>
      <c r="AJ43" s="730"/>
      <c r="AK43" s="727" t="e">
        <f>ROUNDDOWN(AJ43/AG209,2)</f>
        <v>#DIV/0!</v>
      </c>
    </row>
    <row r="44" spans="1:37" ht="30" customHeight="1" hidden="1" thickBot="1">
      <c r="A44" s="723">
        <v>0</v>
      </c>
      <c r="B44" s="723">
        <v>0</v>
      </c>
      <c r="C44" s="728" t="s">
        <v>1018</v>
      </c>
      <c r="D44" s="728" t="s">
        <v>1018</v>
      </c>
      <c r="E44" s="728" t="s">
        <v>1018</v>
      </c>
      <c r="F44" s="728" t="s">
        <v>1018</v>
      </c>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5">
        <f t="shared" si="0"/>
        <v>0</v>
      </c>
      <c r="AJ44" s="730"/>
      <c r="AK44" s="727" t="e">
        <f>ROUNDDOWN(AJ44/AG209,2)</f>
        <v>#DIV/0!</v>
      </c>
    </row>
    <row r="45" spans="1:37" ht="30" customHeight="1" hidden="1" thickBot="1">
      <c r="A45" s="723">
        <v>0</v>
      </c>
      <c r="B45" s="723">
        <v>0</v>
      </c>
      <c r="C45" s="728" t="s">
        <v>1018</v>
      </c>
      <c r="D45" s="728" t="s">
        <v>1018</v>
      </c>
      <c r="E45" s="728" t="s">
        <v>1018</v>
      </c>
      <c r="F45" s="728" t="s">
        <v>1018</v>
      </c>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729"/>
      <c r="AI45" s="725">
        <f t="shared" si="0"/>
        <v>0</v>
      </c>
      <c r="AJ45" s="730"/>
      <c r="AK45" s="727" t="e">
        <f>ROUNDDOWN(AJ45/AG209,2)</f>
        <v>#DIV/0!</v>
      </c>
    </row>
    <row r="46" spans="1:37" ht="30" customHeight="1" hidden="1" thickBot="1">
      <c r="A46" s="723">
        <v>0</v>
      </c>
      <c r="B46" s="723">
        <v>0</v>
      </c>
      <c r="C46" s="728" t="s">
        <v>1018</v>
      </c>
      <c r="D46" s="728" t="s">
        <v>1018</v>
      </c>
      <c r="E46" s="728" t="s">
        <v>1018</v>
      </c>
      <c r="F46" s="728" t="s">
        <v>1018</v>
      </c>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5">
        <f t="shared" si="0"/>
        <v>0</v>
      </c>
      <c r="AJ46" s="730"/>
      <c r="AK46" s="727" t="e">
        <f>ROUNDDOWN(AJ46/AG209,2)</f>
        <v>#DIV/0!</v>
      </c>
    </row>
    <row r="47" spans="1:37" ht="30" customHeight="1" hidden="1" thickBot="1">
      <c r="A47" s="723">
        <v>0</v>
      </c>
      <c r="B47" s="723">
        <v>0</v>
      </c>
      <c r="C47" s="728" t="s">
        <v>1018</v>
      </c>
      <c r="D47" s="728" t="s">
        <v>1018</v>
      </c>
      <c r="E47" s="728" t="s">
        <v>1018</v>
      </c>
      <c r="F47" s="728" t="s">
        <v>1018</v>
      </c>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5">
        <f t="shared" si="0"/>
        <v>0</v>
      </c>
      <c r="AJ47" s="730"/>
      <c r="AK47" s="727" t="e">
        <f>ROUNDDOWN(AJ47/AG209,2)</f>
        <v>#DIV/0!</v>
      </c>
    </row>
    <row r="48" spans="1:37" ht="30" customHeight="1" hidden="1" thickBot="1">
      <c r="A48" s="723">
        <v>0</v>
      </c>
      <c r="B48" s="723">
        <v>0</v>
      </c>
      <c r="C48" s="728" t="s">
        <v>1018</v>
      </c>
      <c r="D48" s="728" t="s">
        <v>1018</v>
      </c>
      <c r="E48" s="728" t="s">
        <v>1018</v>
      </c>
      <c r="F48" s="728" t="s">
        <v>1018</v>
      </c>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5">
        <f t="shared" si="0"/>
        <v>0</v>
      </c>
      <c r="AJ48" s="730"/>
      <c r="AK48" s="727" t="e">
        <f>ROUNDDOWN(AJ48/AG209,2)</f>
        <v>#DIV/0!</v>
      </c>
    </row>
    <row r="49" spans="1:37" ht="30" customHeight="1" hidden="1" thickBot="1">
      <c r="A49" s="723">
        <v>0</v>
      </c>
      <c r="B49" s="723">
        <v>0</v>
      </c>
      <c r="C49" s="728" t="s">
        <v>1018</v>
      </c>
      <c r="D49" s="728" t="s">
        <v>1018</v>
      </c>
      <c r="E49" s="728" t="s">
        <v>1018</v>
      </c>
      <c r="F49" s="728" t="s">
        <v>1018</v>
      </c>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5">
        <f t="shared" si="0"/>
        <v>0</v>
      </c>
      <c r="AJ49" s="730"/>
      <c r="AK49" s="727" t="e">
        <f>ROUNDDOWN(AJ49/AG209,2)</f>
        <v>#DIV/0!</v>
      </c>
    </row>
    <row r="50" spans="1:37" ht="30" customHeight="1" hidden="1" thickBot="1">
      <c r="A50" s="723">
        <v>0</v>
      </c>
      <c r="B50" s="723">
        <v>0</v>
      </c>
      <c r="C50" s="728" t="s">
        <v>1018</v>
      </c>
      <c r="D50" s="728" t="s">
        <v>1018</v>
      </c>
      <c r="E50" s="728" t="s">
        <v>1018</v>
      </c>
      <c r="F50" s="728" t="s">
        <v>1018</v>
      </c>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5">
        <f t="shared" si="0"/>
        <v>0</v>
      </c>
      <c r="AJ50" s="730"/>
      <c r="AK50" s="727" t="e">
        <f>ROUNDDOWN(AJ50/AG209,2)</f>
        <v>#DIV/0!</v>
      </c>
    </row>
    <row r="51" spans="1:37" ht="30" customHeight="1" hidden="1" thickBot="1">
      <c r="A51" s="723">
        <v>0</v>
      </c>
      <c r="B51" s="723">
        <v>0</v>
      </c>
      <c r="C51" s="728" t="s">
        <v>1018</v>
      </c>
      <c r="D51" s="728" t="s">
        <v>1018</v>
      </c>
      <c r="E51" s="728" t="s">
        <v>1018</v>
      </c>
      <c r="F51" s="728" t="s">
        <v>1018</v>
      </c>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5">
        <f t="shared" si="0"/>
        <v>0</v>
      </c>
      <c r="AJ51" s="730"/>
      <c r="AK51" s="727" t="e">
        <f>ROUNDDOWN(AJ51/AG209,2)</f>
        <v>#DIV/0!</v>
      </c>
    </row>
    <row r="52" spans="1:37" ht="30" customHeight="1" hidden="1" thickBot="1">
      <c r="A52" s="723">
        <v>0</v>
      </c>
      <c r="B52" s="723">
        <v>0</v>
      </c>
      <c r="C52" s="728" t="s">
        <v>1018</v>
      </c>
      <c r="D52" s="728" t="s">
        <v>1018</v>
      </c>
      <c r="E52" s="728" t="s">
        <v>1018</v>
      </c>
      <c r="F52" s="728" t="s">
        <v>1018</v>
      </c>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5">
        <f t="shared" si="0"/>
        <v>0</v>
      </c>
      <c r="AJ52" s="730"/>
      <c r="AK52" s="727" t="e">
        <f>ROUNDDOWN(AJ52/AG209,2)</f>
        <v>#DIV/0!</v>
      </c>
    </row>
    <row r="53" spans="1:37" ht="30" customHeight="1" hidden="1" thickBot="1">
      <c r="A53" s="723">
        <v>0</v>
      </c>
      <c r="B53" s="723">
        <v>0</v>
      </c>
      <c r="C53" s="728" t="s">
        <v>1018</v>
      </c>
      <c r="D53" s="728" t="s">
        <v>1018</v>
      </c>
      <c r="E53" s="728" t="s">
        <v>1018</v>
      </c>
      <c r="F53" s="728" t="s">
        <v>1018</v>
      </c>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5">
        <f t="shared" si="0"/>
        <v>0</v>
      </c>
      <c r="AJ53" s="730"/>
      <c r="AK53" s="727" t="e">
        <f>ROUNDDOWN(AJ53/AG209,2)</f>
        <v>#DIV/0!</v>
      </c>
    </row>
    <row r="54" spans="1:37" ht="30" customHeight="1" hidden="1" thickBot="1">
      <c r="A54" s="723">
        <v>0</v>
      </c>
      <c r="B54" s="723">
        <v>0</v>
      </c>
      <c r="C54" s="728" t="s">
        <v>1018</v>
      </c>
      <c r="D54" s="728" t="s">
        <v>1018</v>
      </c>
      <c r="E54" s="728" t="s">
        <v>1018</v>
      </c>
      <c r="F54" s="728" t="s">
        <v>1018</v>
      </c>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729"/>
      <c r="AI54" s="725">
        <f t="shared" si="0"/>
        <v>0</v>
      </c>
      <c r="AJ54" s="730"/>
      <c r="AK54" s="727" t="e">
        <f>ROUNDDOWN(AJ54/AG209,2)</f>
        <v>#DIV/0!</v>
      </c>
    </row>
    <row r="55" spans="1:37" ht="30" customHeight="1" hidden="1" thickBot="1">
      <c r="A55" s="723">
        <v>0</v>
      </c>
      <c r="B55" s="723">
        <v>0</v>
      </c>
      <c r="C55" s="728" t="s">
        <v>1018</v>
      </c>
      <c r="D55" s="728" t="s">
        <v>1018</v>
      </c>
      <c r="E55" s="728" t="s">
        <v>1018</v>
      </c>
      <c r="F55" s="728" t="s">
        <v>1018</v>
      </c>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5">
        <f t="shared" si="0"/>
        <v>0</v>
      </c>
      <c r="AJ55" s="730"/>
      <c r="AK55" s="727" t="e">
        <f>ROUNDDOWN(AJ55/AG209,2)</f>
        <v>#DIV/0!</v>
      </c>
    </row>
    <row r="56" spans="1:37" ht="30" customHeight="1" hidden="1" thickBot="1">
      <c r="A56" s="723">
        <v>0</v>
      </c>
      <c r="B56" s="723">
        <v>0</v>
      </c>
      <c r="C56" s="728" t="s">
        <v>1018</v>
      </c>
      <c r="D56" s="728" t="s">
        <v>1018</v>
      </c>
      <c r="E56" s="728" t="s">
        <v>1018</v>
      </c>
      <c r="F56" s="728" t="s">
        <v>1018</v>
      </c>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729"/>
      <c r="AI56" s="725">
        <f t="shared" si="0"/>
        <v>0</v>
      </c>
      <c r="AJ56" s="730"/>
      <c r="AK56" s="727" t="e">
        <f>ROUNDDOWN(AJ56/AG209,2)</f>
        <v>#DIV/0!</v>
      </c>
    </row>
    <row r="57" spans="1:37" ht="30" customHeight="1" hidden="1" thickBot="1">
      <c r="A57" s="723">
        <v>0</v>
      </c>
      <c r="B57" s="723">
        <v>0</v>
      </c>
      <c r="C57" s="728" t="s">
        <v>1018</v>
      </c>
      <c r="D57" s="728" t="s">
        <v>1018</v>
      </c>
      <c r="E57" s="728" t="s">
        <v>1018</v>
      </c>
      <c r="F57" s="728" t="s">
        <v>1018</v>
      </c>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5">
        <f t="shared" si="0"/>
        <v>0</v>
      </c>
      <c r="AJ57" s="730"/>
      <c r="AK57" s="727" t="e">
        <f>ROUNDDOWN(AJ57/AG209,2)</f>
        <v>#DIV/0!</v>
      </c>
    </row>
    <row r="58" spans="1:37" ht="30" customHeight="1" hidden="1" thickBot="1">
      <c r="A58" s="723">
        <v>0</v>
      </c>
      <c r="B58" s="723">
        <v>0</v>
      </c>
      <c r="C58" s="728" t="s">
        <v>1018</v>
      </c>
      <c r="D58" s="728" t="s">
        <v>1018</v>
      </c>
      <c r="E58" s="728" t="s">
        <v>1018</v>
      </c>
      <c r="F58" s="728" t="s">
        <v>1018</v>
      </c>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5">
        <f t="shared" si="0"/>
        <v>0</v>
      </c>
      <c r="AJ58" s="730"/>
      <c r="AK58" s="727" t="e">
        <f>ROUNDDOWN(AJ58/AG209,2)</f>
        <v>#DIV/0!</v>
      </c>
    </row>
    <row r="59" spans="1:37" ht="30" customHeight="1" hidden="1" thickBot="1">
      <c r="A59" s="723">
        <v>0</v>
      </c>
      <c r="B59" s="723">
        <v>0</v>
      </c>
      <c r="C59" s="728" t="s">
        <v>1018</v>
      </c>
      <c r="D59" s="728" t="s">
        <v>1018</v>
      </c>
      <c r="E59" s="728" t="s">
        <v>1018</v>
      </c>
      <c r="F59" s="728" t="s">
        <v>1018</v>
      </c>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29"/>
      <c r="AI59" s="725">
        <f t="shared" si="0"/>
        <v>0</v>
      </c>
      <c r="AJ59" s="730"/>
      <c r="AK59" s="727" t="e">
        <f>ROUNDDOWN(AJ59/AG209,2)</f>
        <v>#DIV/0!</v>
      </c>
    </row>
    <row r="60" spans="1:37" ht="30" customHeight="1" hidden="1" thickBot="1">
      <c r="A60" s="723">
        <v>0</v>
      </c>
      <c r="B60" s="723">
        <v>0</v>
      </c>
      <c r="C60" s="728" t="s">
        <v>1018</v>
      </c>
      <c r="D60" s="728" t="s">
        <v>1018</v>
      </c>
      <c r="E60" s="728" t="s">
        <v>1018</v>
      </c>
      <c r="F60" s="728" t="s">
        <v>1018</v>
      </c>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5">
        <f t="shared" si="0"/>
        <v>0</v>
      </c>
      <c r="AJ60" s="730"/>
      <c r="AK60" s="727" t="e">
        <f>ROUNDDOWN(AJ60/AG209,2)</f>
        <v>#DIV/0!</v>
      </c>
    </row>
    <row r="61" spans="1:37" ht="30" customHeight="1" hidden="1" thickBot="1">
      <c r="A61" s="723">
        <v>0</v>
      </c>
      <c r="B61" s="723">
        <v>0</v>
      </c>
      <c r="C61" s="728" t="s">
        <v>1018</v>
      </c>
      <c r="D61" s="728" t="s">
        <v>1018</v>
      </c>
      <c r="E61" s="728" t="s">
        <v>1018</v>
      </c>
      <c r="F61" s="728" t="s">
        <v>1018</v>
      </c>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5">
        <f t="shared" si="0"/>
        <v>0</v>
      </c>
      <c r="AJ61" s="730"/>
      <c r="AK61" s="727" t="e">
        <f>ROUNDDOWN(AJ61/AG209,2)</f>
        <v>#DIV/0!</v>
      </c>
    </row>
    <row r="62" spans="1:37" ht="30" customHeight="1" hidden="1" thickBot="1">
      <c r="A62" s="723">
        <v>0</v>
      </c>
      <c r="B62" s="723">
        <v>0</v>
      </c>
      <c r="C62" s="728" t="s">
        <v>1018</v>
      </c>
      <c r="D62" s="728" t="s">
        <v>1018</v>
      </c>
      <c r="E62" s="728" t="s">
        <v>1018</v>
      </c>
      <c r="F62" s="728" t="s">
        <v>1018</v>
      </c>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5">
        <f t="shared" si="0"/>
        <v>0</v>
      </c>
      <c r="AJ62" s="730"/>
      <c r="AK62" s="727" t="e">
        <f>ROUNDDOWN(AJ62/AG209,2)</f>
        <v>#DIV/0!</v>
      </c>
    </row>
    <row r="63" spans="1:37" ht="30" customHeight="1" hidden="1" thickBot="1">
      <c r="A63" s="723">
        <v>0</v>
      </c>
      <c r="B63" s="723">
        <v>0</v>
      </c>
      <c r="C63" s="728" t="s">
        <v>1018</v>
      </c>
      <c r="D63" s="728" t="s">
        <v>1018</v>
      </c>
      <c r="E63" s="728" t="s">
        <v>1018</v>
      </c>
      <c r="F63" s="728" t="s">
        <v>1018</v>
      </c>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5">
        <f t="shared" si="0"/>
        <v>0</v>
      </c>
      <c r="AJ63" s="730"/>
      <c r="AK63" s="727" t="e">
        <f>ROUNDDOWN(AJ63/AG209,2)</f>
        <v>#DIV/0!</v>
      </c>
    </row>
    <row r="64" spans="1:37" ht="30" customHeight="1" hidden="1" thickBot="1">
      <c r="A64" s="723">
        <v>0</v>
      </c>
      <c r="B64" s="723">
        <v>0</v>
      </c>
      <c r="C64" s="728" t="s">
        <v>1018</v>
      </c>
      <c r="D64" s="728" t="s">
        <v>1018</v>
      </c>
      <c r="E64" s="728" t="s">
        <v>1018</v>
      </c>
      <c r="F64" s="728" t="s">
        <v>1018</v>
      </c>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5">
        <f t="shared" si="0"/>
        <v>0</v>
      </c>
      <c r="AJ64" s="730"/>
      <c r="AK64" s="727" t="e">
        <f>ROUNDDOWN(AJ64/AG209,2)</f>
        <v>#DIV/0!</v>
      </c>
    </row>
    <row r="65" spans="1:37" ht="30" customHeight="1" hidden="1" thickBot="1">
      <c r="A65" s="723">
        <v>0</v>
      </c>
      <c r="B65" s="723">
        <v>0</v>
      </c>
      <c r="C65" s="728" t="s">
        <v>1018</v>
      </c>
      <c r="D65" s="728" t="s">
        <v>1018</v>
      </c>
      <c r="E65" s="728" t="s">
        <v>1018</v>
      </c>
      <c r="F65" s="728" t="s">
        <v>1018</v>
      </c>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29"/>
      <c r="AI65" s="725">
        <f t="shared" si="0"/>
        <v>0</v>
      </c>
      <c r="AJ65" s="730"/>
      <c r="AK65" s="727" t="e">
        <f>ROUNDDOWN(AJ65/AG209,2)</f>
        <v>#DIV/0!</v>
      </c>
    </row>
    <row r="66" spans="1:37" ht="30" customHeight="1" hidden="1" thickBot="1">
      <c r="A66" s="723">
        <v>0</v>
      </c>
      <c r="B66" s="723">
        <v>0</v>
      </c>
      <c r="C66" s="728" t="s">
        <v>1018</v>
      </c>
      <c r="D66" s="728" t="s">
        <v>1018</v>
      </c>
      <c r="E66" s="728" t="s">
        <v>1018</v>
      </c>
      <c r="F66" s="728" t="s">
        <v>1018</v>
      </c>
      <c r="G66" s="729"/>
      <c r="H66" s="729"/>
      <c r="I66" s="729"/>
      <c r="J66" s="729"/>
      <c r="K66" s="729"/>
      <c r="L66" s="729"/>
      <c r="M66" s="729"/>
      <c r="N66" s="729"/>
      <c r="O66" s="729"/>
      <c r="P66" s="729"/>
      <c r="Q66" s="729"/>
      <c r="R66" s="729"/>
      <c r="S66" s="729"/>
      <c r="T66" s="729"/>
      <c r="U66" s="729"/>
      <c r="V66" s="729"/>
      <c r="W66" s="729"/>
      <c r="X66" s="729"/>
      <c r="Y66" s="729"/>
      <c r="Z66" s="729"/>
      <c r="AA66" s="729"/>
      <c r="AB66" s="729"/>
      <c r="AC66" s="729"/>
      <c r="AD66" s="729"/>
      <c r="AE66" s="729"/>
      <c r="AF66" s="729"/>
      <c r="AG66" s="729"/>
      <c r="AH66" s="729"/>
      <c r="AI66" s="725">
        <f t="shared" si="0"/>
        <v>0</v>
      </c>
      <c r="AJ66" s="730"/>
      <c r="AK66" s="727" t="e">
        <f>ROUNDDOWN(AJ66/AG209,2)</f>
        <v>#DIV/0!</v>
      </c>
    </row>
    <row r="67" spans="1:37" ht="30" customHeight="1" hidden="1" thickBot="1">
      <c r="A67" s="723">
        <v>0</v>
      </c>
      <c r="B67" s="723">
        <v>0</v>
      </c>
      <c r="C67" s="728" t="s">
        <v>1018</v>
      </c>
      <c r="D67" s="728" t="s">
        <v>1018</v>
      </c>
      <c r="E67" s="728" t="s">
        <v>1018</v>
      </c>
      <c r="F67" s="728" t="s">
        <v>1018</v>
      </c>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5">
        <f t="shared" si="0"/>
        <v>0</v>
      </c>
      <c r="AJ67" s="730"/>
      <c r="AK67" s="727" t="e">
        <f>ROUNDDOWN(AJ67/AG209,2)</f>
        <v>#DIV/0!</v>
      </c>
    </row>
    <row r="68" spans="1:37" ht="30" customHeight="1" hidden="1" thickBot="1">
      <c r="A68" s="723">
        <v>0</v>
      </c>
      <c r="B68" s="723">
        <v>0</v>
      </c>
      <c r="C68" s="728" t="s">
        <v>1018</v>
      </c>
      <c r="D68" s="728" t="s">
        <v>1018</v>
      </c>
      <c r="E68" s="728" t="s">
        <v>1018</v>
      </c>
      <c r="F68" s="728" t="s">
        <v>1018</v>
      </c>
      <c r="G68" s="729"/>
      <c r="H68" s="729"/>
      <c r="I68" s="729"/>
      <c r="J68" s="729"/>
      <c r="K68" s="729"/>
      <c r="L68" s="729"/>
      <c r="M68" s="729"/>
      <c r="N68" s="729"/>
      <c r="O68" s="729"/>
      <c r="P68" s="729"/>
      <c r="Q68" s="729"/>
      <c r="R68" s="729"/>
      <c r="S68" s="729"/>
      <c r="T68" s="729"/>
      <c r="U68" s="729"/>
      <c r="V68" s="729"/>
      <c r="W68" s="729"/>
      <c r="X68" s="729"/>
      <c r="Y68" s="729"/>
      <c r="Z68" s="729"/>
      <c r="AA68" s="729"/>
      <c r="AB68" s="729"/>
      <c r="AC68" s="729"/>
      <c r="AD68" s="729"/>
      <c r="AE68" s="729"/>
      <c r="AF68" s="729"/>
      <c r="AG68" s="729"/>
      <c r="AH68" s="729"/>
      <c r="AI68" s="725">
        <f t="shared" si="0"/>
        <v>0</v>
      </c>
      <c r="AJ68" s="730"/>
      <c r="AK68" s="727" t="e">
        <f>ROUNDDOWN(AJ68/AG209,2)</f>
        <v>#DIV/0!</v>
      </c>
    </row>
    <row r="69" spans="1:37" ht="30" customHeight="1" hidden="1" thickBot="1">
      <c r="A69" s="723">
        <v>0</v>
      </c>
      <c r="B69" s="723">
        <v>0</v>
      </c>
      <c r="C69" s="728" t="s">
        <v>1018</v>
      </c>
      <c r="D69" s="728" t="s">
        <v>1018</v>
      </c>
      <c r="E69" s="728" t="s">
        <v>1018</v>
      </c>
      <c r="F69" s="728" t="s">
        <v>1018</v>
      </c>
      <c r="G69" s="729"/>
      <c r="H69" s="729"/>
      <c r="I69" s="729"/>
      <c r="J69" s="729"/>
      <c r="K69" s="729"/>
      <c r="L69" s="729"/>
      <c r="M69" s="729"/>
      <c r="N69" s="729"/>
      <c r="O69" s="729"/>
      <c r="P69" s="729"/>
      <c r="Q69" s="729"/>
      <c r="R69" s="729"/>
      <c r="S69" s="729"/>
      <c r="T69" s="729"/>
      <c r="U69" s="729"/>
      <c r="V69" s="729"/>
      <c r="W69" s="729"/>
      <c r="X69" s="729"/>
      <c r="Y69" s="729"/>
      <c r="Z69" s="729"/>
      <c r="AA69" s="729"/>
      <c r="AB69" s="729"/>
      <c r="AC69" s="729"/>
      <c r="AD69" s="729"/>
      <c r="AE69" s="729"/>
      <c r="AF69" s="729"/>
      <c r="AG69" s="729"/>
      <c r="AH69" s="729"/>
      <c r="AI69" s="725">
        <f t="shared" si="0"/>
        <v>0</v>
      </c>
      <c r="AJ69" s="730"/>
      <c r="AK69" s="727" t="e">
        <f>ROUNDDOWN(AJ69/AG209,2)</f>
        <v>#DIV/0!</v>
      </c>
    </row>
    <row r="70" spans="1:37" ht="30" customHeight="1" hidden="1" thickBot="1">
      <c r="A70" s="723">
        <v>0</v>
      </c>
      <c r="B70" s="723">
        <v>0</v>
      </c>
      <c r="C70" s="728" t="s">
        <v>1018</v>
      </c>
      <c r="D70" s="728" t="s">
        <v>1018</v>
      </c>
      <c r="E70" s="728" t="s">
        <v>1018</v>
      </c>
      <c r="F70" s="728" t="s">
        <v>1018</v>
      </c>
      <c r="G70" s="729"/>
      <c r="H70" s="729"/>
      <c r="I70" s="729"/>
      <c r="J70" s="729"/>
      <c r="K70" s="729"/>
      <c r="L70" s="729"/>
      <c r="M70" s="729"/>
      <c r="N70" s="729"/>
      <c r="O70" s="729"/>
      <c r="P70" s="729"/>
      <c r="Q70" s="729"/>
      <c r="R70" s="729"/>
      <c r="S70" s="729"/>
      <c r="T70" s="729"/>
      <c r="U70" s="729"/>
      <c r="V70" s="729"/>
      <c r="W70" s="729"/>
      <c r="X70" s="729"/>
      <c r="Y70" s="729"/>
      <c r="Z70" s="729"/>
      <c r="AA70" s="729"/>
      <c r="AB70" s="729"/>
      <c r="AC70" s="729"/>
      <c r="AD70" s="729"/>
      <c r="AE70" s="729"/>
      <c r="AF70" s="729"/>
      <c r="AG70" s="729"/>
      <c r="AH70" s="729"/>
      <c r="AI70" s="725">
        <f t="shared" si="0"/>
        <v>0</v>
      </c>
      <c r="AJ70" s="730"/>
      <c r="AK70" s="727" t="e">
        <f>ROUNDDOWN(AJ70/AG209,2)</f>
        <v>#DIV/0!</v>
      </c>
    </row>
    <row r="71" spans="1:37" ht="30" customHeight="1" hidden="1" thickBot="1">
      <c r="A71" s="723">
        <v>0</v>
      </c>
      <c r="B71" s="723">
        <v>0</v>
      </c>
      <c r="C71" s="728" t="s">
        <v>1018</v>
      </c>
      <c r="D71" s="728" t="s">
        <v>1018</v>
      </c>
      <c r="E71" s="728" t="s">
        <v>1018</v>
      </c>
      <c r="F71" s="728" t="s">
        <v>1018</v>
      </c>
      <c r="G71" s="729"/>
      <c r="H71" s="729"/>
      <c r="I71" s="729"/>
      <c r="J71" s="729"/>
      <c r="K71" s="729"/>
      <c r="L71" s="729"/>
      <c r="M71" s="729"/>
      <c r="N71" s="729"/>
      <c r="O71" s="729"/>
      <c r="P71" s="729"/>
      <c r="Q71" s="729"/>
      <c r="R71" s="729"/>
      <c r="S71" s="729"/>
      <c r="T71" s="729"/>
      <c r="U71" s="729"/>
      <c r="V71" s="729"/>
      <c r="W71" s="729"/>
      <c r="X71" s="729"/>
      <c r="Y71" s="729"/>
      <c r="Z71" s="729"/>
      <c r="AA71" s="729"/>
      <c r="AB71" s="729"/>
      <c r="AC71" s="729"/>
      <c r="AD71" s="729"/>
      <c r="AE71" s="729"/>
      <c r="AF71" s="729"/>
      <c r="AG71" s="729"/>
      <c r="AH71" s="729"/>
      <c r="AI71" s="725">
        <f t="shared" si="0"/>
        <v>0</v>
      </c>
      <c r="AJ71" s="730"/>
      <c r="AK71" s="727" t="e">
        <f>ROUNDDOWN(AJ71/AG209,2)</f>
        <v>#DIV/0!</v>
      </c>
    </row>
    <row r="72" spans="1:37" ht="30" customHeight="1" hidden="1" thickBot="1">
      <c r="A72" s="723">
        <v>0</v>
      </c>
      <c r="B72" s="723">
        <v>0</v>
      </c>
      <c r="C72" s="728" t="s">
        <v>1018</v>
      </c>
      <c r="D72" s="728" t="s">
        <v>1018</v>
      </c>
      <c r="E72" s="728" t="s">
        <v>1018</v>
      </c>
      <c r="F72" s="728" t="s">
        <v>1018</v>
      </c>
      <c r="G72" s="729"/>
      <c r="H72" s="729"/>
      <c r="I72" s="729"/>
      <c r="J72" s="729"/>
      <c r="K72" s="729"/>
      <c r="L72" s="729"/>
      <c r="M72" s="729"/>
      <c r="N72" s="729"/>
      <c r="O72" s="729"/>
      <c r="P72" s="729"/>
      <c r="Q72" s="729"/>
      <c r="R72" s="729"/>
      <c r="S72" s="729"/>
      <c r="T72" s="729"/>
      <c r="U72" s="729"/>
      <c r="V72" s="729"/>
      <c r="W72" s="729"/>
      <c r="X72" s="729"/>
      <c r="Y72" s="729"/>
      <c r="Z72" s="729"/>
      <c r="AA72" s="729"/>
      <c r="AB72" s="729"/>
      <c r="AC72" s="729"/>
      <c r="AD72" s="729"/>
      <c r="AE72" s="729"/>
      <c r="AF72" s="729"/>
      <c r="AG72" s="729"/>
      <c r="AH72" s="729"/>
      <c r="AI72" s="725">
        <f t="shared" si="0"/>
        <v>0</v>
      </c>
      <c r="AJ72" s="730"/>
      <c r="AK72" s="727" t="e">
        <f>ROUNDDOWN(AJ72/AG209,2)</f>
        <v>#DIV/0!</v>
      </c>
    </row>
    <row r="73" spans="1:37" ht="30" customHeight="1" hidden="1" thickBot="1">
      <c r="A73" s="723">
        <v>0</v>
      </c>
      <c r="B73" s="723">
        <v>0</v>
      </c>
      <c r="C73" s="728" t="s">
        <v>1018</v>
      </c>
      <c r="D73" s="728" t="s">
        <v>1018</v>
      </c>
      <c r="E73" s="728" t="s">
        <v>1018</v>
      </c>
      <c r="F73" s="728" t="s">
        <v>1018</v>
      </c>
      <c r="G73" s="729"/>
      <c r="H73" s="729"/>
      <c r="I73" s="729"/>
      <c r="J73" s="729"/>
      <c r="K73" s="729"/>
      <c r="L73" s="729"/>
      <c r="M73" s="729"/>
      <c r="N73" s="729"/>
      <c r="O73" s="729"/>
      <c r="P73" s="729"/>
      <c r="Q73" s="729"/>
      <c r="R73" s="729"/>
      <c r="S73" s="729"/>
      <c r="T73" s="729"/>
      <c r="U73" s="729"/>
      <c r="V73" s="729"/>
      <c r="W73" s="729"/>
      <c r="X73" s="729"/>
      <c r="Y73" s="729"/>
      <c r="Z73" s="729"/>
      <c r="AA73" s="729"/>
      <c r="AB73" s="729"/>
      <c r="AC73" s="729"/>
      <c r="AD73" s="729"/>
      <c r="AE73" s="729"/>
      <c r="AF73" s="729"/>
      <c r="AG73" s="729"/>
      <c r="AH73" s="729"/>
      <c r="AI73" s="725">
        <f t="shared" si="0"/>
        <v>0</v>
      </c>
      <c r="AJ73" s="730"/>
      <c r="AK73" s="727" t="e">
        <f>ROUNDDOWN(AJ73/AG209,2)</f>
        <v>#DIV/0!</v>
      </c>
    </row>
    <row r="74" spans="1:37" ht="30" customHeight="1" hidden="1" thickBot="1">
      <c r="A74" s="723">
        <v>0</v>
      </c>
      <c r="B74" s="723">
        <v>0</v>
      </c>
      <c r="C74" s="728" t="s">
        <v>1018</v>
      </c>
      <c r="D74" s="728" t="s">
        <v>1018</v>
      </c>
      <c r="E74" s="728" t="s">
        <v>1018</v>
      </c>
      <c r="F74" s="728" t="s">
        <v>1018</v>
      </c>
      <c r="G74" s="729"/>
      <c r="H74" s="729"/>
      <c r="I74" s="729"/>
      <c r="J74" s="729"/>
      <c r="K74" s="729"/>
      <c r="L74" s="729"/>
      <c r="M74" s="729"/>
      <c r="N74" s="729"/>
      <c r="O74" s="729"/>
      <c r="P74" s="729"/>
      <c r="Q74" s="729"/>
      <c r="R74" s="729"/>
      <c r="S74" s="729"/>
      <c r="T74" s="729"/>
      <c r="U74" s="729"/>
      <c r="V74" s="729"/>
      <c r="W74" s="729"/>
      <c r="X74" s="729"/>
      <c r="Y74" s="729"/>
      <c r="Z74" s="729"/>
      <c r="AA74" s="729"/>
      <c r="AB74" s="729"/>
      <c r="AC74" s="729"/>
      <c r="AD74" s="729"/>
      <c r="AE74" s="729"/>
      <c r="AF74" s="729"/>
      <c r="AG74" s="729"/>
      <c r="AH74" s="729"/>
      <c r="AI74" s="725">
        <f t="shared" si="0"/>
        <v>0</v>
      </c>
      <c r="AJ74" s="730"/>
      <c r="AK74" s="727" t="e">
        <f>ROUNDDOWN(AJ74/AG209,2)</f>
        <v>#DIV/0!</v>
      </c>
    </row>
    <row r="75" spans="1:37" ht="30" customHeight="1" hidden="1" thickBot="1">
      <c r="A75" s="723">
        <v>0</v>
      </c>
      <c r="B75" s="723">
        <v>0</v>
      </c>
      <c r="C75" s="728" t="s">
        <v>1018</v>
      </c>
      <c r="D75" s="728" t="s">
        <v>1018</v>
      </c>
      <c r="E75" s="728" t="s">
        <v>1018</v>
      </c>
      <c r="F75" s="728" t="s">
        <v>1018</v>
      </c>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5">
        <f t="shared" si="0"/>
        <v>0</v>
      </c>
      <c r="AJ75" s="730"/>
      <c r="AK75" s="727" t="e">
        <f>ROUNDDOWN(AJ75/AG209,2)</f>
        <v>#DIV/0!</v>
      </c>
    </row>
    <row r="76" spans="1:37" ht="30" customHeight="1" hidden="1" thickBot="1">
      <c r="A76" s="723">
        <v>0</v>
      </c>
      <c r="B76" s="723">
        <v>0</v>
      </c>
      <c r="C76" s="728" t="s">
        <v>1018</v>
      </c>
      <c r="D76" s="728" t="s">
        <v>1018</v>
      </c>
      <c r="E76" s="728" t="s">
        <v>1018</v>
      </c>
      <c r="F76" s="728" t="s">
        <v>1018</v>
      </c>
      <c r="G76" s="729"/>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5">
        <f t="shared" si="0"/>
        <v>0</v>
      </c>
      <c r="AJ76" s="730"/>
      <c r="AK76" s="727" t="e">
        <f>ROUNDDOWN(AJ76/AG209,2)</f>
        <v>#DIV/0!</v>
      </c>
    </row>
    <row r="77" spans="1:37" ht="30" customHeight="1" hidden="1" thickBot="1">
      <c r="A77" s="723">
        <v>0</v>
      </c>
      <c r="B77" s="723">
        <v>0</v>
      </c>
      <c r="C77" s="728" t="s">
        <v>1018</v>
      </c>
      <c r="D77" s="728" t="s">
        <v>1018</v>
      </c>
      <c r="E77" s="728" t="s">
        <v>1018</v>
      </c>
      <c r="F77" s="728" t="s">
        <v>1018</v>
      </c>
      <c r="G77" s="729"/>
      <c r="H77" s="729"/>
      <c r="I77" s="729"/>
      <c r="J77" s="729"/>
      <c r="K77" s="729"/>
      <c r="L77" s="729"/>
      <c r="M77" s="729"/>
      <c r="N77" s="729"/>
      <c r="O77" s="729"/>
      <c r="P77" s="729"/>
      <c r="Q77" s="729"/>
      <c r="R77" s="729"/>
      <c r="S77" s="729"/>
      <c r="T77" s="729"/>
      <c r="U77" s="729"/>
      <c r="V77" s="729"/>
      <c r="W77" s="729"/>
      <c r="X77" s="729"/>
      <c r="Y77" s="729"/>
      <c r="Z77" s="729"/>
      <c r="AA77" s="729"/>
      <c r="AB77" s="729"/>
      <c r="AC77" s="729"/>
      <c r="AD77" s="729"/>
      <c r="AE77" s="729"/>
      <c r="AF77" s="729"/>
      <c r="AG77" s="729"/>
      <c r="AH77" s="729"/>
      <c r="AI77" s="725">
        <f t="shared" si="0"/>
        <v>0</v>
      </c>
      <c r="AJ77" s="730"/>
      <c r="AK77" s="727" t="e">
        <f>ROUNDDOWN(AJ77/AG209,2)</f>
        <v>#DIV/0!</v>
      </c>
    </row>
    <row r="78" spans="1:37" ht="30" customHeight="1" hidden="1" thickBot="1">
      <c r="A78" s="723">
        <v>0</v>
      </c>
      <c r="B78" s="723">
        <v>0</v>
      </c>
      <c r="C78" s="728" t="s">
        <v>1018</v>
      </c>
      <c r="D78" s="728" t="s">
        <v>1018</v>
      </c>
      <c r="E78" s="728" t="s">
        <v>1018</v>
      </c>
      <c r="F78" s="728" t="s">
        <v>1018</v>
      </c>
      <c r="G78" s="729"/>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25">
        <f t="shared" si="0"/>
        <v>0</v>
      </c>
      <c r="AJ78" s="730"/>
      <c r="AK78" s="727" t="e">
        <f>ROUNDDOWN(AJ78/AG209,2)</f>
        <v>#DIV/0!</v>
      </c>
    </row>
    <row r="79" spans="1:37" ht="30" customHeight="1" hidden="1" thickBot="1">
      <c r="A79" s="723">
        <v>0</v>
      </c>
      <c r="B79" s="723">
        <v>0</v>
      </c>
      <c r="C79" s="728" t="s">
        <v>1018</v>
      </c>
      <c r="D79" s="728" t="s">
        <v>1018</v>
      </c>
      <c r="E79" s="728" t="s">
        <v>1018</v>
      </c>
      <c r="F79" s="728" t="s">
        <v>1018</v>
      </c>
      <c r="G79" s="729"/>
      <c r="H79" s="729"/>
      <c r="I79" s="729"/>
      <c r="J79" s="729"/>
      <c r="K79" s="729"/>
      <c r="L79" s="729"/>
      <c r="M79" s="729"/>
      <c r="N79" s="729"/>
      <c r="O79" s="729"/>
      <c r="P79" s="729"/>
      <c r="Q79" s="729"/>
      <c r="R79" s="729"/>
      <c r="S79" s="729"/>
      <c r="T79" s="729"/>
      <c r="U79" s="729"/>
      <c r="V79" s="729"/>
      <c r="W79" s="729"/>
      <c r="X79" s="729"/>
      <c r="Y79" s="729"/>
      <c r="Z79" s="729"/>
      <c r="AA79" s="729"/>
      <c r="AB79" s="729"/>
      <c r="AC79" s="729"/>
      <c r="AD79" s="729"/>
      <c r="AE79" s="729"/>
      <c r="AF79" s="729"/>
      <c r="AG79" s="729"/>
      <c r="AH79" s="729"/>
      <c r="AI79" s="725">
        <f t="shared" si="0"/>
        <v>0</v>
      </c>
      <c r="AJ79" s="730"/>
      <c r="AK79" s="727" t="e">
        <f>ROUNDDOWN(AJ79/AG209,2)</f>
        <v>#DIV/0!</v>
      </c>
    </row>
    <row r="80" spans="1:37" ht="30" customHeight="1" hidden="1" thickBot="1">
      <c r="A80" s="723">
        <v>0</v>
      </c>
      <c r="B80" s="723">
        <v>0</v>
      </c>
      <c r="C80" s="728" t="s">
        <v>1018</v>
      </c>
      <c r="D80" s="728" t="s">
        <v>1018</v>
      </c>
      <c r="E80" s="728" t="s">
        <v>1018</v>
      </c>
      <c r="F80" s="728" t="s">
        <v>1018</v>
      </c>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5">
        <f t="shared" si="0"/>
        <v>0</v>
      </c>
      <c r="AJ80" s="730"/>
      <c r="AK80" s="727" t="e">
        <f>ROUNDDOWN(AJ80/AG209,2)</f>
        <v>#DIV/0!</v>
      </c>
    </row>
    <row r="81" spans="1:37" ht="30" customHeight="1" hidden="1" thickBot="1">
      <c r="A81" s="723">
        <v>0</v>
      </c>
      <c r="B81" s="723">
        <v>0</v>
      </c>
      <c r="C81" s="728" t="s">
        <v>1018</v>
      </c>
      <c r="D81" s="728" t="s">
        <v>1018</v>
      </c>
      <c r="E81" s="728" t="s">
        <v>1018</v>
      </c>
      <c r="F81" s="728" t="s">
        <v>1018</v>
      </c>
      <c r="G81" s="729"/>
      <c r="H81" s="729"/>
      <c r="I81" s="729"/>
      <c r="J81" s="729"/>
      <c r="K81" s="729"/>
      <c r="L81" s="729"/>
      <c r="M81" s="729"/>
      <c r="N81" s="729"/>
      <c r="O81" s="729"/>
      <c r="P81" s="729"/>
      <c r="Q81" s="729"/>
      <c r="R81" s="729"/>
      <c r="S81" s="729"/>
      <c r="T81" s="729"/>
      <c r="U81" s="729"/>
      <c r="V81" s="729"/>
      <c r="W81" s="729"/>
      <c r="X81" s="729"/>
      <c r="Y81" s="729"/>
      <c r="Z81" s="729"/>
      <c r="AA81" s="729"/>
      <c r="AB81" s="729"/>
      <c r="AC81" s="729"/>
      <c r="AD81" s="729"/>
      <c r="AE81" s="729"/>
      <c r="AF81" s="729"/>
      <c r="AG81" s="729"/>
      <c r="AH81" s="729"/>
      <c r="AI81" s="725">
        <f t="shared" si="0"/>
        <v>0</v>
      </c>
      <c r="AJ81" s="730"/>
      <c r="AK81" s="727" t="e">
        <f>ROUNDDOWN(AJ81/AG209,2)</f>
        <v>#DIV/0!</v>
      </c>
    </row>
    <row r="82" spans="1:37" ht="30" customHeight="1" hidden="1" thickBot="1">
      <c r="A82" s="723">
        <v>0</v>
      </c>
      <c r="B82" s="723">
        <v>0</v>
      </c>
      <c r="C82" s="728" t="s">
        <v>1018</v>
      </c>
      <c r="D82" s="728" t="s">
        <v>1018</v>
      </c>
      <c r="E82" s="728" t="s">
        <v>1018</v>
      </c>
      <c r="F82" s="728" t="s">
        <v>1018</v>
      </c>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29"/>
      <c r="AF82" s="729"/>
      <c r="AG82" s="729"/>
      <c r="AH82" s="729"/>
      <c r="AI82" s="725">
        <f t="shared" si="0"/>
        <v>0</v>
      </c>
      <c r="AJ82" s="730"/>
      <c r="AK82" s="727" t="e">
        <f>ROUNDDOWN(AJ82/AG209,2)</f>
        <v>#DIV/0!</v>
      </c>
    </row>
    <row r="83" spans="1:37" ht="30" customHeight="1" hidden="1" thickBot="1">
      <c r="A83" s="723">
        <v>0</v>
      </c>
      <c r="B83" s="723">
        <v>0</v>
      </c>
      <c r="C83" s="728" t="s">
        <v>1018</v>
      </c>
      <c r="D83" s="728" t="s">
        <v>1018</v>
      </c>
      <c r="E83" s="728" t="s">
        <v>1018</v>
      </c>
      <c r="F83" s="728" t="s">
        <v>1018</v>
      </c>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5">
        <f t="shared" si="0"/>
        <v>0</v>
      </c>
      <c r="AJ83" s="730"/>
      <c r="AK83" s="727" t="e">
        <f>ROUNDDOWN(AJ83/AG209,2)</f>
        <v>#DIV/0!</v>
      </c>
    </row>
    <row r="84" spans="1:37" ht="30" customHeight="1" hidden="1" thickBot="1">
      <c r="A84" s="723">
        <v>0</v>
      </c>
      <c r="B84" s="723">
        <v>0</v>
      </c>
      <c r="C84" s="728" t="s">
        <v>1018</v>
      </c>
      <c r="D84" s="728" t="s">
        <v>1018</v>
      </c>
      <c r="E84" s="728" t="s">
        <v>1018</v>
      </c>
      <c r="F84" s="728" t="s">
        <v>1018</v>
      </c>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5">
        <f t="shared" si="0"/>
        <v>0</v>
      </c>
      <c r="AJ84" s="730"/>
      <c r="AK84" s="727" t="e">
        <f>ROUNDDOWN(AJ84/AG209,2)</f>
        <v>#DIV/0!</v>
      </c>
    </row>
    <row r="85" spans="1:37" ht="30" customHeight="1" hidden="1" thickBot="1">
      <c r="A85" s="723">
        <v>0</v>
      </c>
      <c r="B85" s="723">
        <v>0</v>
      </c>
      <c r="C85" s="728" t="s">
        <v>1018</v>
      </c>
      <c r="D85" s="728" t="s">
        <v>1018</v>
      </c>
      <c r="E85" s="728" t="s">
        <v>1018</v>
      </c>
      <c r="F85" s="728" t="s">
        <v>1018</v>
      </c>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29"/>
      <c r="AI85" s="725">
        <f t="shared" si="0"/>
        <v>0</v>
      </c>
      <c r="AJ85" s="730"/>
      <c r="AK85" s="727" t="e">
        <f>ROUNDDOWN(AJ85/AG209,2)</f>
        <v>#DIV/0!</v>
      </c>
    </row>
    <row r="86" spans="1:37" ht="30" customHeight="1" hidden="1" thickBot="1">
      <c r="A86" s="723">
        <v>0</v>
      </c>
      <c r="B86" s="723">
        <v>0</v>
      </c>
      <c r="C86" s="728" t="s">
        <v>1018</v>
      </c>
      <c r="D86" s="728" t="s">
        <v>1018</v>
      </c>
      <c r="E86" s="728" t="s">
        <v>1018</v>
      </c>
      <c r="F86" s="728" t="s">
        <v>1018</v>
      </c>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5">
        <f t="shared" si="0"/>
        <v>0</v>
      </c>
      <c r="AJ86" s="730"/>
      <c r="AK86" s="727" t="e">
        <f>ROUNDDOWN(AJ86/AG209,2)</f>
        <v>#DIV/0!</v>
      </c>
    </row>
    <row r="87" spans="1:37" ht="30" customHeight="1" hidden="1" thickBot="1">
      <c r="A87" s="723">
        <v>0</v>
      </c>
      <c r="B87" s="723">
        <v>0</v>
      </c>
      <c r="C87" s="728" t="s">
        <v>1018</v>
      </c>
      <c r="D87" s="728" t="s">
        <v>1018</v>
      </c>
      <c r="E87" s="728" t="s">
        <v>1018</v>
      </c>
      <c r="F87" s="728" t="s">
        <v>1018</v>
      </c>
      <c r="G87" s="729"/>
      <c r="H87" s="729"/>
      <c r="I87" s="729"/>
      <c r="J87" s="729"/>
      <c r="K87" s="729"/>
      <c r="L87" s="729"/>
      <c r="M87" s="729"/>
      <c r="N87" s="729"/>
      <c r="O87" s="729"/>
      <c r="P87" s="729"/>
      <c r="Q87" s="729"/>
      <c r="R87" s="729"/>
      <c r="S87" s="729"/>
      <c r="T87" s="729"/>
      <c r="U87" s="729"/>
      <c r="V87" s="729"/>
      <c r="W87" s="729"/>
      <c r="X87" s="729"/>
      <c r="Y87" s="729"/>
      <c r="Z87" s="729"/>
      <c r="AA87" s="729"/>
      <c r="AB87" s="729"/>
      <c r="AC87" s="729"/>
      <c r="AD87" s="729"/>
      <c r="AE87" s="729"/>
      <c r="AF87" s="729"/>
      <c r="AG87" s="729"/>
      <c r="AH87" s="729"/>
      <c r="AI87" s="725">
        <f t="shared" si="0"/>
        <v>0</v>
      </c>
      <c r="AJ87" s="730"/>
      <c r="AK87" s="727" t="e">
        <f>ROUNDDOWN(AJ87/AG209,2)</f>
        <v>#DIV/0!</v>
      </c>
    </row>
    <row r="88" spans="1:37" ht="30" customHeight="1" hidden="1" thickBot="1">
      <c r="A88" s="723">
        <v>0</v>
      </c>
      <c r="B88" s="723">
        <v>0</v>
      </c>
      <c r="C88" s="728" t="s">
        <v>1018</v>
      </c>
      <c r="D88" s="728" t="s">
        <v>1018</v>
      </c>
      <c r="E88" s="728" t="s">
        <v>1018</v>
      </c>
      <c r="F88" s="728" t="s">
        <v>1018</v>
      </c>
      <c r="G88" s="729"/>
      <c r="H88" s="729"/>
      <c r="I88" s="729"/>
      <c r="J88" s="729"/>
      <c r="K88" s="729"/>
      <c r="L88" s="729"/>
      <c r="M88" s="729"/>
      <c r="N88" s="729"/>
      <c r="O88" s="729"/>
      <c r="P88" s="729"/>
      <c r="Q88" s="729"/>
      <c r="R88" s="729"/>
      <c r="S88" s="729"/>
      <c r="T88" s="729"/>
      <c r="U88" s="729"/>
      <c r="V88" s="729"/>
      <c r="W88" s="729"/>
      <c r="X88" s="729"/>
      <c r="Y88" s="729"/>
      <c r="Z88" s="729"/>
      <c r="AA88" s="729"/>
      <c r="AB88" s="729"/>
      <c r="AC88" s="729"/>
      <c r="AD88" s="729"/>
      <c r="AE88" s="729"/>
      <c r="AF88" s="729"/>
      <c r="AG88" s="729"/>
      <c r="AH88" s="729"/>
      <c r="AI88" s="725">
        <f t="shared" si="0"/>
        <v>0</v>
      </c>
      <c r="AJ88" s="730"/>
      <c r="AK88" s="727" t="e">
        <f>ROUNDDOWN(AJ88/AG209,2)</f>
        <v>#DIV/0!</v>
      </c>
    </row>
    <row r="89" spans="1:37" ht="30" customHeight="1" hidden="1" thickBot="1">
      <c r="A89" s="723">
        <v>0</v>
      </c>
      <c r="B89" s="723">
        <v>0</v>
      </c>
      <c r="C89" s="728" t="s">
        <v>1018</v>
      </c>
      <c r="D89" s="728" t="s">
        <v>1018</v>
      </c>
      <c r="E89" s="728" t="s">
        <v>1018</v>
      </c>
      <c r="F89" s="728" t="s">
        <v>1018</v>
      </c>
      <c r="G89" s="729"/>
      <c r="H89" s="729"/>
      <c r="I89" s="729"/>
      <c r="J89" s="729"/>
      <c r="K89" s="729"/>
      <c r="L89" s="729"/>
      <c r="M89" s="729"/>
      <c r="N89" s="729"/>
      <c r="O89" s="729"/>
      <c r="P89" s="729"/>
      <c r="Q89" s="729"/>
      <c r="R89" s="729"/>
      <c r="S89" s="729"/>
      <c r="T89" s="729"/>
      <c r="U89" s="729"/>
      <c r="V89" s="729"/>
      <c r="W89" s="729"/>
      <c r="X89" s="729"/>
      <c r="Y89" s="729"/>
      <c r="Z89" s="729"/>
      <c r="AA89" s="729"/>
      <c r="AB89" s="729"/>
      <c r="AC89" s="729"/>
      <c r="AD89" s="729"/>
      <c r="AE89" s="729"/>
      <c r="AF89" s="729"/>
      <c r="AG89" s="729"/>
      <c r="AH89" s="729"/>
      <c r="AI89" s="725">
        <f t="shared" si="0"/>
        <v>0</v>
      </c>
      <c r="AJ89" s="730"/>
      <c r="AK89" s="727" t="e">
        <f>ROUNDDOWN(AJ89/AG209,2)</f>
        <v>#DIV/0!</v>
      </c>
    </row>
    <row r="90" spans="1:37" ht="30" customHeight="1" hidden="1" thickBot="1">
      <c r="A90" s="723">
        <v>0</v>
      </c>
      <c r="B90" s="723">
        <v>0</v>
      </c>
      <c r="C90" s="728" t="s">
        <v>1018</v>
      </c>
      <c r="D90" s="728" t="s">
        <v>1018</v>
      </c>
      <c r="E90" s="728" t="s">
        <v>1018</v>
      </c>
      <c r="F90" s="728" t="s">
        <v>1018</v>
      </c>
      <c r="G90" s="729"/>
      <c r="H90" s="729"/>
      <c r="I90" s="729"/>
      <c r="J90" s="729"/>
      <c r="K90" s="729"/>
      <c r="L90" s="729"/>
      <c r="M90" s="729"/>
      <c r="N90" s="729"/>
      <c r="O90" s="729"/>
      <c r="P90" s="729"/>
      <c r="Q90" s="729"/>
      <c r="R90" s="729"/>
      <c r="S90" s="729"/>
      <c r="T90" s="729"/>
      <c r="U90" s="729"/>
      <c r="V90" s="729"/>
      <c r="W90" s="729"/>
      <c r="X90" s="729"/>
      <c r="Y90" s="729"/>
      <c r="Z90" s="729"/>
      <c r="AA90" s="729"/>
      <c r="AB90" s="729"/>
      <c r="AC90" s="729"/>
      <c r="AD90" s="729"/>
      <c r="AE90" s="729"/>
      <c r="AF90" s="729"/>
      <c r="AG90" s="729"/>
      <c r="AH90" s="729"/>
      <c r="AI90" s="725">
        <f t="shared" si="0"/>
        <v>0</v>
      </c>
      <c r="AJ90" s="730"/>
      <c r="AK90" s="727" t="e">
        <f>ROUNDDOWN(AJ90/AG209,2)</f>
        <v>#DIV/0!</v>
      </c>
    </row>
    <row r="91" spans="1:37" ht="30" customHeight="1" hidden="1" thickBot="1">
      <c r="A91" s="723">
        <v>0</v>
      </c>
      <c r="B91" s="723">
        <v>0</v>
      </c>
      <c r="C91" s="728" t="s">
        <v>1018</v>
      </c>
      <c r="D91" s="728" t="s">
        <v>1018</v>
      </c>
      <c r="E91" s="728" t="s">
        <v>1018</v>
      </c>
      <c r="F91" s="728" t="s">
        <v>1018</v>
      </c>
      <c r="G91" s="729"/>
      <c r="H91" s="729"/>
      <c r="I91" s="729"/>
      <c r="J91" s="729"/>
      <c r="K91" s="729"/>
      <c r="L91" s="729"/>
      <c r="M91" s="729"/>
      <c r="N91" s="729"/>
      <c r="O91" s="729"/>
      <c r="P91" s="729"/>
      <c r="Q91" s="729"/>
      <c r="R91" s="729"/>
      <c r="S91" s="729"/>
      <c r="T91" s="729"/>
      <c r="U91" s="729"/>
      <c r="V91" s="729"/>
      <c r="W91" s="729"/>
      <c r="X91" s="729"/>
      <c r="Y91" s="729"/>
      <c r="Z91" s="729"/>
      <c r="AA91" s="729"/>
      <c r="AB91" s="729"/>
      <c r="AC91" s="729"/>
      <c r="AD91" s="729"/>
      <c r="AE91" s="729"/>
      <c r="AF91" s="729"/>
      <c r="AG91" s="729"/>
      <c r="AH91" s="729"/>
      <c r="AI91" s="725">
        <f t="shared" si="0"/>
        <v>0</v>
      </c>
      <c r="AJ91" s="730"/>
      <c r="AK91" s="727" t="e">
        <f>ROUNDDOWN(AJ91/AG209,2)</f>
        <v>#DIV/0!</v>
      </c>
    </row>
    <row r="92" spans="1:37" ht="30" customHeight="1" hidden="1" thickBot="1">
      <c r="A92" s="723">
        <v>0</v>
      </c>
      <c r="B92" s="723">
        <v>0</v>
      </c>
      <c r="C92" s="728" t="s">
        <v>1018</v>
      </c>
      <c r="D92" s="728" t="s">
        <v>1018</v>
      </c>
      <c r="E92" s="728" t="s">
        <v>1018</v>
      </c>
      <c r="F92" s="728" t="s">
        <v>1018</v>
      </c>
      <c r="G92" s="729"/>
      <c r="H92" s="729"/>
      <c r="I92" s="729"/>
      <c r="J92" s="729"/>
      <c r="K92" s="729"/>
      <c r="L92" s="729"/>
      <c r="M92" s="729"/>
      <c r="N92" s="729"/>
      <c r="O92" s="729"/>
      <c r="P92" s="729"/>
      <c r="Q92" s="729"/>
      <c r="R92" s="729"/>
      <c r="S92" s="729"/>
      <c r="T92" s="729"/>
      <c r="U92" s="729"/>
      <c r="V92" s="729"/>
      <c r="W92" s="729"/>
      <c r="X92" s="729"/>
      <c r="Y92" s="729"/>
      <c r="Z92" s="729"/>
      <c r="AA92" s="729"/>
      <c r="AB92" s="729"/>
      <c r="AC92" s="729"/>
      <c r="AD92" s="729"/>
      <c r="AE92" s="729"/>
      <c r="AF92" s="729"/>
      <c r="AG92" s="729"/>
      <c r="AH92" s="729"/>
      <c r="AI92" s="725">
        <f t="shared" si="0"/>
        <v>0</v>
      </c>
      <c r="AJ92" s="730"/>
      <c r="AK92" s="727" t="e">
        <f>ROUNDDOWN(AJ92/AG209,2)</f>
        <v>#DIV/0!</v>
      </c>
    </row>
    <row r="93" spans="1:37" ht="30" customHeight="1" hidden="1" thickBot="1">
      <c r="A93" s="723">
        <v>0</v>
      </c>
      <c r="B93" s="723">
        <v>0</v>
      </c>
      <c r="C93" s="728" t="s">
        <v>1018</v>
      </c>
      <c r="D93" s="728" t="s">
        <v>1018</v>
      </c>
      <c r="E93" s="728" t="s">
        <v>1018</v>
      </c>
      <c r="F93" s="728" t="s">
        <v>1018</v>
      </c>
      <c r="G93" s="729"/>
      <c r="H93" s="729"/>
      <c r="I93" s="729"/>
      <c r="J93" s="729"/>
      <c r="K93" s="729"/>
      <c r="L93" s="729"/>
      <c r="M93" s="729"/>
      <c r="N93" s="729"/>
      <c r="O93" s="729"/>
      <c r="P93" s="729"/>
      <c r="Q93" s="729"/>
      <c r="R93" s="729"/>
      <c r="S93" s="729"/>
      <c r="T93" s="729"/>
      <c r="U93" s="729"/>
      <c r="V93" s="729"/>
      <c r="W93" s="729"/>
      <c r="X93" s="729"/>
      <c r="Y93" s="729"/>
      <c r="Z93" s="729"/>
      <c r="AA93" s="729"/>
      <c r="AB93" s="729"/>
      <c r="AC93" s="729"/>
      <c r="AD93" s="729"/>
      <c r="AE93" s="729"/>
      <c r="AF93" s="729"/>
      <c r="AG93" s="729"/>
      <c r="AH93" s="729"/>
      <c r="AI93" s="725">
        <f t="shared" si="0"/>
        <v>0</v>
      </c>
      <c r="AJ93" s="730"/>
      <c r="AK93" s="727" t="e">
        <f>ROUNDDOWN(AJ93/AG209,2)</f>
        <v>#DIV/0!</v>
      </c>
    </row>
    <row r="94" spans="1:37" ht="30" customHeight="1" hidden="1" thickBot="1">
      <c r="A94" s="723">
        <v>0</v>
      </c>
      <c r="B94" s="723">
        <v>0</v>
      </c>
      <c r="C94" s="728" t="s">
        <v>1018</v>
      </c>
      <c r="D94" s="728" t="s">
        <v>1018</v>
      </c>
      <c r="E94" s="728" t="s">
        <v>1018</v>
      </c>
      <c r="F94" s="728" t="s">
        <v>1018</v>
      </c>
      <c r="G94" s="729"/>
      <c r="H94" s="729"/>
      <c r="I94" s="729"/>
      <c r="J94" s="729"/>
      <c r="K94" s="729"/>
      <c r="L94" s="729"/>
      <c r="M94" s="729"/>
      <c r="N94" s="729"/>
      <c r="O94" s="729"/>
      <c r="P94" s="729"/>
      <c r="Q94" s="729"/>
      <c r="R94" s="729"/>
      <c r="S94" s="729"/>
      <c r="T94" s="729"/>
      <c r="U94" s="729"/>
      <c r="V94" s="729"/>
      <c r="W94" s="729"/>
      <c r="X94" s="729"/>
      <c r="Y94" s="729"/>
      <c r="Z94" s="729"/>
      <c r="AA94" s="729"/>
      <c r="AB94" s="729"/>
      <c r="AC94" s="729"/>
      <c r="AD94" s="729"/>
      <c r="AE94" s="729"/>
      <c r="AF94" s="729"/>
      <c r="AG94" s="729"/>
      <c r="AH94" s="729"/>
      <c r="AI94" s="725">
        <f t="shared" si="0"/>
        <v>0</v>
      </c>
      <c r="AJ94" s="730"/>
      <c r="AK94" s="727" t="e">
        <f>ROUNDDOWN(AJ94/AG209,2)</f>
        <v>#DIV/0!</v>
      </c>
    </row>
    <row r="95" spans="1:37" ht="30" customHeight="1" hidden="1" thickBot="1">
      <c r="A95" s="723">
        <v>0</v>
      </c>
      <c r="B95" s="723">
        <v>0</v>
      </c>
      <c r="C95" s="728" t="s">
        <v>1018</v>
      </c>
      <c r="D95" s="728" t="s">
        <v>1018</v>
      </c>
      <c r="E95" s="728" t="s">
        <v>1018</v>
      </c>
      <c r="F95" s="728" t="s">
        <v>1018</v>
      </c>
      <c r="G95" s="729"/>
      <c r="H95" s="729"/>
      <c r="I95" s="729"/>
      <c r="J95" s="729"/>
      <c r="K95" s="729"/>
      <c r="L95" s="729"/>
      <c r="M95" s="729"/>
      <c r="N95" s="729"/>
      <c r="O95" s="729"/>
      <c r="P95" s="729"/>
      <c r="Q95" s="729"/>
      <c r="R95" s="729"/>
      <c r="S95" s="729"/>
      <c r="T95" s="729"/>
      <c r="U95" s="729"/>
      <c r="V95" s="729"/>
      <c r="W95" s="729"/>
      <c r="X95" s="729"/>
      <c r="Y95" s="729"/>
      <c r="Z95" s="729"/>
      <c r="AA95" s="729"/>
      <c r="AB95" s="729"/>
      <c r="AC95" s="729"/>
      <c r="AD95" s="729"/>
      <c r="AE95" s="729"/>
      <c r="AF95" s="729"/>
      <c r="AG95" s="729"/>
      <c r="AH95" s="729"/>
      <c r="AI95" s="725">
        <f t="shared" si="0"/>
        <v>0</v>
      </c>
      <c r="AJ95" s="730"/>
      <c r="AK95" s="727" t="e">
        <f>ROUNDDOWN(AJ95/AG209,2)</f>
        <v>#DIV/0!</v>
      </c>
    </row>
    <row r="96" spans="1:37" ht="30" customHeight="1" hidden="1" thickBot="1">
      <c r="A96" s="723">
        <v>0</v>
      </c>
      <c r="B96" s="723">
        <v>0</v>
      </c>
      <c r="C96" s="728" t="s">
        <v>1018</v>
      </c>
      <c r="D96" s="728" t="s">
        <v>1018</v>
      </c>
      <c r="E96" s="728" t="s">
        <v>1018</v>
      </c>
      <c r="F96" s="728" t="s">
        <v>1018</v>
      </c>
      <c r="G96" s="729"/>
      <c r="H96" s="729"/>
      <c r="I96" s="729"/>
      <c r="J96" s="729"/>
      <c r="K96" s="729"/>
      <c r="L96" s="729"/>
      <c r="M96" s="729"/>
      <c r="N96" s="729"/>
      <c r="O96" s="729"/>
      <c r="P96" s="729"/>
      <c r="Q96" s="729"/>
      <c r="R96" s="729"/>
      <c r="S96" s="729"/>
      <c r="T96" s="729"/>
      <c r="U96" s="729"/>
      <c r="V96" s="729"/>
      <c r="W96" s="729"/>
      <c r="X96" s="729"/>
      <c r="Y96" s="729"/>
      <c r="Z96" s="729"/>
      <c r="AA96" s="729"/>
      <c r="AB96" s="729"/>
      <c r="AC96" s="729"/>
      <c r="AD96" s="729"/>
      <c r="AE96" s="729"/>
      <c r="AF96" s="729"/>
      <c r="AG96" s="729"/>
      <c r="AH96" s="729"/>
      <c r="AI96" s="725">
        <f t="shared" si="0"/>
        <v>0</v>
      </c>
      <c r="AJ96" s="730"/>
      <c r="AK96" s="727" t="e">
        <f>ROUNDDOWN(AJ96/AG209,2)</f>
        <v>#DIV/0!</v>
      </c>
    </row>
    <row r="97" spans="1:37" ht="30" customHeight="1" hidden="1" thickBot="1">
      <c r="A97" s="723">
        <v>0</v>
      </c>
      <c r="B97" s="723">
        <v>0</v>
      </c>
      <c r="C97" s="728" t="s">
        <v>1018</v>
      </c>
      <c r="D97" s="728" t="s">
        <v>1018</v>
      </c>
      <c r="E97" s="728" t="s">
        <v>1018</v>
      </c>
      <c r="F97" s="728" t="s">
        <v>1018</v>
      </c>
      <c r="G97" s="729"/>
      <c r="H97" s="729"/>
      <c r="I97" s="729"/>
      <c r="J97" s="729"/>
      <c r="K97" s="729"/>
      <c r="L97" s="729"/>
      <c r="M97" s="729"/>
      <c r="N97" s="729"/>
      <c r="O97" s="729"/>
      <c r="P97" s="729"/>
      <c r="Q97" s="729"/>
      <c r="R97" s="729"/>
      <c r="S97" s="729"/>
      <c r="T97" s="729"/>
      <c r="U97" s="729"/>
      <c r="V97" s="729"/>
      <c r="W97" s="729"/>
      <c r="X97" s="729"/>
      <c r="Y97" s="729"/>
      <c r="Z97" s="729"/>
      <c r="AA97" s="729"/>
      <c r="AB97" s="729"/>
      <c r="AC97" s="729"/>
      <c r="AD97" s="729"/>
      <c r="AE97" s="729"/>
      <c r="AF97" s="729"/>
      <c r="AG97" s="729"/>
      <c r="AH97" s="729"/>
      <c r="AI97" s="725">
        <f t="shared" si="0"/>
        <v>0</v>
      </c>
      <c r="AJ97" s="730"/>
      <c r="AK97" s="727" t="e">
        <f>ROUNDDOWN(AJ97/AG209,2)</f>
        <v>#DIV/0!</v>
      </c>
    </row>
    <row r="98" spans="1:37" ht="30" customHeight="1" hidden="1" thickBot="1">
      <c r="A98" s="723">
        <v>0</v>
      </c>
      <c r="B98" s="723">
        <v>0</v>
      </c>
      <c r="C98" s="728" t="s">
        <v>1018</v>
      </c>
      <c r="D98" s="728" t="s">
        <v>1018</v>
      </c>
      <c r="E98" s="728" t="s">
        <v>1018</v>
      </c>
      <c r="F98" s="728" t="s">
        <v>1018</v>
      </c>
      <c r="G98" s="729"/>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5">
        <f t="shared" si="0"/>
        <v>0</v>
      </c>
      <c r="AJ98" s="730"/>
      <c r="AK98" s="727" t="e">
        <f>ROUNDDOWN(AJ98/AG209,2)</f>
        <v>#DIV/0!</v>
      </c>
    </row>
    <row r="99" spans="1:37" ht="30" customHeight="1" hidden="1" thickBot="1">
      <c r="A99" s="723">
        <v>0</v>
      </c>
      <c r="B99" s="723">
        <v>0</v>
      </c>
      <c r="C99" s="728" t="s">
        <v>1018</v>
      </c>
      <c r="D99" s="728" t="s">
        <v>1018</v>
      </c>
      <c r="E99" s="728" t="s">
        <v>1018</v>
      </c>
      <c r="F99" s="728" t="s">
        <v>1018</v>
      </c>
      <c r="G99" s="729"/>
      <c r="H99" s="729"/>
      <c r="I99" s="729"/>
      <c r="J99" s="729"/>
      <c r="K99" s="729"/>
      <c r="L99" s="729"/>
      <c r="M99" s="729"/>
      <c r="N99" s="729"/>
      <c r="O99" s="729"/>
      <c r="P99" s="729"/>
      <c r="Q99" s="729"/>
      <c r="R99" s="729"/>
      <c r="S99" s="729"/>
      <c r="T99" s="729"/>
      <c r="U99" s="729"/>
      <c r="V99" s="729"/>
      <c r="W99" s="729"/>
      <c r="X99" s="729"/>
      <c r="Y99" s="729"/>
      <c r="Z99" s="729"/>
      <c r="AA99" s="729"/>
      <c r="AB99" s="729"/>
      <c r="AC99" s="729"/>
      <c r="AD99" s="729"/>
      <c r="AE99" s="729"/>
      <c r="AF99" s="729"/>
      <c r="AG99" s="729"/>
      <c r="AH99" s="729"/>
      <c r="AI99" s="725">
        <f t="shared" si="0"/>
        <v>0</v>
      </c>
      <c r="AJ99" s="730"/>
      <c r="AK99" s="727" t="e">
        <f>ROUNDDOWN(AJ99/AG209,2)</f>
        <v>#DIV/0!</v>
      </c>
    </row>
    <row r="100" spans="1:37" ht="30" customHeight="1" hidden="1" thickBot="1">
      <c r="A100" s="723">
        <v>0</v>
      </c>
      <c r="B100" s="723">
        <v>0</v>
      </c>
      <c r="C100" s="728" t="s">
        <v>1018</v>
      </c>
      <c r="D100" s="728" t="s">
        <v>1018</v>
      </c>
      <c r="E100" s="728" t="s">
        <v>1018</v>
      </c>
      <c r="F100" s="728" t="s">
        <v>1018</v>
      </c>
      <c r="G100" s="729"/>
      <c r="H100" s="729"/>
      <c r="I100" s="729"/>
      <c r="J100" s="729"/>
      <c r="K100" s="729"/>
      <c r="L100" s="729"/>
      <c r="M100" s="729"/>
      <c r="N100" s="729"/>
      <c r="O100" s="729"/>
      <c r="P100" s="729"/>
      <c r="Q100" s="729"/>
      <c r="R100" s="729"/>
      <c r="S100" s="729"/>
      <c r="T100" s="729"/>
      <c r="U100" s="729"/>
      <c r="V100" s="729"/>
      <c r="W100" s="729"/>
      <c r="X100" s="729"/>
      <c r="Y100" s="729"/>
      <c r="Z100" s="729"/>
      <c r="AA100" s="729"/>
      <c r="AB100" s="729"/>
      <c r="AC100" s="729"/>
      <c r="AD100" s="729"/>
      <c r="AE100" s="729"/>
      <c r="AF100" s="729"/>
      <c r="AG100" s="729"/>
      <c r="AH100" s="729"/>
      <c r="AI100" s="725">
        <f t="shared" si="0"/>
        <v>0</v>
      </c>
      <c r="AJ100" s="730"/>
      <c r="AK100" s="727" t="e">
        <f>ROUNDDOWN(AJ100/AG209,2)</f>
        <v>#DIV/0!</v>
      </c>
    </row>
    <row r="101" spans="1:37" ht="30" customHeight="1" hidden="1" thickBot="1">
      <c r="A101" s="723">
        <v>0</v>
      </c>
      <c r="B101" s="723">
        <v>0</v>
      </c>
      <c r="C101" s="728" t="s">
        <v>1018</v>
      </c>
      <c r="D101" s="728" t="s">
        <v>1018</v>
      </c>
      <c r="E101" s="728" t="s">
        <v>1018</v>
      </c>
      <c r="F101" s="728" t="s">
        <v>1018</v>
      </c>
      <c r="G101" s="729"/>
      <c r="H101" s="729"/>
      <c r="I101" s="729"/>
      <c r="J101" s="729"/>
      <c r="K101" s="729"/>
      <c r="L101" s="729"/>
      <c r="M101" s="729"/>
      <c r="N101" s="729"/>
      <c r="O101" s="729"/>
      <c r="P101" s="729"/>
      <c r="Q101" s="729"/>
      <c r="R101" s="729"/>
      <c r="S101" s="729"/>
      <c r="T101" s="729"/>
      <c r="U101" s="729"/>
      <c r="V101" s="729"/>
      <c r="W101" s="729"/>
      <c r="X101" s="729"/>
      <c r="Y101" s="729"/>
      <c r="Z101" s="729"/>
      <c r="AA101" s="729"/>
      <c r="AB101" s="729"/>
      <c r="AC101" s="729"/>
      <c r="AD101" s="729"/>
      <c r="AE101" s="729"/>
      <c r="AF101" s="729"/>
      <c r="AG101" s="729"/>
      <c r="AH101" s="729"/>
      <c r="AI101" s="725">
        <f t="shared" si="0"/>
        <v>0</v>
      </c>
      <c r="AJ101" s="730"/>
      <c r="AK101" s="727" t="e">
        <f>ROUNDDOWN(AJ101/AG209,2)</f>
        <v>#DIV/0!</v>
      </c>
    </row>
    <row r="102" spans="1:37" ht="30" customHeight="1" hidden="1" thickBot="1">
      <c r="A102" s="723">
        <v>0</v>
      </c>
      <c r="B102" s="723">
        <v>0</v>
      </c>
      <c r="C102" s="728" t="s">
        <v>1018</v>
      </c>
      <c r="D102" s="728" t="s">
        <v>1018</v>
      </c>
      <c r="E102" s="728" t="s">
        <v>1018</v>
      </c>
      <c r="F102" s="728" t="s">
        <v>1018</v>
      </c>
      <c r="G102" s="729"/>
      <c r="H102" s="729"/>
      <c r="I102" s="729"/>
      <c r="J102" s="729"/>
      <c r="K102" s="729"/>
      <c r="L102" s="729"/>
      <c r="M102" s="729"/>
      <c r="N102" s="729"/>
      <c r="O102" s="729"/>
      <c r="P102" s="729"/>
      <c r="Q102" s="729"/>
      <c r="R102" s="729"/>
      <c r="S102" s="729"/>
      <c r="T102" s="729"/>
      <c r="U102" s="729"/>
      <c r="V102" s="729"/>
      <c r="W102" s="729"/>
      <c r="X102" s="729"/>
      <c r="Y102" s="729"/>
      <c r="Z102" s="729"/>
      <c r="AA102" s="729"/>
      <c r="AB102" s="729"/>
      <c r="AC102" s="729"/>
      <c r="AD102" s="729"/>
      <c r="AE102" s="729"/>
      <c r="AF102" s="729"/>
      <c r="AG102" s="729"/>
      <c r="AH102" s="729"/>
      <c r="AI102" s="725">
        <f t="shared" si="0"/>
        <v>0</v>
      </c>
      <c r="AJ102" s="730"/>
      <c r="AK102" s="727" t="e">
        <f>ROUNDDOWN(AJ102/AG209,2)</f>
        <v>#DIV/0!</v>
      </c>
    </row>
    <row r="103" spans="1:37" ht="30" customHeight="1" hidden="1" thickBot="1">
      <c r="A103" s="723">
        <v>0</v>
      </c>
      <c r="B103" s="723">
        <v>0</v>
      </c>
      <c r="C103" s="728" t="s">
        <v>1018</v>
      </c>
      <c r="D103" s="728" t="s">
        <v>1018</v>
      </c>
      <c r="E103" s="728" t="s">
        <v>1018</v>
      </c>
      <c r="F103" s="728" t="s">
        <v>1018</v>
      </c>
      <c r="G103" s="729"/>
      <c r="H103" s="729"/>
      <c r="I103" s="729"/>
      <c r="J103" s="729"/>
      <c r="K103" s="729"/>
      <c r="L103" s="729"/>
      <c r="M103" s="729"/>
      <c r="N103" s="729"/>
      <c r="O103" s="729"/>
      <c r="P103" s="729"/>
      <c r="Q103" s="729"/>
      <c r="R103" s="729"/>
      <c r="S103" s="729"/>
      <c r="T103" s="729"/>
      <c r="U103" s="729"/>
      <c r="V103" s="729"/>
      <c r="W103" s="729"/>
      <c r="X103" s="729"/>
      <c r="Y103" s="729"/>
      <c r="Z103" s="729"/>
      <c r="AA103" s="729"/>
      <c r="AB103" s="729"/>
      <c r="AC103" s="729"/>
      <c r="AD103" s="729"/>
      <c r="AE103" s="729"/>
      <c r="AF103" s="729"/>
      <c r="AG103" s="729"/>
      <c r="AH103" s="729"/>
      <c r="AI103" s="725">
        <f t="shared" si="0"/>
        <v>0</v>
      </c>
      <c r="AJ103" s="730"/>
      <c r="AK103" s="727" t="e">
        <f>ROUNDDOWN(AJ103/AG209,2)</f>
        <v>#DIV/0!</v>
      </c>
    </row>
    <row r="104" spans="1:37" ht="30" customHeight="1" hidden="1" thickBot="1">
      <c r="A104" s="723">
        <v>0</v>
      </c>
      <c r="B104" s="723">
        <v>0</v>
      </c>
      <c r="C104" s="728" t="s">
        <v>1018</v>
      </c>
      <c r="D104" s="728" t="s">
        <v>1018</v>
      </c>
      <c r="E104" s="728" t="s">
        <v>1018</v>
      </c>
      <c r="F104" s="728" t="s">
        <v>1018</v>
      </c>
      <c r="G104" s="729"/>
      <c r="H104" s="729"/>
      <c r="I104" s="729"/>
      <c r="J104" s="729"/>
      <c r="K104" s="729"/>
      <c r="L104" s="729"/>
      <c r="M104" s="729"/>
      <c r="N104" s="729"/>
      <c r="O104" s="729"/>
      <c r="P104" s="729"/>
      <c r="Q104" s="729"/>
      <c r="R104" s="729"/>
      <c r="S104" s="729"/>
      <c r="T104" s="729"/>
      <c r="U104" s="729"/>
      <c r="V104" s="729"/>
      <c r="W104" s="729"/>
      <c r="X104" s="729"/>
      <c r="Y104" s="729"/>
      <c r="Z104" s="729"/>
      <c r="AA104" s="729"/>
      <c r="AB104" s="729"/>
      <c r="AC104" s="729"/>
      <c r="AD104" s="729"/>
      <c r="AE104" s="729"/>
      <c r="AF104" s="729"/>
      <c r="AG104" s="729"/>
      <c r="AH104" s="729"/>
      <c r="AI104" s="725">
        <f t="shared" si="0"/>
        <v>0</v>
      </c>
      <c r="AJ104" s="730"/>
      <c r="AK104" s="727" t="e">
        <f>ROUNDDOWN(AJ104/AG209,2)</f>
        <v>#DIV/0!</v>
      </c>
    </row>
    <row r="105" spans="1:37" ht="30" customHeight="1" hidden="1" thickBot="1">
      <c r="A105" s="723">
        <v>0</v>
      </c>
      <c r="B105" s="723">
        <v>0</v>
      </c>
      <c r="C105" s="728" t="s">
        <v>1018</v>
      </c>
      <c r="D105" s="728" t="s">
        <v>1018</v>
      </c>
      <c r="E105" s="728" t="s">
        <v>1018</v>
      </c>
      <c r="F105" s="728" t="s">
        <v>1018</v>
      </c>
      <c r="G105" s="729"/>
      <c r="H105" s="729"/>
      <c r="I105" s="729"/>
      <c r="J105" s="729"/>
      <c r="K105" s="729"/>
      <c r="L105" s="729"/>
      <c r="M105" s="729"/>
      <c r="N105" s="729"/>
      <c r="O105" s="729"/>
      <c r="P105" s="729"/>
      <c r="Q105" s="729"/>
      <c r="R105" s="729"/>
      <c r="S105" s="729"/>
      <c r="T105" s="729"/>
      <c r="U105" s="729"/>
      <c r="V105" s="729"/>
      <c r="W105" s="729"/>
      <c r="X105" s="729"/>
      <c r="Y105" s="729"/>
      <c r="Z105" s="729"/>
      <c r="AA105" s="729"/>
      <c r="AB105" s="729"/>
      <c r="AC105" s="729"/>
      <c r="AD105" s="729"/>
      <c r="AE105" s="729"/>
      <c r="AF105" s="729"/>
      <c r="AG105" s="729"/>
      <c r="AH105" s="729"/>
      <c r="AI105" s="725">
        <f t="shared" si="0"/>
        <v>0</v>
      </c>
      <c r="AJ105" s="730"/>
      <c r="AK105" s="727" t="e">
        <f>ROUNDDOWN(AJ105/AG209,2)</f>
        <v>#DIV/0!</v>
      </c>
    </row>
    <row r="106" spans="1:37" ht="30" customHeight="1" hidden="1" thickBot="1">
      <c r="A106" s="723">
        <v>0</v>
      </c>
      <c r="B106" s="723">
        <v>0</v>
      </c>
      <c r="C106" s="728" t="s">
        <v>1018</v>
      </c>
      <c r="D106" s="728" t="s">
        <v>1018</v>
      </c>
      <c r="E106" s="728" t="s">
        <v>1018</v>
      </c>
      <c r="F106" s="728" t="s">
        <v>1018</v>
      </c>
      <c r="G106" s="729"/>
      <c r="H106" s="729"/>
      <c r="I106" s="729"/>
      <c r="J106" s="729"/>
      <c r="K106" s="729"/>
      <c r="L106" s="729"/>
      <c r="M106" s="729"/>
      <c r="N106" s="729"/>
      <c r="O106" s="729"/>
      <c r="P106" s="729"/>
      <c r="Q106" s="729"/>
      <c r="R106" s="729"/>
      <c r="S106" s="729"/>
      <c r="T106" s="729"/>
      <c r="U106" s="729"/>
      <c r="V106" s="729"/>
      <c r="W106" s="729"/>
      <c r="X106" s="729"/>
      <c r="Y106" s="729"/>
      <c r="Z106" s="729"/>
      <c r="AA106" s="729"/>
      <c r="AB106" s="729"/>
      <c r="AC106" s="729"/>
      <c r="AD106" s="729"/>
      <c r="AE106" s="729"/>
      <c r="AF106" s="729"/>
      <c r="AG106" s="729"/>
      <c r="AH106" s="729"/>
      <c r="AI106" s="725">
        <f t="shared" si="0"/>
        <v>0</v>
      </c>
      <c r="AJ106" s="730"/>
      <c r="AK106" s="727" t="e">
        <f>ROUNDDOWN(AJ106/AG209,2)</f>
        <v>#DIV/0!</v>
      </c>
    </row>
    <row r="107" spans="1:37" ht="30" customHeight="1" hidden="1" thickBot="1">
      <c r="A107" s="723">
        <v>0</v>
      </c>
      <c r="B107" s="723">
        <v>0</v>
      </c>
      <c r="C107" s="728" t="s">
        <v>1018</v>
      </c>
      <c r="D107" s="728" t="s">
        <v>1018</v>
      </c>
      <c r="E107" s="728" t="s">
        <v>1018</v>
      </c>
      <c r="F107" s="728" t="s">
        <v>1018</v>
      </c>
      <c r="G107" s="729"/>
      <c r="H107" s="729"/>
      <c r="I107" s="729"/>
      <c r="J107" s="729"/>
      <c r="K107" s="729"/>
      <c r="L107" s="729"/>
      <c r="M107" s="729"/>
      <c r="N107" s="729"/>
      <c r="O107" s="729"/>
      <c r="P107" s="729"/>
      <c r="Q107" s="729"/>
      <c r="R107" s="729"/>
      <c r="S107" s="729"/>
      <c r="T107" s="729"/>
      <c r="U107" s="729"/>
      <c r="V107" s="729"/>
      <c r="W107" s="729"/>
      <c r="X107" s="729"/>
      <c r="Y107" s="729"/>
      <c r="Z107" s="729"/>
      <c r="AA107" s="729"/>
      <c r="AB107" s="729"/>
      <c r="AC107" s="729"/>
      <c r="AD107" s="729"/>
      <c r="AE107" s="729"/>
      <c r="AF107" s="729"/>
      <c r="AG107" s="729"/>
      <c r="AH107" s="729"/>
      <c r="AI107" s="725">
        <f t="shared" si="0"/>
        <v>0</v>
      </c>
      <c r="AJ107" s="730"/>
      <c r="AK107" s="727" t="e">
        <f>ROUNDDOWN(AJ107/AG209,2)</f>
        <v>#DIV/0!</v>
      </c>
    </row>
    <row r="108" spans="1:37" ht="30" customHeight="1" hidden="1" thickBot="1">
      <c r="A108" s="723">
        <v>0</v>
      </c>
      <c r="B108" s="723">
        <v>0</v>
      </c>
      <c r="C108" s="728" t="s">
        <v>1018</v>
      </c>
      <c r="D108" s="728" t="s">
        <v>1018</v>
      </c>
      <c r="E108" s="728" t="s">
        <v>1018</v>
      </c>
      <c r="F108" s="728" t="s">
        <v>1018</v>
      </c>
      <c r="G108" s="729"/>
      <c r="H108" s="729"/>
      <c r="I108" s="729"/>
      <c r="J108" s="729"/>
      <c r="K108" s="729"/>
      <c r="L108" s="729"/>
      <c r="M108" s="729"/>
      <c r="N108" s="729"/>
      <c r="O108" s="729"/>
      <c r="P108" s="729"/>
      <c r="Q108" s="729"/>
      <c r="R108" s="729"/>
      <c r="S108" s="729"/>
      <c r="T108" s="729"/>
      <c r="U108" s="729"/>
      <c r="V108" s="729"/>
      <c r="W108" s="729"/>
      <c r="X108" s="729"/>
      <c r="Y108" s="729"/>
      <c r="Z108" s="729"/>
      <c r="AA108" s="729"/>
      <c r="AB108" s="729"/>
      <c r="AC108" s="729"/>
      <c r="AD108" s="729"/>
      <c r="AE108" s="729"/>
      <c r="AF108" s="729"/>
      <c r="AG108" s="729"/>
      <c r="AH108" s="729"/>
      <c r="AI108" s="725">
        <f t="shared" si="0"/>
        <v>0</v>
      </c>
      <c r="AJ108" s="730"/>
      <c r="AK108" s="727" t="e">
        <f>ROUNDDOWN(AJ108/AG209,2)</f>
        <v>#DIV/0!</v>
      </c>
    </row>
    <row r="109" spans="1:37" ht="30" customHeight="1" hidden="1" thickBot="1">
      <c r="A109" s="723">
        <v>0</v>
      </c>
      <c r="B109" s="723">
        <v>0</v>
      </c>
      <c r="C109" s="728" t="s">
        <v>1018</v>
      </c>
      <c r="D109" s="728" t="s">
        <v>1018</v>
      </c>
      <c r="E109" s="728" t="s">
        <v>1018</v>
      </c>
      <c r="F109" s="728" t="s">
        <v>1018</v>
      </c>
      <c r="G109" s="729"/>
      <c r="H109" s="729"/>
      <c r="I109" s="729"/>
      <c r="J109" s="729"/>
      <c r="K109" s="729"/>
      <c r="L109" s="729"/>
      <c r="M109" s="729"/>
      <c r="N109" s="729"/>
      <c r="O109" s="729"/>
      <c r="P109" s="729"/>
      <c r="Q109" s="729"/>
      <c r="R109" s="729"/>
      <c r="S109" s="729"/>
      <c r="T109" s="729"/>
      <c r="U109" s="729"/>
      <c r="V109" s="729"/>
      <c r="W109" s="729"/>
      <c r="X109" s="729"/>
      <c r="Y109" s="729"/>
      <c r="Z109" s="729"/>
      <c r="AA109" s="729"/>
      <c r="AB109" s="729"/>
      <c r="AC109" s="729"/>
      <c r="AD109" s="729"/>
      <c r="AE109" s="729"/>
      <c r="AF109" s="729"/>
      <c r="AG109" s="729"/>
      <c r="AH109" s="729"/>
      <c r="AI109" s="725">
        <f t="shared" si="0"/>
        <v>0</v>
      </c>
      <c r="AJ109" s="730"/>
      <c r="AK109" s="727" t="e">
        <f>ROUNDDOWN(AJ109/AG209,2)</f>
        <v>#DIV/0!</v>
      </c>
    </row>
    <row r="110" spans="1:37" ht="30" customHeight="1" hidden="1" thickBot="1">
      <c r="A110" s="723">
        <v>0</v>
      </c>
      <c r="B110" s="723">
        <v>0</v>
      </c>
      <c r="C110" s="728" t="s">
        <v>1018</v>
      </c>
      <c r="D110" s="728" t="s">
        <v>1018</v>
      </c>
      <c r="E110" s="728" t="s">
        <v>1018</v>
      </c>
      <c r="F110" s="728" t="s">
        <v>1018</v>
      </c>
      <c r="G110" s="729"/>
      <c r="H110" s="729"/>
      <c r="I110" s="729"/>
      <c r="J110" s="729"/>
      <c r="K110" s="729"/>
      <c r="L110" s="729"/>
      <c r="M110" s="729"/>
      <c r="N110" s="729"/>
      <c r="O110" s="729"/>
      <c r="P110" s="729"/>
      <c r="Q110" s="729"/>
      <c r="R110" s="729"/>
      <c r="S110" s="729"/>
      <c r="T110" s="729"/>
      <c r="U110" s="729"/>
      <c r="V110" s="729"/>
      <c r="W110" s="729"/>
      <c r="X110" s="729"/>
      <c r="Y110" s="729"/>
      <c r="Z110" s="729"/>
      <c r="AA110" s="729"/>
      <c r="AB110" s="729"/>
      <c r="AC110" s="729"/>
      <c r="AD110" s="729"/>
      <c r="AE110" s="729"/>
      <c r="AF110" s="729"/>
      <c r="AG110" s="729"/>
      <c r="AH110" s="729"/>
      <c r="AI110" s="725">
        <f t="shared" si="0"/>
        <v>0</v>
      </c>
      <c r="AJ110" s="730"/>
      <c r="AK110" s="727" t="e">
        <f>ROUNDDOWN(AJ110/AG209,2)</f>
        <v>#DIV/0!</v>
      </c>
    </row>
    <row r="111" spans="1:37" ht="30" customHeight="1" hidden="1" thickBot="1">
      <c r="A111" s="723">
        <v>0</v>
      </c>
      <c r="B111" s="723">
        <v>0</v>
      </c>
      <c r="C111" s="728" t="s">
        <v>1018</v>
      </c>
      <c r="D111" s="728" t="s">
        <v>1018</v>
      </c>
      <c r="E111" s="728" t="s">
        <v>1018</v>
      </c>
      <c r="F111" s="728" t="s">
        <v>1018</v>
      </c>
      <c r="G111" s="729"/>
      <c r="H111" s="729"/>
      <c r="I111" s="729"/>
      <c r="J111" s="729"/>
      <c r="K111" s="729"/>
      <c r="L111" s="729"/>
      <c r="M111" s="729"/>
      <c r="N111" s="729"/>
      <c r="O111" s="729"/>
      <c r="P111" s="729"/>
      <c r="Q111" s="729"/>
      <c r="R111" s="729"/>
      <c r="S111" s="729"/>
      <c r="T111" s="729"/>
      <c r="U111" s="729"/>
      <c r="V111" s="729"/>
      <c r="W111" s="729"/>
      <c r="X111" s="729"/>
      <c r="Y111" s="729"/>
      <c r="Z111" s="729"/>
      <c r="AA111" s="729"/>
      <c r="AB111" s="729"/>
      <c r="AC111" s="729"/>
      <c r="AD111" s="729"/>
      <c r="AE111" s="729"/>
      <c r="AF111" s="729"/>
      <c r="AG111" s="729"/>
      <c r="AH111" s="729"/>
      <c r="AI111" s="725">
        <f t="shared" si="0"/>
        <v>0</v>
      </c>
      <c r="AJ111" s="730"/>
      <c r="AK111" s="727" t="e">
        <f>ROUNDDOWN(AJ111/AG209,2)</f>
        <v>#DIV/0!</v>
      </c>
    </row>
    <row r="112" spans="1:37" ht="30" customHeight="1" hidden="1" thickBot="1">
      <c r="A112" s="723">
        <v>0</v>
      </c>
      <c r="B112" s="723">
        <v>0</v>
      </c>
      <c r="C112" s="728" t="s">
        <v>1018</v>
      </c>
      <c r="D112" s="728" t="s">
        <v>1018</v>
      </c>
      <c r="E112" s="728" t="s">
        <v>1018</v>
      </c>
      <c r="F112" s="728" t="s">
        <v>1018</v>
      </c>
      <c r="G112" s="729"/>
      <c r="H112" s="729"/>
      <c r="I112" s="729"/>
      <c r="J112" s="729"/>
      <c r="K112" s="729"/>
      <c r="L112" s="729"/>
      <c r="M112" s="729"/>
      <c r="N112" s="729"/>
      <c r="O112" s="729"/>
      <c r="P112" s="729"/>
      <c r="Q112" s="729"/>
      <c r="R112" s="729"/>
      <c r="S112" s="729"/>
      <c r="T112" s="729"/>
      <c r="U112" s="729"/>
      <c r="V112" s="729"/>
      <c r="W112" s="729"/>
      <c r="X112" s="729"/>
      <c r="Y112" s="729"/>
      <c r="Z112" s="729"/>
      <c r="AA112" s="729"/>
      <c r="AB112" s="729"/>
      <c r="AC112" s="729"/>
      <c r="AD112" s="729"/>
      <c r="AE112" s="729"/>
      <c r="AF112" s="729"/>
      <c r="AG112" s="729"/>
      <c r="AH112" s="729"/>
      <c r="AI112" s="725">
        <f t="shared" si="0"/>
        <v>0</v>
      </c>
      <c r="AJ112" s="730"/>
      <c r="AK112" s="727" t="e">
        <f>ROUNDDOWN(AJ112/AG209,2)</f>
        <v>#DIV/0!</v>
      </c>
    </row>
    <row r="113" spans="1:37" ht="30" customHeight="1" hidden="1" thickBot="1">
      <c r="A113" s="723">
        <v>0</v>
      </c>
      <c r="B113" s="723">
        <v>0</v>
      </c>
      <c r="C113" s="728" t="s">
        <v>1018</v>
      </c>
      <c r="D113" s="728" t="s">
        <v>1018</v>
      </c>
      <c r="E113" s="728" t="s">
        <v>1018</v>
      </c>
      <c r="F113" s="728" t="s">
        <v>1018</v>
      </c>
      <c r="G113" s="729"/>
      <c r="H113" s="729"/>
      <c r="I113" s="729"/>
      <c r="J113" s="729"/>
      <c r="K113" s="729"/>
      <c r="L113" s="729"/>
      <c r="M113" s="729"/>
      <c r="N113" s="729"/>
      <c r="O113" s="729"/>
      <c r="P113" s="729"/>
      <c r="Q113" s="729"/>
      <c r="R113" s="729"/>
      <c r="S113" s="729"/>
      <c r="T113" s="729"/>
      <c r="U113" s="729"/>
      <c r="V113" s="729"/>
      <c r="W113" s="729"/>
      <c r="X113" s="729"/>
      <c r="Y113" s="729"/>
      <c r="Z113" s="729"/>
      <c r="AA113" s="729"/>
      <c r="AB113" s="729"/>
      <c r="AC113" s="729"/>
      <c r="AD113" s="729"/>
      <c r="AE113" s="729"/>
      <c r="AF113" s="729"/>
      <c r="AG113" s="729"/>
      <c r="AH113" s="729"/>
      <c r="AI113" s="725">
        <f t="shared" si="0"/>
        <v>0</v>
      </c>
      <c r="AJ113" s="730"/>
      <c r="AK113" s="727" t="e">
        <f>ROUNDDOWN(AJ113/AG209,2)</f>
        <v>#DIV/0!</v>
      </c>
    </row>
    <row r="114" spans="1:37" ht="30" customHeight="1" hidden="1" thickBot="1">
      <c r="A114" s="723">
        <v>0</v>
      </c>
      <c r="B114" s="723">
        <v>0</v>
      </c>
      <c r="C114" s="728" t="s">
        <v>1018</v>
      </c>
      <c r="D114" s="728" t="s">
        <v>1018</v>
      </c>
      <c r="E114" s="728" t="s">
        <v>1018</v>
      </c>
      <c r="F114" s="728" t="s">
        <v>1018</v>
      </c>
      <c r="G114" s="729"/>
      <c r="H114" s="729"/>
      <c r="I114" s="729"/>
      <c r="J114" s="729"/>
      <c r="K114" s="729"/>
      <c r="L114" s="729"/>
      <c r="M114" s="729"/>
      <c r="N114" s="729"/>
      <c r="O114" s="729"/>
      <c r="P114" s="729"/>
      <c r="Q114" s="729"/>
      <c r="R114" s="729"/>
      <c r="S114" s="729"/>
      <c r="T114" s="729"/>
      <c r="U114" s="729"/>
      <c r="V114" s="729"/>
      <c r="W114" s="729"/>
      <c r="X114" s="729"/>
      <c r="Y114" s="729"/>
      <c r="Z114" s="729"/>
      <c r="AA114" s="729"/>
      <c r="AB114" s="729"/>
      <c r="AC114" s="729"/>
      <c r="AD114" s="729"/>
      <c r="AE114" s="729"/>
      <c r="AF114" s="729"/>
      <c r="AG114" s="729"/>
      <c r="AH114" s="729"/>
      <c r="AI114" s="725">
        <f t="shared" si="0"/>
        <v>0</v>
      </c>
      <c r="AJ114" s="730"/>
      <c r="AK114" s="727" t="e">
        <f>ROUNDDOWN(AJ114/AG209,2)</f>
        <v>#DIV/0!</v>
      </c>
    </row>
    <row r="115" spans="1:37" ht="30" customHeight="1" hidden="1" thickBot="1">
      <c r="A115" s="723">
        <v>0</v>
      </c>
      <c r="B115" s="723">
        <v>0</v>
      </c>
      <c r="C115" s="728" t="s">
        <v>1018</v>
      </c>
      <c r="D115" s="728" t="s">
        <v>1018</v>
      </c>
      <c r="E115" s="728" t="s">
        <v>1018</v>
      </c>
      <c r="F115" s="728" t="s">
        <v>1018</v>
      </c>
      <c r="G115" s="729"/>
      <c r="H115" s="729"/>
      <c r="I115" s="729"/>
      <c r="J115" s="729"/>
      <c r="K115" s="729"/>
      <c r="L115" s="729"/>
      <c r="M115" s="729"/>
      <c r="N115" s="729"/>
      <c r="O115" s="729"/>
      <c r="P115" s="729"/>
      <c r="Q115" s="729"/>
      <c r="R115" s="729"/>
      <c r="S115" s="729"/>
      <c r="T115" s="729"/>
      <c r="U115" s="729"/>
      <c r="V115" s="729"/>
      <c r="W115" s="729"/>
      <c r="X115" s="729"/>
      <c r="Y115" s="729"/>
      <c r="Z115" s="729"/>
      <c r="AA115" s="729"/>
      <c r="AB115" s="729"/>
      <c r="AC115" s="729"/>
      <c r="AD115" s="729"/>
      <c r="AE115" s="729"/>
      <c r="AF115" s="729"/>
      <c r="AG115" s="729"/>
      <c r="AH115" s="729"/>
      <c r="AI115" s="725">
        <f t="shared" si="0"/>
        <v>0</v>
      </c>
      <c r="AJ115" s="730"/>
      <c r="AK115" s="727" t="e">
        <f>ROUNDDOWN(AJ115/AG209,2)</f>
        <v>#DIV/0!</v>
      </c>
    </row>
    <row r="116" spans="1:37" ht="30" customHeight="1" hidden="1" thickBot="1">
      <c r="A116" s="723">
        <v>0</v>
      </c>
      <c r="B116" s="723">
        <v>0</v>
      </c>
      <c r="C116" s="728" t="s">
        <v>1018</v>
      </c>
      <c r="D116" s="728" t="s">
        <v>1018</v>
      </c>
      <c r="E116" s="728" t="s">
        <v>1018</v>
      </c>
      <c r="F116" s="728" t="s">
        <v>1018</v>
      </c>
      <c r="G116" s="729"/>
      <c r="H116" s="729"/>
      <c r="I116" s="729"/>
      <c r="J116" s="729"/>
      <c r="K116" s="729"/>
      <c r="L116" s="729"/>
      <c r="M116" s="729"/>
      <c r="N116" s="729"/>
      <c r="O116" s="729"/>
      <c r="P116" s="729"/>
      <c r="Q116" s="729"/>
      <c r="R116" s="729"/>
      <c r="S116" s="729"/>
      <c r="T116" s="729"/>
      <c r="U116" s="729"/>
      <c r="V116" s="729"/>
      <c r="W116" s="729"/>
      <c r="X116" s="729"/>
      <c r="Y116" s="729"/>
      <c r="Z116" s="729"/>
      <c r="AA116" s="729"/>
      <c r="AB116" s="729"/>
      <c r="AC116" s="729"/>
      <c r="AD116" s="729"/>
      <c r="AE116" s="729"/>
      <c r="AF116" s="729"/>
      <c r="AG116" s="729"/>
      <c r="AH116" s="729"/>
      <c r="AI116" s="725">
        <f t="shared" si="0"/>
        <v>0</v>
      </c>
      <c r="AJ116" s="730"/>
      <c r="AK116" s="727" t="e">
        <f>ROUNDDOWN(AJ116/AG209,2)</f>
        <v>#DIV/0!</v>
      </c>
    </row>
    <row r="117" spans="1:37" ht="30" customHeight="1" hidden="1" thickBot="1">
      <c r="A117" s="723">
        <v>0</v>
      </c>
      <c r="B117" s="723">
        <v>0</v>
      </c>
      <c r="C117" s="728" t="s">
        <v>1018</v>
      </c>
      <c r="D117" s="728" t="s">
        <v>1018</v>
      </c>
      <c r="E117" s="728" t="s">
        <v>1018</v>
      </c>
      <c r="F117" s="728" t="s">
        <v>1018</v>
      </c>
      <c r="G117" s="729"/>
      <c r="H117" s="729"/>
      <c r="I117" s="729"/>
      <c r="J117" s="729"/>
      <c r="K117" s="729"/>
      <c r="L117" s="729"/>
      <c r="M117" s="729"/>
      <c r="N117" s="729"/>
      <c r="O117" s="729"/>
      <c r="P117" s="729"/>
      <c r="Q117" s="729"/>
      <c r="R117" s="729"/>
      <c r="S117" s="729"/>
      <c r="T117" s="729"/>
      <c r="U117" s="729"/>
      <c r="V117" s="729"/>
      <c r="W117" s="729"/>
      <c r="X117" s="729"/>
      <c r="Y117" s="729"/>
      <c r="Z117" s="729"/>
      <c r="AA117" s="729"/>
      <c r="AB117" s="729"/>
      <c r="AC117" s="729"/>
      <c r="AD117" s="729"/>
      <c r="AE117" s="729"/>
      <c r="AF117" s="729"/>
      <c r="AG117" s="729"/>
      <c r="AH117" s="729"/>
      <c r="AI117" s="725">
        <f t="shared" si="0"/>
        <v>0</v>
      </c>
      <c r="AJ117" s="730"/>
      <c r="AK117" s="727" t="e">
        <f>ROUNDDOWN(AJ117/AG209,2)</f>
        <v>#DIV/0!</v>
      </c>
    </row>
    <row r="118" spans="1:37" ht="30" customHeight="1" hidden="1" thickBot="1">
      <c r="A118" s="723">
        <v>0</v>
      </c>
      <c r="B118" s="723">
        <v>0</v>
      </c>
      <c r="C118" s="728" t="s">
        <v>1018</v>
      </c>
      <c r="D118" s="728" t="s">
        <v>1018</v>
      </c>
      <c r="E118" s="728" t="s">
        <v>1018</v>
      </c>
      <c r="F118" s="728" t="s">
        <v>1018</v>
      </c>
      <c r="G118" s="729"/>
      <c r="H118" s="729"/>
      <c r="I118" s="729"/>
      <c r="J118" s="729"/>
      <c r="K118" s="729"/>
      <c r="L118" s="729"/>
      <c r="M118" s="729"/>
      <c r="N118" s="729"/>
      <c r="O118" s="729"/>
      <c r="P118" s="729"/>
      <c r="Q118" s="729"/>
      <c r="R118" s="729"/>
      <c r="S118" s="729"/>
      <c r="T118" s="729"/>
      <c r="U118" s="729"/>
      <c r="V118" s="729"/>
      <c r="W118" s="729"/>
      <c r="X118" s="729"/>
      <c r="Y118" s="729"/>
      <c r="Z118" s="729"/>
      <c r="AA118" s="729"/>
      <c r="AB118" s="729"/>
      <c r="AC118" s="729"/>
      <c r="AD118" s="729"/>
      <c r="AE118" s="729"/>
      <c r="AF118" s="729"/>
      <c r="AG118" s="729"/>
      <c r="AH118" s="729"/>
      <c r="AI118" s="725">
        <f t="shared" si="0"/>
        <v>0</v>
      </c>
      <c r="AJ118" s="730"/>
      <c r="AK118" s="727" t="e">
        <f>ROUNDDOWN(AJ118/AG209,2)</f>
        <v>#DIV/0!</v>
      </c>
    </row>
    <row r="119" spans="1:37" ht="30" customHeight="1" hidden="1" thickBot="1">
      <c r="A119" s="723">
        <v>0</v>
      </c>
      <c r="B119" s="723">
        <v>0</v>
      </c>
      <c r="C119" s="728" t="s">
        <v>1018</v>
      </c>
      <c r="D119" s="728" t="s">
        <v>1018</v>
      </c>
      <c r="E119" s="728" t="s">
        <v>1018</v>
      </c>
      <c r="F119" s="728" t="s">
        <v>1018</v>
      </c>
      <c r="G119" s="729"/>
      <c r="H119" s="729"/>
      <c r="I119" s="729"/>
      <c r="J119" s="729"/>
      <c r="K119" s="729"/>
      <c r="L119" s="729"/>
      <c r="M119" s="729"/>
      <c r="N119" s="729"/>
      <c r="O119" s="729"/>
      <c r="P119" s="729"/>
      <c r="Q119" s="729"/>
      <c r="R119" s="729"/>
      <c r="S119" s="729"/>
      <c r="T119" s="729"/>
      <c r="U119" s="729"/>
      <c r="V119" s="729"/>
      <c r="W119" s="729"/>
      <c r="X119" s="729"/>
      <c r="Y119" s="729"/>
      <c r="Z119" s="729"/>
      <c r="AA119" s="729"/>
      <c r="AB119" s="729"/>
      <c r="AC119" s="729"/>
      <c r="AD119" s="729"/>
      <c r="AE119" s="729"/>
      <c r="AF119" s="729"/>
      <c r="AG119" s="729"/>
      <c r="AH119" s="729"/>
      <c r="AI119" s="725">
        <f t="shared" si="0"/>
        <v>0</v>
      </c>
      <c r="AJ119" s="730"/>
      <c r="AK119" s="727" t="e">
        <f>ROUNDDOWN(AJ119/AG209,2)</f>
        <v>#DIV/0!</v>
      </c>
    </row>
    <row r="120" spans="1:37" ht="30" customHeight="1" hidden="1" thickBot="1">
      <c r="A120" s="723">
        <v>0</v>
      </c>
      <c r="B120" s="723">
        <v>0</v>
      </c>
      <c r="C120" s="728" t="s">
        <v>1018</v>
      </c>
      <c r="D120" s="728" t="s">
        <v>1018</v>
      </c>
      <c r="E120" s="728" t="s">
        <v>1018</v>
      </c>
      <c r="F120" s="728" t="s">
        <v>1018</v>
      </c>
      <c r="G120" s="729"/>
      <c r="H120" s="729"/>
      <c r="I120" s="729"/>
      <c r="J120" s="729"/>
      <c r="K120" s="729"/>
      <c r="L120" s="729"/>
      <c r="M120" s="729"/>
      <c r="N120" s="729"/>
      <c r="O120" s="729"/>
      <c r="P120" s="729"/>
      <c r="Q120" s="729"/>
      <c r="R120" s="729"/>
      <c r="S120" s="729"/>
      <c r="T120" s="729"/>
      <c r="U120" s="729"/>
      <c r="V120" s="729"/>
      <c r="W120" s="729"/>
      <c r="X120" s="729"/>
      <c r="Y120" s="729"/>
      <c r="Z120" s="729"/>
      <c r="AA120" s="729"/>
      <c r="AB120" s="729"/>
      <c r="AC120" s="729"/>
      <c r="AD120" s="729"/>
      <c r="AE120" s="729"/>
      <c r="AF120" s="729"/>
      <c r="AG120" s="729"/>
      <c r="AH120" s="729"/>
      <c r="AI120" s="725">
        <f t="shared" si="0"/>
        <v>0</v>
      </c>
      <c r="AJ120" s="730"/>
      <c r="AK120" s="727" t="e">
        <f>ROUNDDOWN(AJ120/AG209,2)</f>
        <v>#DIV/0!</v>
      </c>
    </row>
    <row r="121" spans="1:37" ht="30" customHeight="1" hidden="1" thickBot="1">
      <c r="A121" s="723">
        <v>0</v>
      </c>
      <c r="B121" s="723">
        <v>0</v>
      </c>
      <c r="C121" s="728" t="s">
        <v>1018</v>
      </c>
      <c r="D121" s="728" t="s">
        <v>1018</v>
      </c>
      <c r="E121" s="728" t="s">
        <v>1018</v>
      </c>
      <c r="F121" s="728" t="s">
        <v>1018</v>
      </c>
      <c r="G121" s="729"/>
      <c r="H121" s="729"/>
      <c r="I121" s="729"/>
      <c r="J121" s="729"/>
      <c r="K121" s="729"/>
      <c r="L121" s="729"/>
      <c r="M121" s="729"/>
      <c r="N121" s="729"/>
      <c r="O121" s="729"/>
      <c r="P121" s="729"/>
      <c r="Q121" s="729"/>
      <c r="R121" s="729"/>
      <c r="S121" s="729"/>
      <c r="T121" s="729"/>
      <c r="U121" s="729"/>
      <c r="V121" s="729"/>
      <c r="W121" s="729"/>
      <c r="X121" s="729"/>
      <c r="Y121" s="729"/>
      <c r="Z121" s="729"/>
      <c r="AA121" s="729"/>
      <c r="AB121" s="729"/>
      <c r="AC121" s="729"/>
      <c r="AD121" s="729"/>
      <c r="AE121" s="729"/>
      <c r="AF121" s="729"/>
      <c r="AG121" s="729"/>
      <c r="AH121" s="729"/>
      <c r="AI121" s="725">
        <f t="shared" si="0"/>
        <v>0</v>
      </c>
      <c r="AJ121" s="730"/>
      <c r="AK121" s="727" t="e">
        <f>ROUNDDOWN(AJ121/AG209,2)</f>
        <v>#DIV/0!</v>
      </c>
    </row>
    <row r="122" spans="1:37" ht="30" customHeight="1" hidden="1" thickBot="1">
      <c r="A122" s="723">
        <v>0</v>
      </c>
      <c r="B122" s="723">
        <v>0</v>
      </c>
      <c r="C122" s="728" t="s">
        <v>1018</v>
      </c>
      <c r="D122" s="728" t="s">
        <v>1018</v>
      </c>
      <c r="E122" s="728" t="s">
        <v>1018</v>
      </c>
      <c r="F122" s="728" t="s">
        <v>1018</v>
      </c>
      <c r="G122" s="729"/>
      <c r="H122" s="729"/>
      <c r="I122" s="729"/>
      <c r="J122" s="729"/>
      <c r="K122" s="729"/>
      <c r="L122" s="729"/>
      <c r="M122" s="729"/>
      <c r="N122" s="729"/>
      <c r="O122" s="729"/>
      <c r="P122" s="729"/>
      <c r="Q122" s="729"/>
      <c r="R122" s="729"/>
      <c r="S122" s="729"/>
      <c r="T122" s="729"/>
      <c r="U122" s="729"/>
      <c r="V122" s="729"/>
      <c r="W122" s="729"/>
      <c r="X122" s="729"/>
      <c r="Y122" s="729"/>
      <c r="Z122" s="729"/>
      <c r="AA122" s="729"/>
      <c r="AB122" s="729"/>
      <c r="AC122" s="729"/>
      <c r="AD122" s="729"/>
      <c r="AE122" s="729"/>
      <c r="AF122" s="729"/>
      <c r="AG122" s="729"/>
      <c r="AH122" s="729"/>
      <c r="AI122" s="725">
        <f t="shared" si="0"/>
        <v>0</v>
      </c>
      <c r="AJ122" s="730"/>
      <c r="AK122" s="727" t="e">
        <f>ROUNDDOWN(AJ122/AG209,2)</f>
        <v>#DIV/0!</v>
      </c>
    </row>
    <row r="123" spans="1:37" ht="30" customHeight="1" hidden="1" thickBot="1">
      <c r="A123" s="723">
        <v>0</v>
      </c>
      <c r="B123" s="723">
        <v>0</v>
      </c>
      <c r="C123" s="728" t="s">
        <v>1018</v>
      </c>
      <c r="D123" s="728" t="s">
        <v>1018</v>
      </c>
      <c r="E123" s="728" t="s">
        <v>1018</v>
      </c>
      <c r="F123" s="728" t="s">
        <v>1018</v>
      </c>
      <c r="G123" s="729"/>
      <c r="H123" s="729"/>
      <c r="I123" s="729"/>
      <c r="J123" s="729"/>
      <c r="K123" s="729"/>
      <c r="L123" s="729"/>
      <c r="M123" s="729"/>
      <c r="N123" s="729"/>
      <c r="O123" s="729"/>
      <c r="P123" s="729"/>
      <c r="Q123" s="729"/>
      <c r="R123" s="729"/>
      <c r="S123" s="729"/>
      <c r="T123" s="729"/>
      <c r="U123" s="729"/>
      <c r="V123" s="729"/>
      <c r="W123" s="729"/>
      <c r="X123" s="729"/>
      <c r="Y123" s="729"/>
      <c r="Z123" s="729"/>
      <c r="AA123" s="729"/>
      <c r="AB123" s="729"/>
      <c r="AC123" s="729"/>
      <c r="AD123" s="729"/>
      <c r="AE123" s="729"/>
      <c r="AF123" s="729"/>
      <c r="AG123" s="729"/>
      <c r="AH123" s="729"/>
      <c r="AI123" s="725">
        <f t="shared" si="0"/>
        <v>0</v>
      </c>
      <c r="AJ123" s="730"/>
      <c r="AK123" s="727" t="e">
        <f>ROUNDDOWN(AJ123/AG209,2)</f>
        <v>#DIV/0!</v>
      </c>
    </row>
    <row r="124" spans="1:37" ht="30" customHeight="1" hidden="1" thickBot="1">
      <c r="A124" s="723">
        <v>0</v>
      </c>
      <c r="B124" s="723">
        <v>0</v>
      </c>
      <c r="C124" s="728" t="s">
        <v>1018</v>
      </c>
      <c r="D124" s="728" t="s">
        <v>1018</v>
      </c>
      <c r="E124" s="728" t="s">
        <v>1018</v>
      </c>
      <c r="F124" s="728" t="s">
        <v>1018</v>
      </c>
      <c r="G124" s="729"/>
      <c r="H124" s="729"/>
      <c r="I124" s="729"/>
      <c r="J124" s="729"/>
      <c r="K124" s="729"/>
      <c r="L124" s="729"/>
      <c r="M124" s="729"/>
      <c r="N124" s="729"/>
      <c r="O124" s="729"/>
      <c r="P124" s="729"/>
      <c r="Q124" s="729"/>
      <c r="R124" s="729"/>
      <c r="S124" s="729"/>
      <c r="T124" s="729"/>
      <c r="U124" s="729"/>
      <c r="V124" s="729"/>
      <c r="W124" s="729"/>
      <c r="X124" s="729"/>
      <c r="Y124" s="729"/>
      <c r="Z124" s="729"/>
      <c r="AA124" s="729"/>
      <c r="AB124" s="729"/>
      <c r="AC124" s="729"/>
      <c r="AD124" s="729"/>
      <c r="AE124" s="729"/>
      <c r="AF124" s="729"/>
      <c r="AG124" s="729"/>
      <c r="AH124" s="729"/>
      <c r="AI124" s="725">
        <f t="shared" si="0"/>
        <v>0</v>
      </c>
      <c r="AJ124" s="730"/>
      <c r="AK124" s="727" t="e">
        <f>ROUNDDOWN(AJ124/AG209,2)</f>
        <v>#DIV/0!</v>
      </c>
    </row>
    <row r="125" spans="1:37" ht="30" customHeight="1" hidden="1" thickBot="1">
      <c r="A125" s="723">
        <v>0</v>
      </c>
      <c r="B125" s="723">
        <v>0</v>
      </c>
      <c r="C125" s="728" t="s">
        <v>1018</v>
      </c>
      <c r="D125" s="728" t="s">
        <v>1018</v>
      </c>
      <c r="E125" s="728" t="s">
        <v>1018</v>
      </c>
      <c r="F125" s="728" t="s">
        <v>1018</v>
      </c>
      <c r="G125" s="729"/>
      <c r="H125" s="729"/>
      <c r="I125" s="729"/>
      <c r="J125" s="729"/>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c r="AG125" s="729"/>
      <c r="AH125" s="729"/>
      <c r="AI125" s="725">
        <f t="shared" si="0"/>
        <v>0</v>
      </c>
      <c r="AJ125" s="730"/>
      <c r="AK125" s="727" t="e">
        <f>ROUNDDOWN(AJ125/AG209,2)</f>
        <v>#DIV/0!</v>
      </c>
    </row>
    <row r="126" spans="1:37" ht="30" customHeight="1" hidden="1" thickBot="1">
      <c r="A126" s="723">
        <v>0</v>
      </c>
      <c r="B126" s="723">
        <v>0</v>
      </c>
      <c r="C126" s="728" t="s">
        <v>1018</v>
      </c>
      <c r="D126" s="728" t="s">
        <v>1018</v>
      </c>
      <c r="E126" s="728" t="s">
        <v>1018</v>
      </c>
      <c r="F126" s="728" t="s">
        <v>1018</v>
      </c>
      <c r="G126" s="729"/>
      <c r="H126" s="729"/>
      <c r="I126" s="729"/>
      <c r="J126" s="729"/>
      <c r="K126" s="729"/>
      <c r="L126" s="729"/>
      <c r="M126" s="729"/>
      <c r="N126" s="729"/>
      <c r="O126" s="729"/>
      <c r="P126" s="729"/>
      <c r="Q126" s="729"/>
      <c r="R126" s="729"/>
      <c r="S126" s="729"/>
      <c r="T126" s="729"/>
      <c r="U126" s="729"/>
      <c r="V126" s="729"/>
      <c r="W126" s="729"/>
      <c r="X126" s="729"/>
      <c r="Y126" s="729"/>
      <c r="Z126" s="729"/>
      <c r="AA126" s="729"/>
      <c r="AB126" s="729"/>
      <c r="AC126" s="729"/>
      <c r="AD126" s="729"/>
      <c r="AE126" s="729"/>
      <c r="AF126" s="729"/>
      <c r="AG126" s="729"/>
      <c r="AH126" s="729"/>
      <c r="AI126" s="725">
        <f t="shared" si="0"/>
        <v>0</v>
      </c>
      <c r="AJ126" s="730"/>
      <c r="AK126" s="727" t="e">
        <f>ROUNDDOWN(AJ126/AG209,2)</f>
        <v>#DIV/0!</v>
      </c>
    </row>
    <row r="127" spans="1:37" ht="30" customHeight="1" hidden="1" thickBot="1">
      <c r="A127" s="723">
        <v>0</v>
      </c>
      <c r="B127" s="723">
        <v>0</v>
      </c>
      <c r="C127" s="728" t="s">
        <v>1018</v>
      </c>
      <c r="D127" s="728" t="s">
        <v>1018</v>
      </c>
      <c r="E127" s="728" t="s">
        <v>1018</v>
      </c>
      <c r="F127" s="728" t="s">
        <v>1018</v>
      </c>
      <c r="G127" s="729"/>
      <c r="H127" s="729"/>
      <c r="I127" s="729"/>
      <c r="J127" s="729"/>
      <c r="K127" s="729"/>
      <c r="L127" s="729"/>
      <c r="M127" s="729"/>
      <c r="N127" s="729"/>
      <c r="O127" s="729"/>
      <c r="P127" s="729"/>
      <c r="Q127" s="729"/>
      <c r="R127" s="729"/>
      <c r="S127" s="729"/>
      <c r="T127" s="729"/>
      <c r="U127" s="729"/>
      <c r="V127" s="729"/>
      <c r="W127" s="729"/>
      <c r="X127" s="729"/>
      <c r="Y127" s="729"/>
      <c r="Z127" s="729"/>
      <c r="AA127" s="729"/>
      <c r="AB127" s="729"/>
      <c r="AC127" s="729"/>
      <c r="AD127" s="729"/>
      <c r="AE127" s="729"/>
      <c r="AF127" s="729"/>
      <c r="AG127" s="729"/>
      <c r="AH127" s="729"/>
      <c r="AI127" s="725">
        <f t="shared" si="0"/>
        <v>0</v>
      </c>
      <c r="AJ127" s="730"/>
      <c r="AK127" s="727" t="e">
        <f>ROUNDDOWN(AJ127/AG209,2)</f>
        <v>#DIV/0!</v>
      </c>
    </row>
    <row r="128" spans="1:37" ht="30" customHeight="1" hidden="1" thickBot="1">
      <c r="A128" s="723">
        <v>0</v>
      </c>
      <c r="B128" s="723">
        <v>0</v>
      </c>
      <c r="C128" s="728" t="s">
        <v>1018</v>
      </c>
      <c r="D128" s="728" t="s">
        <v>1018</v>
      </c>
      <c r="E128" s="728" t="s">
        <v>1018</v>
      </c>
      <c r="F128" s="728" t="s">
        <v>1018</v>
      </c>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5">
        <f t="shared" si="0"/>
        <v>0</v>
      </c>
      <c r="AJ128" s="730"/>
      <c r="AK128" s="727" t="e">
        <f>ROUNDDOWN(AJ128/AG209,2)</f>
        <v>#DIV/0!</v>
      </c>
    </row>
    <row r="129" spans="1:37" ht="30" customHeight="1" hidden="1" thickBot="1">
      <c r="A129" s="723">
        <v>0</v>
      </c>
      <c r="B129" s="723">
        <v>0</v>
      </c>
      <c r="C129" s="728" t="s">
        <v>1018</v>
      </c>
      <c r="D129" s="728" t="s">
        <v>1018</v>
      </c>
      <c r="E129" s="728" t="s">
        <v>1018</v>
      </c>
      <c r="F129" s="728" t="s">
        <v>1018</v>
      </c>
      <c r="G129" s="729"/>
      <c r="H129" s="729"/>
      <c r="I129" s="729"/>
      <c r="J129" s="729"/>
      <c r="K129" s="729"/>
      <c r="L129" s="729"/>
      <c r="M129" s="729"/>
      <c r="N129" s="729"/>
      <c r="O129" s="729"/>
      <c r="P129" s="729"/>
      <c r="Q129" s="729"/>
      <c r="R129" s="729"/>
      <c r="S129" s="729"/>
      <c r="T129" s="729"/>
      <c r="U129" s="729"/>
      <c r="V129" s="729"/>
      <c r="W129" s="729"/>
      <c r="X129" s="729"/>
      <c r="Y129" s="729"/>
      <c r="Z129" s="729"/>
      <c r="AA129" s="729"/>
      <c r="AB129" s="729"/>
      <c r="AC129" s="729"/>
      <c r="AD129" s="729"/>
      <c r="AE129" s="729"/>
      <c r="AF129" s="729"/>
      <c r="AG129" s="729"/>
      <c r="AH129" s="729"/>
      <c r="AI129" s="725">
        <f t="shared" si="0"/>
        <v>0</v>
      </c>
      <c r="AJ129" s="730"/>
      <c r="AK129" s="727" t="e">
        <f>ROUNDDOWN(AJ129/AG209,2)</f>
        <v>#DIV/0!</v>
      </c>
    </row>
    <row r="130" spans="1:37" ht="30" customHeight="1" hidden="1" thickBot="1">
      <c r="A130" s="723">
        <v>0</v>
      </c>
      <c r="B130" s="723">
        <v>0</v>
      </c>
      <c r="C130" s="728" t="s">
        <v>1018</v>
      </c>
      <c r="D130" s="728" t="s">
        <v>1018</v>
      </c>
      <c r="E130" s="728" t="s">
        <v>1018</v>
      </c>
      <c r="F130" s="728" t="s">
        <v>1018</v>
      </c>
      <c r="G130" s="729"/>
      <c r="H130" s="729"/>
      <c r="I130" s="729"/>
      <c r="J130" s="729"/>
      <c r="K130" s="729"/>
      <c r="L130" s="729"/>
      <c r="M130" s="729"/>
      <c r="N130" s="729"/>
      <c r="O130" s="729"/>
      <c r="P130" s="729"/>
      <c r="Q130" s="729"/>
      <c r="R130" s="729"/>
      <c r="S130" s="729"/>
      <c r="T130" s="729"/>
      <c r="U130" s="729"/>
      <c r="V130" s="729"/>
      <c r="W130" s="729"/>
      <c r="X130" s="729"/>
      <c r="Y130" s="729"/>
      <c r="Z130" s="729"/>
      <c r="AA130" s="729"/>
      <c r="AB130" s="729"/>
      <c r="AC130" s="729"/>
      <c r="AD130" s="729"/>
      <c r="AE130" s="729"/>
      <c r="AF130" s="729"/>
      <c r="AG130" s="729"/>
      <c r="AH130" s="729"/>
      <c r="AI130" s="725">
        <f t="shared" si="0"/>
        <v>0</v>
      </c>
      <c r="AJ130" s="730"/>
      <c r="AK130" s="727" t="e">
        <f>ROUNDDOWN(AJ130/AG209,2)</f>
        <v>#DIV/0!</v>
      </c>
    </row>
    <row r="131" spans="1:37" ht="30" customHeight="1" hidden="1" thickBot="1">
      <c r="A131" s="723">
        <v>0</v>
      </c>
      <c r="B131" s="723">
        <v>0</v>
      </c>
      <c r="C131" s="728" t="s">
        <v>1018</v>
      </c>
      <c r="D131" s="728" t="s">
        <v>1018</v>
      </c>
      <c r="E131" s="728" t="s">
        <v>1018</v>
      </c>
      <c r="F131" s="728" t="s">
        <v>1018</v>
      </c>
      <c r="G131" s="729"/>
      <c r="H131" s="729"/>
      <c r="I131" s="729"/>
      <c r="J131" s="729"/>
      <c r="K131" s="729"/>
      <c r="L131" s="729"/>
      <c r="M131" s="729"/>
      <c r="N131" s="729"/>
      <c r="O131" s="729"/>
      <c r="P131" s="729"/>
      <c r="Q131" s="729"/>
      <c r="R131" s="729"/>
      <c r="S131" s="729"/>
      <c r="T131" s="729"/>
      <c r="U131" s="729"/>
      <c r="V131" s="729"/>
      <c r="W131" s="729"/>
      <c r="X131" s="729"/>
      <c r="Y131" s="729"/>
      <c r="Z131" s="729"/>
      <c r="AA131" s="729"/>
      <c r="AB131" s="729"/>
      <c r="AC131" s="729"/>
      <c r="AD131" s="729"/>
      <c r="AE131" s="729"/>
      <c r="AF131" s="729"/>
      <c r="AG131" s="729"/>
      <c r="AH131" s="729"/>
      <c r="AI131" s="725">
        <f t="shared" si="0"/>
        <v>0</v>
      </c>
      <c r="AJ131" s="730"/>
      <c r="AK131" s="727" t="e">
        <f>ROUNDDOWN(AJ131/AG209,2)</f>
        <v>#DIV/0!</v>
      </c>
    </row>
    <row r="132" spans="1:37" ht="30" customHeight="1" hidden="1" thickBot="1">
      <c r="A132" s="723">
        <v>0</v>
      </c>
      <c r="B132" s="723">
        <v>0</v>
      </c>
      <c r="C132" s="728" t="s">
        <v>1018</v>
      </c>
      <c r="D132" s="728" t="s">
        <v>1018</v>
      </c>
      <c r="E132" s="728" t="s">
        <v>1018</v>
      </c>
      <c r="F132" s="728" t="s">
        <v>1018</v>
      </c>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5">
        <f t="shared" si="0"/>
        <v>0</v>
      </c>
      <c r="AJ132" s="730"/>
      <c r="AK132" s="727" t="e">
        <f>ROUNDDOWN(AJ132/AG209,2)</f>
        <v>#DIV/0!</v>
      </c>
    </row>
    <row r="133" spans="1:37" ht="30" customHeight="1" hidden="1" thickBot="1">
      <c r="A133" s="723">
        <v>0</v>
      </c>
      <c r="B133" s="723">
        <v>0</v>
      </c>
      <c r="C133" s="728" t="s">
        <v>1018</v>
      </c>
      <c r="D133" s="728" t="s">
        <v>1018</v>
      </c>
      <c r="E133" s="728" t="s">
        <v>1018</v>
      </c>
      <c r="F133" s="728" t="s">
        <v>1018</v>
      </c>
      <c r="G133" s="729"/>
      <c r="H133" s="729"/>
      <c r="I133" s="729"/>
      <c r="J133" s="729"/>
      <c r="K133" s="729"/>
      <c r="L133" s="729"/>
      <c r="M133" s="729"/>
      <c r="N133" s="729"/>
      <c r="O133" s="729"/>
      <c r="P133" s="729"/>
      <c r="Q133" s="729"/>
      <c r="R133" s="729"/>
      <c r="S133" s="729"/>
      <c r="T133" s="729"/>
      <c r="U133" s="729"/>
      <c r="V133" s="729"/>
      <c r="W133" s="729"/>
      <c r="X133" s="729"/>
      <c r="Y133" s="729"/>
      <c r="Z133" s="729"/>
      <c r="AA133" s="729"/>
      <c r="AB133" s="729"/>
      <c r="AC133" s="729"/>
      <c r="AD133" s="729"/>
      <c r="AE133" s="729"/>
      <c r="AF133" s="729"/>
      <c r="AG133" s="729"/>
      <c r="AH133" s="729"/>
      <c r="AI133" s="725">
        <f t="shared" si="0"/>
        <v>0</v>
      </c>
      <c r="AJ133" s="730"/>
      <c r="AK133" s="727" t="e">
        <f>ROUNDDOWN(AJ133/AG209,2)</f>
        <v>#DIV/0!</v>
      </c>
    </row>
    <row r="134" spans="1:37" ht="30" customHeight="1" hidden="1" thickBot="1">
      <c r="A134" s="723">
        <v>0</v>
      </c>
      <c r="B134" s="723">
        <v>0</v>
      </c>
      <c r="C134" s="728" t="s">
        <v>1018</v>
      </c>
      <c r="D134" s="728" t="s">
        <v>1018</v>
      </c>
      <c r="E134" s="728" t="s">
        <v>1018</v>
      </c>
      <c r="F134" s="728" t="s">
        <v>1018</v>
      </c>
      <c r="G134" s="729"/>
      <c r="H134" s="729"/>
      <c r="I134" s="729"/>
      <c r="J134" s="729"/>
      <c r="K134" s="729"/>
      <c r="L134" s="729"/>
      <c r="M134" s="729"/>
      <c r="N134" s="729"/>
      <c r="O134" s="729"/>
      <c r="P134" s="729"/>
      <c r="Q134" s="729"/>
      <c r="R134" s="729"/>
      <c r="S134" s="729"/>
      <c r="T134" s="729"/>
      <c r="U134" s="729"/>
      <c r="V134" s="729"/>
      <c r="W134" s="729"/>
      <c r="X134" s="729"/>
      <c r="Y134" s="729"/>
      <c r="Z134" s="729"/>
      <c r="AA134" s="729"/>
      <c r="AB134" s="729"/>
      <c r="AC134" s="729"/>
      <c r="AD134" s="729"/>
      <c r="AE134" s="729"/>
      <c r="AF134" s="729"/>
      <c r="AG134" s="729"/>
      <c r="AH134" s="729"/>
      <c r="AI134" s="725">
        <f t="shared" si="0"/>
        <v>0</v>
      </c>
      <c r="AJ134" s="730"/>
      <c r="AK134" s="727" t="e">
        <f>ROUNDDOWN(AJ134/AG209,2)</f>
        <v>#DIV/0!</v>
      </c>
    </row>
    <row r="135" spans="1:37" ht="30" customHeight="1" hidden="1" thickBot="1">
      <c r="A135" s="723">
        <v>0</v>
      </c>
      <c r="B135" s="723">
        <v>0</v>
      </c>
      <c r="C135" s="728" t="s">
        <v>1018</v>
      </c>
      <c r="D135" s="728" t="s">
        <v>1018</v>
      </c>
      <c r="E135" s="728" t="s">
        <v>1018</v>
      </c>
      <c r="F135" s="728" t="s">
        <v>1018</v>
      </c>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29"/>
      <c r="AE135" s="729"/>
      <c r="AF135" s="729"/>
      <c r="AG135" s="729"/>
      <c r="AH135" s="729"/>
      <c r="AI135" s="725">
        <f t="shared" si="0"/>
        <v>0</v>
      </c>
      <c r="AJ135" s="730"/>
      <c r="AK135" s="727" t="e">
        <f>ROUNDDOWN(AJ135/AG209,2)</f>
        <v>#DIV/0!</v>
      </c>
    </row>
    <row r="136" spans="1:37" ht="30" customHeight="1" hidden="1" thickBot="1">
      <c r="A136" s="723">
        <v>0</v>
      </c>
      <c r="B136" s="723">
        <v>0</v>
      </c>
      <c r="C136" s="728" t="s">
        <v>1018</v>
      </c>
      <c r="D136" s="728" t="s">
        <v>1018</v>
      </c>
      <c r="E136" s="728" t="s">
        <v>1018</v>
      </c>
      <c r="F136" s="728" t="s">
        <v>1018</v>
      </c>
      <c r="G136" s="729"/>
      <c r="H136" s="729"/>
      <c r="I136" s="729"/>
      <c r="J136" s="729"/>
      <c r="K136" s="729"/>
      <c r="L136" s="729"/>
      <c r="M136" s="729"/>
      <c r="N136" s="729"/>
      <c r="O136" s="729"/>
      <c r="P136" s="729"/>
      <c r="Q136" s="729"/>
      <c r="R136" s="729"/>
      <c r="S136" s="729"/>
      <c r="T136" s="729"/>
      <c r="U136" s="729"/>
      <c r="V136" s="729"/>
      <c r="W136" s="729"/>
      <c r="X136" s="729"/>
      <c r="Y136" s="729"/>
      <c r="Z136" s="729"/>
      <c r="AA136" s="729"/>
      <c r="AB136" s="729"/>
      <c r="AC136" s="729"/>
      <c r="AD136" s="729"/>
      <c r="AE136" s="729"/>
      <c r="AF136" s="729"/>
      <c r="AG136" s="729"/>
      <c r="AH136" s="729"/>
      <c r="AI136" s="725">
        <f t="shared" si="0"/>
        <v>0</v>
      </c>
      <c r="AJ136" s="730"/>
      <c r="AK136" s="727" t="e">
        <f>ROUNDDOWN(AJ136/AG209,2)</f>
        <v>#DIV/0!</v>
      </c>
    </row>
    <row r="137" spans="1:37" ht="30" customHeight="1" hidden="1" thickBot="1">
      <c r="A137" s="723">
        <v>0</v>
      </c>
      <c r="B137" s="723">
        <v>0</v>
      </c>
      <c r="C137" s="728" t="s">
        <v>1018</v>
      </c>
      <c r="D137" s="728" t="s">
        <v>1018</v>
      </c>
      <c r="E137" s="728" t="s">
        <v>1018</v>
      </c>
      <c r="F137" s="728" t="s">
        <v>1018</v>
      </c>
      <c r="G137" s="729"/>
      <c r="H137" s="729"/>
      <c r="I137" s="729"/>
      <c r="J137" s="729"/>
      <c r="K137" s="729"/>
      <c r="L137" s="729"/>
      <c r="M137" s="729"/>
      <c r="N137" s="729"/>
      <c r="O137" s="729"/>
      <c r="P137" s="729"/>
      <c r="Q137" s="729"/>
      <c r="R137" s="729"/>
      <c r="S137" s="729"/>
      <c r="T137" s="729"/>
      <c r="U137" s="729"/>
      <c r="V137" s="729"/>
      <c r="W137" s="729"/>
      <c r="X137" s="729"/>
      <c r="Y137" s="729"/>
      <c r="Z137" s="729"/>
      <c r="AA137" s="729"/>
      <c r="AB137" s="729"/>
      <c r="AC137" s="729"/>
      <c r="AD137" s="729"/>
      <c r="AE137" s="729"/>
      <c r="AF137" s="729"/>
      <c r="AG137" s="729"/>
      <c r="AH137" s="729"/>
      <c r="AI137" s="725">
        <f t="shared" si="0"/>
        <v>0</v>
      </c>
      <c r="AJ137" s="730"/>
      <c r="AK137" s="727" t="e">
        <f>ROUNDDOWN(AJ137/AG209,2)</f>
        <v>#DIV/0!</v>
      </c>
    </row>
    <row r="138" spans="1:37" ht="30" customHeight="1" hidden="1" thickBot="1">
      <c r="A138" s="723">
        <v>0</v>
      </c>
      <c r="B138" s="723">
        <v>0</v>
      </c>
      <c r="C138" s="728" t="s">
        <v>1018</v>
      </c>
      <c r="D138" s="728" t="s">
        <v>1018</v>
      </c>
      <c r="E138" s="728" t="s">
        <v>1018</v>
      </c>
      <c r="F138" s="728" t="s">
        <v>1018</v>
      </c>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29"/>
      <c r="AE138" s="729"/>
      <c r="AF138" s="729"/>
      <c r="AG138" s="729"/>
      <c r="AH138" s="729"/>
      <c r="AI138" s="725">
        <f t="shared" si="0"/>
        <v>0</v>
      </c>
      <c r="AJ138" s="730"/>
      <c r="AK138" s="727" t="e">
        <f>ROUNDDOWN(AJ138/AG209,2)</f>
        <v>#DIV/0!</v>
      </c>
    </row>
    <row r="139" spans="1:37" ht="30" customHeight="1" hidden="1" thickBot="1">
      <c r="A139" s="723">
        <v>0</v>
      </c>
      <c r="B139" s="723">
        <v>0</v>
      </c>
      <c r="C139" s="728" t="s">
        <v>1018</v>
      </c>
      <c r="D139" s="728" t="s">
        <v>1018</v>
      </c>
      <c r="E139" s="728" t="s">
        <v>1018</v>
      </c>
      <c r="F139" s="728" t="s">
        <v>1018</v>
      </c>
      <c r="G139" s="729"/>
      <c r="H139" s="729"/>
      <c r="I139" s="729"/>
      <c r="J139" s="729"/>
      <c r="K139" s="729"/>
      <c r="L139" s="729"/>
      <c r="M139" s="729"/>
      <c r="N139" s="729"/>
      <c r="O139" s="729"/>
      <c r="P139" s="729"/>
      <c r="Q139" s="729"/>
      <c r="R139" s="729"/>
      <c r="S139" s="729"/>
      <c r="T139" s="729"/>
      <c r="U139" s="729"/>
      <c r="V139" s="729"/>
      <c r="W139" s="729"/>
      <c r="X139" s="729"/>
      <c r="Y139" s="729"/>
      <c r="Z139" s="729"/>
      <c r="AA139" s="729"/>
      <c r="AB139" s="729"/>
      <c r="AC139" s="729"/>
      <c r="AD139" s="729"/>
      <c r="AE139" s="729"/>
      <c r="AF139" s="729"/>
      <c r="AG139" s="729"/>
      <c r="AH139" s="729"/>
      <c r="AI139" s="725">
        <f t="shared" si="0"/>
        <v>0</v>
      </c>
      <c r="AJ139" s="730"/>
      <c r="AK139" s="727" t="e">
        <f>ROUNDDOWN(AJ139/AG209,2)</f>
        <v>#DIV/0!</v>
      </c>
    </row>
    <row r="140" spans="1:37" ht="30" customHeight="1" hidden="1" thickBot="1">
      <c r="A140" s="723">
        <v>0</v>
      </c>
      <c r="B140" s="723">
        <v>0</v>
      </c>
      <c r="C140" s="728" t="s">
        <v>1018</v>
      </c>
      <c r="D140" s="728" t="s">
        <v>1018</v>
      </c>
      <c r="E140" s="728" t="s">
        <v>1018</v>
      </c>
      <c r="F140" s="728" t="s">
        <v>1018</v>
      </c>
      <c r="G140" s="729"/>
      <c r="H140" s="729"/>
      <c r="I140" s="729"/>
      <c r="J140" s="729"/>
      <c r="K140" s="729"/>
      <c r="L140" s="729"/>
      <c r="M140" s="729"/>
      <c r="N140" s="729"/>
      <c r="O140" s="729"/>
      <c r="P140" s="729"/>
      <c r="Q140" s="729"/>
      <c r="R140" s="729"/>
      <c r="S140" s="729"/>
      <c r="T140" s="729"/>
      <c r="U140" s="729"/>
      <c r="V140" s="729"/>
      <c r="W140" s="729"/>
      <c r="X140" s="729"/>
      <c r="Y140" s="729"/>
      <c r="Z140" s="729"/>
      <c r="AA140" s="729"/>
      <c r="AB140" s="729"/>
      <c r="AC140" s="729"/>
      <c r="AD140" s="729"/>
      <c r="AE140" s="729"/>
      <c r="AF140" s="729"/>
      <c r="AG140" s="729"/>
      <c r="AH140" s="729"/>
      <c r="AI140" s="725">
        <f t="shared" si="0"/>
        <v>0</v>
      </c>
      <c r="AJ140" s="730"/>
      <c r="AK140" s="727" t="e">
        <f>ROUNDDOWN(AJ140/AG209,2)</f>
        <v>#DIV/0!</v>
      </c>
    </row>
    <row r="141" spans="1:37" ht="30" customHeight="1" hidden="1" thickBot="1">
      <c r="A141" s="723">
        <v>0</v>
      </c>
      <c r="B141" s="723">
        <v>0</v>
      </c>
      <c r="C141" s="728" t="s">
        <v>1018</v>
      </c>
      <c r="D141" s="728" t="s">
        <v>1018</v>
      </c>
      <c r="E141" s="728" t="s">
        <v>1018</v>
      </c>
      <c r="F141" s="728" t="s">
        <v>1018</v>
      </c>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729"/>
      <c r="AE141" s="729"/>
      <c r="AF141" s="729"/>
      <c r="AG141" s="729"/>
      <c r="AH141" s="729"/>
      <c r="AI141" s="725">
        <f t="shared" si="0"/>
        <v>0</v>
      </c>
      <c r="AJ141" s="730"/>
      <c r="AK141" s="727" t="e">
        <f>ROUNDDOWN(AJ141/AG209,2)</f>
        <v>#DIV/0!</v>
      </c>
    </row>
    <row r="142" spans="1:37" ht="30" customHeight="1" hidden="1" thickBot="1">
      <c r="A142" s="723">
        <v>0</v>
      </c>
      <c r="B142" s="723">
        <v>0</v>
      </c>
      <c r="C142" s="728" t="s">
        <v>1018</v>
      </c>
      <c r="D142" s="728" t="s">
        <v>1018</v>
      </c>
      <c r="E142" s="728" t="s">
        <v>1018</v>
      </c>
      <c r="F142" s="728" t="s">
        <v>1018</v>
      </c>
      <c r="G142" s="729"/>
      <c r="H142" s="729"/>
      <c r="I142" s="729"/>
      <c r="J142" s="729"/>
      <c r="K142" s="729"/>
      <c r="L142" s="729"/>
      <c r="M142" s="729"/>
      <c r="N142" s="729"/>
      <c r="O142" s="729"/>
      <c r="P142" s="729"/>
      <c r="Q142" s="729"/>
      <c r="R142" s="729"/>
      <c r="S142" s="729"/>
      <c r="T142" s="729"/>
      <c r="U142" s="729"/>
      <c r="V142" s="729"/>
      <c r="W142" s="729"/>
      <c r="X142" s="729"/>
      <c r="Y142" s="729"/>
      <c r="Z142" s="729"/>
      <c r="AA142" s="729"/>
      <c r="AB142" s="729"/>
      <c r="AC142" s="729"/>
      <c r="AD142" s="729"/>
      <c r="AE142" s="729"/>
      <c r="AF142" s="729"/>
      <c r="AG142" s="729"/>
      <c r="AH142" s="729"/>
      <c r="AI142" s="725">
        <f t="shared" si="0"/>
        <v>0</v>
      </c>
      <c r="AJ142" s="730"/>
      <c r="AK142" s="727" t="e">
        <f>ROUNDDOWN(AJ142/AG209,2)</f>
        <v>#DIV/0!</v>
      </c>
    </row>
    <row r="143" spans="1:37" ht="30" customHeight="1" hidden="1" thickBot="1">
      <c r="A143" s="723">
        <v>0</v>
      </c>
      <c r="B143" s="723">
        <v>0</v>
      </c>
      <c r="C143" s="728" t="s">
        <v>1018</v>
      </c>
      <c r="D143" s="728" t="s">
        <v>1018</v>
      </c>
      <c r="E143" s="728" t="s">
        <v>1018</v>
      </c>
      <c r="F143" s="728" t="s">
        <v>1018</v>
      </c>
      <c r="G143" s="729"/>
      <c r="H143" s="729"/>
      <c r="I143" s="729"/>
      <c r="J143" s="729"/>
      <c r="K143" s="729"/>
      <c r="L143" s="729"/>
      <c r="M143" s="729"/>
      <c r="N143" s="729"/>
      <c r="O143" s="729"/>
      <c r="P143" s="729"/>
      <c r="Q143" s="729"/>
      <c r="R143" s="729"/>
      <c r="S143" s="729"/>
      <c r="T143" s="729"/>
      <c r="U143" s="729"/>
      <c r="V143" s="729"/>
      <c r="W143" s="729"/>
      <c r="X143" s="729"/>
      <c r="Y143" s="729"/>
      <c r="Z143" s="729"/>
      <c r="AA143" s="729"/>
      <c r="AB143" s="729"/>
      <c r="AC143" s="729"/>
      <c r="AD143" s="729"/>
      <c r="AE143" s="729"/>
      <c r="AF143" s="729"/>
      <c r="AG143" s="729"/>
      <c r="AH143" s="729"/>
      <c r="AI143" s="725">
        <f t="shared" si="0"/>
        <v>0</v>
      </c>
      <c r="AJ143" s="730"/>
      <c r="AK143" s="727" t="e">
        <f>ROUNDDOWN(AJ143/AG209,2)</f>
        <v>#DIV/0!</v>
      </c>
    </row>
    <row r="144" spans="1:37" ht="30" customHeight="1" hidden="1" thickBot="1">
      <c r="A144" s="723">
        <v>0</v>
      </c>
      <c r="B144" s="723">
        <v>0</v>
      </c>
      <c r="C144" s="728" t="s">
        <v>1018</v>
      </c>
      <c r="D144" s="728" t="s">
        <v>1018</v>
      </c>
      <c r="E144" s="728" t="s">
        <v>1018</v>
      </c>
      <c r="F144" s="728" t="s">
        <v>1018</v>
      </c>
      <c r="G144" s="729"/>
      <c r="H144" s="729"/>
      <c r="I144" s="729"/>
      <c r="J144" s="729"/>
      <c r="K144" s="729"/>
      <c r="L144" s="729"/>
      <c r="M144" s="729"/>
      <c r="N144" s="729"/>
      <c r="O144" s="729"/>
      <c r="P144" s="729"/>
      <c r="Q144" s="729"/>
      <c r="R144" s="729"/>
      <c r="S144" s="729"/>
      <c r="T144" s="729"/>
      <c r="U144" s="729"/>
      <c r="V144" s="729"/>
      <c r="W144" s="729"/>
      <c r="X144" s="729"/>
      <c r="Y144" s="729"/>
      <c r="Z144" s="729"/>
      <c r="AA144" s="729"/>
      <c r="AB144" s="729"/>
      <c r="AC144" s="729"/>
      <c r="AD144" s="729"/>
      <c r="AE144" s="729"/>
      <c r="AF144" s="729"/>
      <c r="AG144" s="729"/>
      <c r="AH144" s="729"/>
      <c r="AI144" s="725">
        <f t="shared" si="0"/>
        <v>0</v>
      </c>
      <c r="AJ144" s="730"/>
      <c r="AK144" s="727" t="e">
        <f>ROUNDDOWN(AJ144/AG209,2)</f>
        <v>#DIV/0!</v>
      </c>
    </row>
    <row r="145" spans="1:37" ht="30" customHeight="1" hidden="1" thickBot="1">
      <c r="A145" s="723">
        <v>0</v>
      </c>
      <c r="B145" s="723">
        <v>0</v>
      </c>
      <c r="C145" s="728" t="s">
        <v>1018</v>
      </c>
      <c r="D145" s="728" t="s">
        <v>1018</v>
      </c>
      <c r="E145" s="728" t="s">
        <v>1018</v>
      </c>
      <c r="F145" s="728" t="s">
        <v>1018</v>
      </c>
      <c r="G145" s="729"/>
      <c r="H145" s="729"/>
      <c r="I145" s="729"/>
      <c r="J145" s="729"/>
      <c r="K145" s="729"/>
      <c r="L145" s="729"/>
      <c r="M145" s="729"/>
      <c r="N145" s="729"/>
      <c r="O145" s="729"/>
      <c r="P145" s="729"/>
      <c r="Q145" s="729"/>
      <c r="R145" s="729"/>
      <c r="S145" s="729"/>
      <c r="T145" s="729"/>
      <c r="U145" s="729"/>
      <c r="V145" s="729"/>
      <c r="W145" s="729"/>
      <c r="X145" s="729"/>
      <c r="Y145" s="729"/>
      <c r="Z145" s="729"/>
      <c r="AA145" s="729"/>
      <c r="AB145" s="729"/>
      <c r="AC145" s="729"/>
      <c r="AD145" s="729"/>
      <c r="AE145" s="729"/>
      <c r="AF145" s="729"/>
      <c r="AG145" s="729"/>
      <c r="AH145" s="729"/>
      <c r="AI145" s="725">
        <f t="shared" si="0"/>
        <v>0</v>
      </c>
      <c r="AJ145" s="730"/>
      <c r="AK145" s="727" t="e">
        <f>ROUNDDOWN(AJ145/AG209,2)</f>
        <v>#DIV/0!</v>
      </c>
    </row>
    <row r="146" spans="1:37" ht="30" customHeight="1" hidden="1" thickBot="1">
      <c r="A146" s="723">
        <v>0</v>
      </c>
      <c r="B146" s="723">
        <v>0</v>
      </c>
      <c r="C146" s="728" t="s">
        <v>1018</v>
      </c>
      <c r="D146" s="728" t="s">
        <v>1018</v>
      </c>
      <c r="E146" s="728" t="s">
        <v>1018</v>
      </c>
      <c r="F146" s="728" t="s">
        <v>1018</v>
      </c>
      <c r="G146" s="729"/>
      <c r="H146" s="729"/>
      <c r="I146" s="729"/>
      <c r="J146" s="729"/>
      <c r="K146" s="729"/>
      <c r="L146" s="729"/>
      <c r="M146" s="729"/>
      <c r="N146" s="729"/>
      <c r="O146" s="729"/>
      <c r="P146" s="729"/>
      <c r="Q146" s="729"/>
      <c r="R146" s="729"/>
      <c r="S146" s="729"/>
      <c r="T146" s="729"/>
      <c r="U146" s="729"/>
      <c r="V146" s="729"/>
      <c r="W146" s="729"/>
      <c r="X146" s="729"/>
      <c r="Y146" s="729"/>
      <c r="Z146" s="729"/>
      <c r="AA146" s="729"/>
      <c r="AB146" s="729"/>
      <c r="AC146" s="729"/>
      <c r="AD146" s="729"/>
      <c r="AE146" s="729"/>
      <c r="AF146" s="729"/>
      <c r="AG146" s="729"/>
      <c r="AH146" s="729"/>
      <c r="AI146" s="725">
        <f t="shared" si="0"/>
        <v>0</v>
      </c>
      <c r="AJ146" s="730"/>
      <c r="AK146" s="727" t="e">
        <f>ROUNDDOWN(AJ146/AG209,2)</f>
        <v>#DIV/0!</v>
      </c>
    </row>
    <row r="147" spans="1:37" ht="30" customHeight="1" hidden="1" thickBot="1">
      <c r="A147" s="723">
        <v>0</v>
      </c>
      <c r="B147" s="723">
        <v>0</v>
      </c>
      <c r="C147" s="728" t="s">
        <v>1018</v>
      </c>
      <c r="D147" s="728" t="s">
        <v>1018</v>
      </c>
      <c r="E147" s="728" t="s">
        <v>1018</v>
      </c>
      <c r="F147" s="728" t="s">
        <v>1018</v>
      </c>
      <c r="G147" s="729"/>
      <c r="H147" s="729"/>
      <c r="I147" s="729"/>
      <c r="J147" s="729"/>
      <c r="K147" s="729"/>
      <c r="L147" s="729"/>
      <c r="M147" s="729"/>
      <c r="N147" s="729"/>
      <c r="O147" s="729"/>
      <c r="P147" s="729"/>
      <c r="Q147" s="729"/>
      <c r="R147" s="729"/>
      <c r="S147" s="729"/>
      <c r="T147" s="729"/>
      <c r="U147" s="729"/>
      <c r="V147" s="729"/>
      <c r="W147" s="729"/>
      <c r="X147" s="729"/>
      <c r="Y147" s="729"/>
      <c r="Z147" s="729"/>
      <c r="AA147" s="729"/>
      <c r="AB147" s="729"/>
      <c r="AC147" s="729"/>
      <c r="AD147" s="729"/>
      <c r="AE147" s="729"/>
      <c r="AF147" s="729"/>
      <c r="AG147" s="729"/>
      <c r="AH147" s="729"/>
      <c r="AI147" s="725">
        <f t="shared" si="0"/>
        <v>0</v>
      </c>
      <c r="AJ147" s="730"/>
      <c r="AK147" s="727" t="e">
        <f>ROUNDDOWN(AJ147/AG209,2)</f>
        <v>#DIV/0!</v>
      </c>
    </row>
    <row r="148" spans="1:37" ht="30" customHeight="1" hidden="1" thickBot="1">
      <c r="A148" s="723">
        <v>0</v>
      </c>
      <c r="B148" s="723">
        <v>0</v>
      </c>
      <c r="C148" s="728" t="s">
        <v>1018</v>
      </c>
      <c r="D148" s="728" t="s">
        <v>1018</v>
      </c>
      <c r="E148" s="728" t="s">
        <v>1018</v>
      </c>
      <c r="F148" s="728" t="s">
        <v>1018</v>
      </c>
      <c r="G148" s="729"/>
      <c r="H148" s="729"/>
      <c r="I148" s="729"/>
      <c r="J148" s="729"/>
      <c r="K148" s="729"/>
      <c r="L148" s="729"/>
      <c r="M148" s="729"/>
      <c r="N148" s="729"/>
      <c r="O148" s="729"/>
      <c r="P148" s="729"/>
      <c r="Q148" s="729"/>
      <c r="R148" s="729"/>
      <c r="S148" s="729"/>
      <c r="T148" s="729"/>
      <c r="U148" s="729"/>
      <c r="V148" s="729"/>
      <c r="W148" s="729"/>
      <c r="X148" s="729"/>
      <c r="Y148" s="729"/>
      <c r="Z148" s="729"/>
      <c r="AA148" s="729"/>
      <c r="AB148" s="729"/>
      <c r="AC148" s="729"/>
      <c r="AD148" s="729"/>
      <c r="AE148" s="729"/>
      <c r="AF148" s="729"/>
      <c r="AG148" s="729"/>
      <c r="AH148" s="729"/>
      <c r="AI148" s="725">
        <f t="shared" si="0"/>
        <v>0</v>
      </c>
      <c r="AJ148" s="730"/>
      <c r="AK148" s="727" t="e">
        <f>ROUNDDOWN(AJ148/AG209,2)</f>
        <v>#DIV/0!</v>
      </c>
    </row>
    <row r="149" spans="1:37" ht="30" customHeight="1" hidden="1" thickBot="1">
      <c r="A149" s="723">
        <v>0</v>
      </c>
      <c r="B149" s="723">
        <v>0</v>
      </c>
      <c r="C149" s="728" t="s">
        <v>1018</v>
      </c>
      <c r="D149" s="728" t="s">
        <v>1018</v>
      </c>
      <c r="E149" s="728" t="s">
        <v>1018</v>
      </c>
      <c r="F149" s="728" t="s">
        <v>1018</v>
      </c>
      <c r="G149" s="729"/>
      <c r="H149" s="729"/>
      <c r="I149" s="729"/>
      <c r="J149" s="729"/>
      <c r="K149" s="729"/>
      <c r="L149" s="729"/>
      <c r="M149" s="729"/>
      <c r="N149" s="729"/>
      <c r="O149" s="729"/>
      <c r="P149" s="729"/>
      <c r="Q149" s="729"/>
      <c r="R149" s="729"/>
      <c r="S149" s="729"/>
      <c r="T149" s="729"/>
      <c r="U149" s="729"/>
      <c r="V149" s="729"/>
      <c r="W149" s="729"/>
      <c r="X149" s="729"/>
      <c r="Y149" s="729"/>
      <c r="Z149" s="729"/>
      <c r="AA149" s="729"/>
      <c r="AB149" s="729"/>
      <c r="AC149" s="729"/>
      <c r="AD149" s="729"/>
      <c r="AE149" s="729"/>
      <c r="AF149" s="729"/>
      <c r="AG149" s="729"/>
      <c r="AH149" s="729"/>
      <c r="AI149" s="725">
        <f t="shared" si="0"/>
        <v>0</v>
      </c>
      <c r="AJ149" s="730"/>
      <c r="AK149" s="727" t="e">
        <f>ROUNDDOWN(AJ149/AG209,2)</f>
        <v>#DIV/0!</v>
      </c>
    </row>
    <row r="150" spans="1:37" ht="30" customHeight="1" hidden="1" thickBot="1">
      <c r="A150" s="723">
        <v>0</v>
      </c>
      <c r="B150" s="723">
        <v>0</v>
      </c>
      <c r="C150" s="728" t="s">
        <v>1018</v>
      </c>
      <c r="D150" s="728" t="s">
        <v>1018</v>
      </c>
      <c r="E150" s="728" t="s">
        <v>1018</v>
      </c>
      <c r="F150" s="728" t="s">
        <v>1018</v>
      </c>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25">
        <f t="shared" si="0"/>
        <v>0</v>
      </c>
      <c r="AJ150" s="730"/>
      <c r="AK150" s="727" t="e">
        <f>ROUNDDOWN(AJ150/AG209,2)</f>
        <v>#DIV/0!</v>
      </c>
    </row>
    <row r="151" spans="1:37" ht="30" customHeight="1" hidden="1" thickBot="1">
      <c r="A151" s="723">
        <v>0</v>
      </c>
      <c r="B151" s="723">
        <v>0</v>
      </c>
      <c r="C151" s="728" t="s">
        <v>1018</v>
      </c>
      <c r="D151" s="728" t="s">
        <v>1018</v>
      </c>
      <c r="E151" s="728" t="s">
        <v>1018</v>
      </c>
      <c r="F151" s="728" t="s">
        <v>1018</v>
      </c>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25">
        <f t="shared" si="0"/>
        <v>0</v>
      </c>
      <c r="AJ151" s="730"/>
      <c r="AK151" s="727" t="e">
        <f>ROUNDDOWN(AJ151/AG209,2)</f>
        <v>#DIV/0!</v>
      </c>
    </row>
    <row r="152" spans="1:37" ht="30" customHeight="1" hidden="1" thickBot="1">
      <c r="A152" s="723">
        <v>0</v>
      </c>
      <c r="B152" s="723">
        <v>0</v>
      </c>
      <c r="C152" s="728" t="s">
        <v>1018</v>
      </c>
      <c r="D152" s="728" t="s">
        <v>1018</v>
      </c>
      <c r="E152" s="728" t="s">
        <v>1018</v>
      </c>
      <c r="F152" s="728" t="s">
        <v>1018</v>
      </c>
      <c r="G152" s="729"/>
      <c r="H152" s="729"/>
      <c r="I152" s="729"/>
      <c r="J152" s="729"/>
      <c r="K152" s="729"/>
      <c r="L152" s="729"/>
      <c r="M152" s="729"/>
      <c r="N152" s="729"/>
      <c r="O152" s="729"/>
      <c r="P152" s="729"/>
      <c r="Q152" s="729"/>
      <c r="R152" s="729"/>
      <c r="S152" s="729"/>
      <c r="T152" s="729"/>
      <c r="U152" s="729"/>
      <c r="V152" s="729"/>
      <c r="W152" s="729"/>
      <c r="X152" s="729"/>
      <c r="Y152" s="729"/>
      <c r="Z152" s="729"/>
      <c r="AA152" s="729"/>
      <c r="AB152" s="729"/>
      <c r="AC152" s="729"/>
      <c r="AD152" s="729"/>
      <c r="AE152" s="729"/>
      <c r="AF152" s="729"/>
      <c r="AG152" s="729"/>
      <c r="AH152" s="729"/>
      <c r="AI152" s="725">
        <f t="shared" si="0"/>
        <v>0</v>
      </c>
      <c r="AJ152" s="730"/>
      <c r="AK152" s="727" t="e">
        <f>ROUNDDOWN(AJ152/AG209,2)</f>
        <v>#DIV/0!</v>
      </c>
    </row>
    <row r="153" spans="1:37" ht="30" customHeight="1" hidden="1" thickBot="1">
      <c r="A153" s="723">
        <v>0</v>
      </c>
      <c r="B153" s="723">
        <v>0</v>
      </c>
      <c r="C153" s="728" t="s">
        <v>1018</v>
      </c>
      <c r="D153" s="728" t="s">
        <v>1018</v>
      </c>
      <c r="E153" s="728" t="s">
        <v>1018</v>
      </c>
      <c r="F153" s="728" t="s">
        <v>1018</v>
      </c>
      <c r="G153" s="729"/>
      <c r="H153" s="729"/>
      <c r="I153" s="729"/>
      <c r="J153" s="729"/>
      <c r="K153" s="729"/>
      <c r="L153" s="729"/>
      <c r="M153" s="729"/>
      <c r="N153" s="729"/>
      <c r="O153" s="729"/>
      <c r="P153" s="729"/>
      <c r="Q153" s="729"/>
      <c r="R153" s="729"/>
      <c r="S153" s="729"/>
      <c r="T153" s="729"/>
      <c r="U153" s="729"/>
      <c r="V153" s="729"/>
      <c r="W153" s="729"/>
      <c r="X153" s="729"/>
      <c r="Y153" s="729"/>
      <c r="Z153" s="729"/>
      <c r="AA153" s="729"/>
      <c r="AB153" s="729"/>
      <c r="AC153" s="729"/>
      <c r="AD153" s="729"/>
      <c r="AE153" s="729"/>
      <c r="AF153" s="729"/>
      <c r="AG153" s="729"/>
      <c r="AH153" s="729"/>
      <c r="AI153" s="725">
        <f t="shared" si="0"/>
        <v>0</v>
      </c>
      <c r="AJ153" s="730"/>
      <c r="AK153" s="727" t="e">
        <f>ROUNDDOWN(AJ153/AG209,2)</f>
        <v>#DIV/0!</v>
      </c>
    </row>
    <row r="154" spans="1:37" ht="30" customHeight="1" hidden="1" thickBot="1">
      <c r="A154" s="723">
        <v>0</v>
      </c>
      <c r="B154" s="723">
        <v>0</v>
      </c>
      <c r="C154" s="728" t="s">
        <v>1018</v>
      </c>
      <c r="D154" s="728" t="s">
        <v>1018</v>
      </c>
      <c r="E154" s="728" t="s">
        <v>1018</v>
      </c>
      <c r="F154" s="728" t="s">
        <v>1018</v>
      </c>
      <c r="G154" s="729"/>
      <c r="H154" s="729"/>
      <c r="I154" s="729"/>
      <c r="J154" s="729"/>
      <c r="K154" s="729"/>
      <c r="L154" s="729"/>
      <c r="M154" s="729"/>
      <c r="N154" s="729"/>
      <c r="O154" s="729"/>
      <c r="P154" s="729"/>
      <c r="Q154" s="729"/>
      <c r="R154" s="729"/>
      <c r="S154" s="729"/>
      <c r="T154" s="729"/>
      <c r="U154" s="729"/>
      <c r="V154" s="729"/>
      <c r="W154" s="729"/>
      <c r="X154" s="729"/>
      <c r="Y154" s="729"/>
      <c r="Z154" s="729"/>
      <c r="AA154" s="729"/>
      <c r="AB154" s="729"/>
      <c r="AC154" s="729"/>
      <c r="AD154" s="729"/>
      <c r="AE154" s="729"/>
      <c r="AF154" s="729"/>
      <c r="AG154" s="729"/>
      <c r="AH154" s="729"/>
      <c r="AI154" s="725">
        <f t="shared" si="0"/>
        <v>0</v>
      </c>
      <c r="AJ154" s="730"/>
      <c r="AK154" s="727" t="e">
        <f>ROUNDDOWN(AJ154/AG209,2)</f>
        <v>#DIV/0!</v>
      </c>
    </row>
    <row r="155" spans="1:37" ht="30" customHeight="1" hidden="1" thickBot="1">
      <c r="A155" s="723">
        <v>0</v>
      </c>
      <c r="B155" s="723">
        <v>0</v>
      </c>
      <c r="C155" s="728" t="s">
        <v>1018</v>
      </c>
      <c r="D155" s="728" t="s">
        <v>1018</v>
      </c>
      <c r="E155" s="728" t="s">
        <v>1018</v>
      </c>
      <c r="F155" s="728" t="s">
        <v>1018</v>
      </c>
      <c r="G155" s="729"/>
      <c r="H155" s="729"/>
      <c r="I155" s="729"/>
      <c r="J155" s="729"/>
      <c r="K155" s="729"/>
      <c r="L155" s="729"/>
      <c r="M155" s="729"/>
      <c r="N155" s="729"/>
      <c r="O155" s="729"/>
      <c r="P155" s="729"/>
      <c r="Q155" s="729"/>
      <c r="R155" s="729"/>
      <c r="S155" s="729"/>
      <c r="T155" s="729"/>
      <c r="U155" s="729"/>
      <c r="V155" s="729"/>
      <c r="W155" s="729"/>
      <c r="X155" s="729"/>
      <c r="Y155" s="729"/>
      <c r="Z155" s="729"/>
      <c r="AA155" s="729"/>
      <c r="AB155" s="729"/>
      <c r="AC155" s="729"/>
      <c r="AD155" s="729"/>
      <c r="AE155" s="729"/>
      <c r="AF155" s="729"/>
      <c r="AG155" s="729"/>
      <c r="AH155" s="729"/>
      <c r="AI155" s="725">
        <f t="shared" si="0"/>
        <v>0</v>
      </c>
      <c r="AJ155" s="730"/>
      <c r="AK155" s="727" t="e">
        <f>ROUNDDOWN(AJ155/AG209,2)</f>
        <v>#DIV/0!</v>
      </c>
    </row>
    <row r="156" spans="1:37" ht="30" customHeight="1" hidden="1" thickBot="1">
      <c r="A156" s="723">
        <v>0</v>
      </c>
      <c r="B156" s="723">
        <v>0</v>
      </c>
      <c r="C156" s="728" t="s">
        <v>1018</v>
      </c>
      <c r="D156" s="728" t="s">
        <v>1018</v>
      </c>
      <c r="E156" s="728" t="s">
        <v>1018</v>
      </c>
      <c r="F156" s="728" t="s">
        <v>1018</v>
      </c>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25">
        <f t="shared" si="0"/>
        <v>0</v>
      </c>
      <c r="AJ156" s="730"/>
      <c r="AK156" s="727" t="e">
        <f>ROUNDDOWN(AJ156/AG209,2)</f>
        <v>#DIV/0!</v>
      </c>
    </row>
    <row r="157" spans="1:37" ht="30" customHeight="1" hidden="1" thickBot="1">
      <c r="A157" s="723">
        <v>0</v>
      </c>
      <c r="B157" s="723">
        <v>0</v>
      </c>
      <c r="C157" s="728" t="s">
        <v>1018</v>
      </c>
      <c r="D157" s="728" t="s">
        <v>1018</v>
      </c>
      <c r="E157" s="728" t="s">
        <v>1018</v>
      </c>
      <c r="F157" s="728" t="s">
        <v>1018</v>
      </c>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25">
        <f t="shared" si="0"/>
        <v>0</v>
      </c>
      <c r="AJ157" s="730"/>
      <c r="AK157" s="727" t="e">
        <f>ROUNDDOWN(AJ157/AG209,2)</f>
        <v>#DIV/0!</v>
      </c>
    </row>
    <row r="158" spans="1:37" ht="30" customHeight="1" hidden="1" thickBot="1">
      <c r="A158" s="723">
        <v>0</v>
      </c>
      <c r="B158" s="723">
        <v>0</v>
      </c>
      <c r="C158" s="728" t="s">
        <v>1018</v>
      </c>
      <c r="D158" s="728" t="s">
        <v>1018</v>
      </c>
      <c r="E158" s="728" t="s">
        <v>1018</v>
      </c>
      <c r="F158" s="728" t="s">
        <v>1018</v>
      </c>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25">
        <f t="shared" si="0"/>
        <v>0</v>
      </c>
      <c r="AJ158" s="730"/>
      <c r="AK158" s="727" t="e">
        <f>ROUNDDOWN(AJ158/AG209,2)</f>
        <v>#DIV/0!</v>
      </c>
    </row>
    <row r="159" spans="1:37" ht="30" customHeight="1" hidden="1" thickBot="1">
      <c r="A159" s="723">
        <v>0</v>
      </c>
      <c r="B159" s="723">
        <v>0</v>
      </c>
      <c r="C159" s="728" t="s">
        <v>1018</v>
      </c>
      <c r="D159" s="728" t="s">
        <v>1018</v>
      </c>
      <c r="E159" s="728" t="s">
        <v>1018</v>
      </c>
      <c r="F159" s="728" t="s">
        <v>1018</v>
      </c>
      <c r="G159" s="729"/>
      <c r="H159" s="729"/>
      <c r="I159" s="729"/>
      <c r="J159" s="729"/>
      <c r="K159" s="729"/>
      <c r="L159" s="729"/>
      <c r="M159" s="729"/>
      <c r="N159" s="729"/>
      <c r="O159" s="729"/>
      <c r="P159" s="729"/>
      <c r="Q159" s="729"/>
      <c r="R159" s="729"/>
      <c r="S159" s="729"/>
      <c r="T159" s="729"/>
      <c r="U159" s="729"/>
      <c r="V159" s="729"/>
      <c r="W159" s="729"/>
      <c r="X159" s="729"/>
      <c r="Y159" s="729"/>
      <c r="Z159" s="729"/>
      <c r="AA159" s="729"/>
      <c r="AB159" s="729"/>
      <c r="AC159" s="729"/>
      <c r="AD159" s="729"/>
      <c r="AE159" s="729"/>
      <c r="AF159" s="729"/>
      <c r="AG159" s="729"/>
      <c r="AH159" s="729"/>
      <c r="AI159" s="725">
        <f t="shared" si="0"/>
        <v>0</v>
      </c>
      <c r="AJ159" s="730"/>
      <c r="AK159" s="727" t="e">
        <f>ROUNDDOWN(AJ159/AG209,2)</f>
        <v>#DIV/0!</v>
      </c>
    </row>
    <row r="160" spans="1:37" ht="30" customHeight="1" hidden="1" thickBot="1">
      <c r="A160" s="723">
        <v>0</v>
      </c>
      <c r="B160" s="723">
        <v>0</v>
      </c>
      <c r="C160" s="728" t="s">
        <v>1018</v>
      </c>
      <c r="D160" s="728" t="s">
        <v>1018</v>
      </c>
      <c r="E160" s="728" t="s">
        <v>1018</v>
      </c>
      <c r="F160" s="728" t="s">
        <v>1018</v>
      </c>
      <c r="G160" s="729"/>
      <c r="H160" s="729"/>
      <c r="I160" s="729"/>
      <c r="J160" s="729"/>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25">
        <f t="shared" si="0"/>
        <v>0</v>
      </c>
      <c r="AJ160" s="730"/>
      <c r="AK160" s="727" t="e">
        <f>ROUNDDOWN(AJ160/AG209,2)</f>
        <v>#DIV/0!</v>
      </c>
    </row>
    <row r="161" spans="1:37" ht="30" customHeight="1" hidden="1" thickBot="1">
      <c r="A161" s="723">
        <v>0</v>
      </c>
      <c r="B161" s="723">
        <v>0</v>
      </c>
      <c r="C161" s="728" t="s">
        <v>1018</v>
      </c>
      <c r="D161" s="728" t="s">
        <v>1018</v>
      </c>
      <c r="E161" s="728" t="s">
        <v>1018</v>
      </c>
      <c r="F161" s="728" t="s">
        <v>1018</v>
      </c>
      <c r="G161" s="729"/>
      <c r="H161" s="729"/>
      <c r="I161" s="729"/>
      <c r="J161" s="729"/>
      <c r="K161" s="729"/>
      <c r="L161" s="729"/>
      <c r="M161" s="729"/>
      <c r="N161" s="729"/>
      <c r="O161" s="729"/>
      <c r="P161" s="729"/>
      <c r="Q161" s="729"/>
      <c r="R161" s="729"/>
      <c r="S161" s="729"/>
      <c r="T161" s="729"/>
      <c r="U161" s="729"/>
      <c r="V161" s="729"/>
      <c r="W161" s="729"/>
      <c r="X161" s="729"/>
      <c r="Y161" s="729"/>
      <c r="Z161" s="729"/>
      <c r="AA161" s="729"/>
      <c r="AB161" s="729"/>
      <c r="AC161" s="729"/>
      <c r="AD161" s="729"/>
      <c r="AE161" s="729"/>
      <c r="AF161" s="729"/>
      <c r="AG161" s="729"/>
      <c r="AH161" s="729"/>
      <c r="AI161" s="725">
        <f t="shared" si="0"/>
        <v>0</v>
      </c>
      <c r="AJ161" s="730"/>
      <c r="AK161" s="727" t="e">
        <f>ROUNDDOWN(AJ161/AG209,2)</f>
        <v>#DIV/0!</v>
      </c>
    </row>
    <row r="162" spans="1:37" ht="30" customHeight="1" hidden="1" thickBot="1">
      <c r="A162" s="723">
        <v>0</v>
      </c>
      <c r="B162" s="723">
        <v>0</v>
      </c>
      <c r="C162" s="728" t="s">
        <v>1018</v>
      </c>
      <c r="D162" s="728" t="s">
        <v>1018</v>
      </c>
      <c r="E162" s="728" t="s">
        <v>1018</v>
      </c>
      <c r="F162" s="728" t="s">
        <v>1018</v>
      </c>
      <c r="G162" s="729"/>
      <c r="H162" s="729"/>
      <c r="I162" s="729"/>
      <c r="J162" s="729"/>
      <c r="K162" s="729"/>
      <c r="L162" s="729"/>
      <c r="M162" s="729"/>
      <c r="N162" s="729"/>
      <c r="O162" s="729"/>
      <c r="P162" s="729"/>
      <c r="Q162" s="729"/>
      <c r="R162" s="729"/>
      <c r="S162" s="729"/>
      <c r="T162" s="729"/>
      <c r="U162" s="729"/>
      <c r="V162" s="729"/>
      <c r="W162" s="729"/>
      <c r="X162" s="729"/>
      <c r="Y162" s="729"/>
      <c r="Z162" s="729"/>
      <c r="AA162" s="729"/>
      <c r="AB162" s="729"/>
      <c r="AC162" s="729"/>
      <c r="AD162" s="729"/>
      <c r="AE162" s="729"/>
      <c r="AF162" s="729"/>
      <c r="AG162" s="729"/>
      <c r="AH162" s="729"/>
      <c r="AI162" s="725">
        <f t="shared" si="0"/>
        <v>0</v>
      </c>
      <c r="AJ162" s="730"/>
      <c r="AK162" s="727" t="e">
        <f>ROUNDDOWN(AJ162/AG209,2)</f>
        <v>#DIV/0!</v>
      </c>
    </row>
    <row r="163" spans="1:37" ht="30" customHeight="1" hidden="1" thickBot="1">
      <c r="A163" s="723">
        <v>0</v>
      </c>
      <c r="B163" s="723">
        <v>0</v>
      </c>
      <c r="C163" s="728" t="s">
        <v>1018</v>
      </c>
      <c r="D163" s="728" t="s">
        <v>1018</v>
      </c>
      <c r="E163" s="728" t="s">
        <v>1018</v>
      </c>
      <c r="F163" s="728" t="s">
        <v>1018</v>
      </c>
      <c r="G163" s="729"/>
      <c r="H163" s="729"/>
      <c r="I163" s="729"/>
      <c r="J163" s="729"/>
      <c r="K163" s="729"/>
      <c r="L163" s="729"/>
      <c r="M163" s="729"/>
      <c r="N163" s="729"/>
      <c r="O163" s="729"/>
      <c r="P163" s="729"/>
      <c r="Q163" s="729"/>
      <c r="R163" s="729"/>
      <c r="S163" s="729"/>
      <c r="T163" s="729"/>
      <c r="U163" s="729"/>
      <c r="V163" s="729"/>
      <c r="W163" s="729"/>
      <c r="X163" s="729"/>
      <c r="Y163" s="729"/>
      <c r="Z163" s="729"/>
      <c r="AA163" s="729"/>
      <c r="AB163" s="729"/>
      <c r="AC163" s="729"/>
      <c r="AD163" s="729"/>
      <c r="AE163" s="729"/>
      <c r="AF163" s="729"/>
      <c r="AG163" s="729"/>
      <c r="AH163" s="729"/>
      <c r="AI163" s="725">
        <f t="shared" si="0"/>
        <v>0</v>
      </c>
      <c r="AJ163" s="730"/>
      <c r="AK163" s="727" t="e">
        <f>ROUNDDOWN(AJ163/AG209,2)</f>
        <v>#DIV/0!</v>
      </c>
    </row>
    <row r="164" spans="1:37" ht="30" customHeight="1" hidden="1" thickBot="1">
      <c r="A164" s="723">
        <v>0</v>
      </c>
      <c r="B164" s="723">
        <v>0</v>
      </c>
      <c r="C164" s="728" t="s">
        <v>1018</v>
      </c>
      <c r="D164" s="728" t="s">
        <v>1018</v>
      </c>
      <c r="E164" s="728" t="s">
        <v>1018</v>
      </c>
      <c r="F164" s="728" t="s">
        <v>1018</v>
      </c>
      <c r="G164" s="729"/>
      <c r="H164" s="729"/>
      <c r="I164" s="729"/>
      <c r="J164" s="729"/>
      <c r="K164" s="729"/>
      <c r="L164" s="729"/>
      <c r="M164" s="729"/>
      <c r="N164" s="729"/>
      <c r="O164" s="729"/>
      <c r="P164" s="729"/>
      <c r="Q164" s="729"/>
      <c r="R164" s="729"/>
      <c r="S164" s="729"/>
      <c r="T164" s="729"/>
      <c r="U164" s="729"/>
      <c r="V164" s="729"/>
      <c r="W164" s="729"/>
      <c r="X164" s="729"/>
      <c r="Y164" s="729"/>
      <c r="Z164" s="729"/>
      <c r="AA164" s="729"/>
      <c r="AB164" s="729"/>
      <c r="AC164" s="729"/>
      <c r="AD164" s="729"/>
      <c r="AE164" s="729"/>
      <c r="AF164" s="729"/>
      <c r="AG164" s="729"/>
      <c r="AH164" s="729"/>
      <c r="AI164" s="725">
        <f t="shared" si="0"/>
        <v>0</v>
      </c>
      <c r="AJ164" s="730"/>
      <c r="AK164" s="727" t="e">
        <f>ROUNDDOWN(AJ164/AG209,2)</f>
        <v>#DIV/0!</v>
      </c>
    </row>
    <row r="165" spans="1:37" ht="30" customHeight="1" hidden="1" thickBot="1">
      <c r="A165" s="723">
        <v>0</v>
      </c>
      <c r="B165" s="723">
        <v>0</v>
      </c>
      <c r="C165" s="728" t="s">
        <v>1018</v>
      </c>
      <c r="D165" s="728" t="s">
        <v>1018</v>
      </c>
      <c r="E165" s="728" t="s">
        <v>1018</v>
      </c>
      <c r="F165" s="728" t="s">
        <v>1018</v>
      </c>
      <c r="G165" s="729"/>
      <c r="H165" s="729"/>
      <c r="I165" s="729"/>
      <c r="J165" s="729"/>
      <c r="K165" s="729"/>
      <c r="L165" s="729"/>
      <c r="M165" s="729"/>
      <c r="N165" s="729"/>
      <c r="O165" s="729"/>
      <c r="P165" s="729"/>
      <c r="Q165" s="729"/>
      <c r="R165" s="729"/>
      <c r="S165" s="729"/>
      <c r="T165" s="729"/>
      <c r="U165" s="729"/>
      <c r="V165" s="729"/>
      <c r="W165" s="729"/>
      <c r="X165" s="729"/>
      <c r="Y165" s="729"/>
      <c r="Z165" s="729"/>
      <c r="AA165" s="729"/>
      <c r="AB165" s="729"/>
      <c r="AC165" s="729"/>
      <c r="AD165" s="729"/>
      <c r="AE165" s="729"/>
      <c r="AF165" s="729"/>
      <c r="AG165" s="729"/>
      <c r="AH165" s="729"/>
      <c r="AI165" s="725">
        <f t="shared" si="0"/>
        <v>0</v>
      </c>
      <c r="AJ165" s="730"/>
      <c r="AK165" s="727" t="e">
        <f>ROUNDDOWN(AJ165/AG209,2)</f>
        <v>#DIV/0!</v>
      </c>
    </row>
    <row r="166" spans="1:37" ht="30" customHeight="1" hidden="1" thickBot="1">
      <c r="A166" s="723">
        <v>0</v>
      </c>
      <c r="B166" s="723">
        <v>0</v>
      </c>
      <c r="C166" s="728" t="s">
        <v>1018</v>
      </c>
      <c r="D166" s="728" t="s">
        <v>1018</v>
      </c>
      <c r="E166" s="728" t="s">
        <v>1018</v>
      </c>
      <c r="F166" s="728" t="s">
        <v>1018</v>
      </c>
      <c r="G166" s="729"/>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5">
        <f t="shared" si="0"/>
        <v>0</v>
      </c>
      <c r="AJ166" s="730"/>
      <c r="AK166" s="727" t="e">
        <f>ROUNDDOWN(AJ166/AG209,2)</f>
        <v>#DIV/0!</v>
      </c>
    </row>
    <row r="167" spans="1:37" ht="30" customHeight="1" hidden="1" thickBot="1">
      <c r="A167" s="723">
        <v>0</v>
      </c>
      <c r="B167" s="723">
        <v>0</v>
      </c>
      <c r="C167" s="728" t="s">
        <v>1018</v>
      </c>
      <c r="D167" s="728" t="s">
        <v>1018</v>
      </c>
      <c r="E167" s="728" t="s">
        <v>1018</v>
      </c>
      <c r="F167" s="728" t="s">
        <v>1018</v>
      </c>
      <c r="G167" s="729"/>
      <c r="H167" s="729"/>
      <c r="I167" s="729"/>
      <c r="J167" s="729"/>
      <c r="K167" s="729"/>
      <c r="L167" s="729"/>
      <c r="M167" s="729"/>
      <c r="N167" s="729"/>
      <c r="O167" s="729"/>
      <c r="P167" s="729"/>
      <c r="Q167" s="729"/>
      <c r="R167" s="729"/>
      <c r="S167" s="729"/>
      <c r="T167" s="729"/>
      <c r="U167" s="729"/>
      <c r="V167" s="729"/>
      <c r="W167" s="729"/>
      <c r="X167" s="729"/>
      <c r="Y167" s="729"/>
      <c r="Z167" s="729"/>
      <c r="AA167" s="729"/>
      <c r="AB167" s="729"/>
      <c r="AC167" s="729"/>
      <c r="AD167" s="729"/>
      <c r="AE167" s="729"/>
      <c r="AF167" s="729"/>
      <c r="AG167" s="729"/>
      <c r="AH167" s="729"/>
      <c r="AI167" s="725">
        <f t="shared" si="0"/>
        <v>0</v>
      </c>
      <c r="AJ167" s="730"/>
      <c r="AK167" s="727" t="e">
        <f>ROUNDDOWN(AJ167/AG209,2)</f>
        <v>#DIV/0!</v>
      </c>
    </row>
    <row r="168" spans="1:37" ht="30" customHeight="1" hidden="1" thickBot="1">
      <c r="A168" s="723">
        <v>0</v>
      </c>
      <c r="B168" s="723">
        <v>0</v>
      </c>
      <c r="C168" s="728" t="s">
        <v>1018</v>
      </c>
      <c r="D168" s="728" t="s">
        <v>1018</v>
      </c>
      <c r="E168" s="728" t="s">
        <v>1018</v>
      </c>
      <c r="F168" s="728" t="s">
        <v>1018</v>
      </c>
      <c r="G168" s="729"/>
      <c r="H168" s="729"/>
      <c r="I168" s="729"/>
      <c r="J168" s="729"/>
      <c r="K168" s="729"/>
      <c r="L168" s="729"/>
      <c r="M168" s="729"/>
      <c r="N168" s="729"/>
      <c r="O168" s="729"/>
      <c r="P168" s="729"/>
      <c r="Q168" s="729"/>
      <c r="R168" s="729"/>
      <c r="S168" s="729"/>
      <c r="T168" s="729"/>
      <c r="U168" s="729"/>
      <c r="V168" s="729"/>
      <c r="W168" s="729"/>
      <c r="X168" s="729"/>
      <c r="Y168" s="729"/>
      <c r="Z168" s="729"/>
      <c r="AA168" s="729"/>
      <c r="AB168" s="729"/>
      <c r="AC168" s="729"/>
      <c r="AD168" s="729"/>
      <c r="AE168" s="729"/>
      <c r="AF168" s="729"/>
      <c r="AG168" s="729"/>
      <c r="AH168" s="729"/>
      <c r="AI168" s="725">
        <f t="shared" si="0"/>
        <v>0</v>
      </c>
      <c r="AJ168" s="730"/>
      <c r="AK168" s="727" t="e">
        <f>ROUNDDOWN(AJ168/AG209,2)</f>
        <v>#DIV/0!</v>
      </c>
    </row>
    <row r="169" spans="1:37" ht="30" customHeight="1" hidden="1" thickBot="1">
      <c r="A169" s="723">
        <v>0</v>
      </c>
      <c r="B169" s="723">
        <v>0</v>
      </c>
      <c r="C169" s="728" t="s">
        <v>1018</v>
      </c>
      <c r="D169" s="728" t="s">
        <v>1018</v>
      </c>
      <c r="E169" s="728" t="s">
        <v>1018</v>
      </c>
      <c r="F169" s="728" t="s">
        <v>1018</v>
      </c>
      <c r="G169" s="729"/>
      <c r="H169" s="729"/>
      <c r="I169" s="729"/>
      <c r="J169" s="729"/>
      <c r="K169" s="729"/>
      <c r="L169" s="729"/>
      <c r="M169" s="729"/>
      <c r="N169" s="729"/>
      <c r="O169" s="729"/>
      <c r="P169" s="729"/>
      <c r="Q169" s="729"/>
      <c r="R169" s="729"/>
      <c r="S169" s="729"/>
      <c r="T169" s="729"/>
      <c r="U169" s="729"/>
      <c r="V169" s="729"/>
      <c r="W169" s="729"/>
      <c r="X169" s="729"/>
      <c r="Y169" s="729"/>
      <c r="Z169" s="729"/>
      <c r="AA169" s="729"/>
      <c r="AB169" s="729"/>
      <c r="AC169" s="729"/>
      <c r="AD169" s="729"/>
      <c r="AE169" s="729"/>
      <c r="AF169" s="729"/>
      <c r="AG169" s="729"/>
      <c r="AH169" s="729"/>
      <c r="AI169" s="725">
        <f t="shared" si="0"/>
        <v>0</v>
      </c>
      <c r="AJ169" s="730"/>
      <c r="AK169" s="727" t="e">
        <f>ROUNDDOWN(AJ169/AG209,2)</f>
        <v>#DIV/0!</v>
      </c>
    </row>
    <row r="170" spans="1:37" ht="30" customHeight="1" hidden="1" thickBot="1">
      <c r="A170" s="723">
        <v>0</v>
      </c>
      <c r="B170" s="723">
        <v>0</v>
      </c>
      <c r="C170" s="728" t="s">
        <v>1018</v>
      </c>
      <c r="D170" s="728" t="s">
        <v>1018</v>
      </c>
      <c r="E170" s="728" t="s">
        <v>1018</v>
      </c>
      <c r="F170" s="728" t="s">
        <v>1018</v>
      </c>
      <c r="G170" s="729"/>
      <c r="H170" s="729"/>
      <c r="I170" s="729"/>
      <c r="J170" s="729"/>
      <c r="K170" s="729"/>
      <c r="L170" s="729"/>
      <c r="M170" s="729"/>
      <c r="N170" s="729"/>
      <c r="O170" s="729"/>
      <c r="P170" s="729"/>
      <c r="Q170" s="729"/>
      <c r="R170" s="729"/>
      <c r="S170" s="729"/>
      <c r="T170" s="729"/>
      <c r="U170" s="729"/>
      <c r="V170" s="729"/>
      <c r="W170" s="729"/>
      <c r="X170" s="729"/>
      <c r="Y170" s="729"/>
      <c r="Z170" s="729"/>
      <c r="AA170" s="729"/>
      <c r="AB170" s="729"/>
      <c r="AC170" s="729"/>
      <c r="AD170" s="729"/>
      <c r="AE170" s="729"/>
      <c r="AF170" s="729"/>
      <c r="AG170" s="729"/>
      <c r="AH170" s="729"/>
      <c r="AI170" s="725">
        <f t="shared" si="0"/>
        <v>0</v>
      </c>
      <c r="AJ170" s="730"/>
      <c r="AK170" s="727" t="e">
        <f>ROUNDDOWN(AJ170/AG209,2)</f>
        <v>#DIV/0!</v>
      </c>
    </row>
    <row r="171" spans="1:37" ht="30" customHeight="1" hidden="1" thickBot="1">
      <c r="A171" s="723">
        <v>0</v>
      </c>
      <c r="B171" s="723">
        <v>0</v>
      </c>
      <c r="C171" s="728" t="s">
        <v>1018</v>
      </c>
      <c r="D171" s="728" t="s">
        <v>1018</v>
      </c>
      <c r="E171" s="728" t="s">
        <v>1018</v>
      </c>
      <c r="F171" s="728" t="s">
        <v>1018</v>
      </c>
      <c r="G171" s="729"/>
      <c r="H171" s="729"/>
      <c r="I171" s="729"/>
      <c r="J171" s="729"/>
      <c r="K171" s="729"/>
      <c r="L171" s="729"/>
      <c r="M171" s="729"/>
      <c r="N171" s="729"/>
      <c r="O171" s="729"/>
      <c r="P171" s="729"/>
      <c r="Q171" s="729"/>
      <c r="R171" s="729"/>
      <c r="S171" s="729"/>
      <c r="T171" s="729"/>
      <c r="U171" s="729"/>
      <c r="V171" s="729"/>
      <c r="W171" s="729"/>
      <c r="X171" s="729"/>
      <c r="Y171" s="729"/>
      <c r="Z171" s="729"/>
      <c r="AA171" s="729"/>
      <c r="AB171" s="729"/>
      <c r="AC171" s="729"/>
      <c r="AD171" s="729"/>
      <c r="AE171" s="729"/>
      <c r="AF171" s="729"/>
      <c r="AG171" s="729"/>
      <c r="AH171" s="729"/>
      <c r="AI171" s="725">
        <f t="shared" si="0"/>
        <v>0</v>
      </c>
      <c r="AJ171" s="730"/>
      <c r="AK171" s="727" t="e">
        <f>ROUNDDOWN(AJ171/AG209,2)</f>
        <v>#DIV/0!</v>
      </c>
    </row>
    <row r="172" spans="1:37" ht="30" customHeight="1" hidden="1" thickBot="1">
      <c r="A172" s="723">
        <v>0</v>
      </c>
      <c r="B172" s="723">
        <v>0</v>
      </c>
      <c r="C172" s="728" t="s">
        <v>1018</v>
      </c>
      <c r="D172" s="728" t="s">
        <v>1018</v>
      </c>
      <c r="E172" s="728" t="s">
        <v>1018</v>
      </c>
      <c r="F172" s="728" t="s">
        <v>1018</v>
      </c>
      <c r="G172" s="729"/>
      <c r="H172" s="729"/>
      <c r="I172" s="729"/>
      <c r="J172" s="729"/>
      <c r="K172" s="729"/>
      <c r="L172" s="729"/>
      <c r="M172" s="729"/>
      <c r="N172" s="729"/>
      <c r="O172" s="729"/>
      <c r="P172" s="729"/>
      <c r="Q172" s="729"/>
      <c r="R172" s="729"/>
      <c r="S172" s="729"/>
      <c r="T172" s="729"/>
      <c r="U172" s="729"/>
      <c r="V172" s="729"/>
      <c r="W172" s="729"/>
      <c r="X172" s="729"/>
      <c r="Y172" s="729"/>
      <c r="Z172" s="729"/>
      <c r="AA172" s="729"/>
      <c r="AB172" s="729"/>
      <c r="AC172" s="729"/>
      <c r="AD172" s="729"/>
      <c r="AE172" s="729"/>
      <c r="AF172" s="729"/>
      <c r="AG172" s="729"/>
      <c r="AH172" s="729"/>
      <c r="AI172" s="725">
        <f t="shared" si="0"/>
        <v>0</v>
      </c>
      <c r="AJ172" s="730"/>
      <c r="AK172" s="727" t="e">
        <f>ROUNDDOWN(AJ172/AG209,2)</f>
        <v>#DIV/0!</v>
      </c>
    </row>
    <row r="173" spans="1:37" ht="30" customHeight="1" hidden="1" thickBot="1">
      <c r="A173" s="723">
        <v>0</v>
      </c>
      <c r="B173" s="723">
        <v>0</v>
      </c>
      <c r="C173" s="728" t="s">
        <v>1018</v>
      </c>
      <c r="D173" s="728" t="s">
        <v>1018</v>
      </c>
      <c r="E173" s="728" t="s">
        <v>1018</v>
      </c>
      <c r="F173" s="728" t="s">
        <v>1018</v>
      </c>
      <c r="G173" s="729"/>
      <c r="H173" s="729"/>
      <c r="I173" s="729"/>
      <c r="J173" s="729"/>
      <c r="K173" s="729"/>
      <c r="L173" s="729"/>
      <c r="M173" s="729"/>
      <c r="N173" s="729"/>
      <c r="O173" s="729"/>
      <c r="P173" s="729"/>
      <c r="Q173" s="729"/>
      <c r="R173" s="729"/>
      <c r="S173" s="729"/>
      <c r="T173" s="729"/>
      <c r="U173" s="729"/>
      <c r="V173" s="729"/>
      <c r="W173" s="729"/>
      <c r="X173" s="729"/>
      <c r="Y173" s="729"/>
      <c r="Z173" s="729"/>
      <c r="AA173" s="729"/>
      <c r="AB173" s="729"/>
      <c r="AC173" s="729"/>
      <c r="AD173" s="729"/>
      <c r="AE173" s="729"/>
      <c r="AF173" s="729"/>
      <c r="AG173" s="729"/>
      <c r="AH173" s="729"/>
      <c r="AI173" s="725">
        <f t="shared" si="0"/>
        <v>0</v>
      </c>
      <c r="AJ173" s="730"/>
      <c r="AK173" s="727" t="e">
        <f>ROUNDDOWN(AJ173/AG209,2)</f>
        <v>#DIV/0!</v>
      </c>
    </row>
    <row r="174" spans="1:37" ht="30" customHeight="1" hidden="1" thickBot="1">
      <c r="A174" s="723">
        <v>0</v>
      </c>
      <c r="B174" s="723">
        <v>0</v>
      </c>
      <c r="C174" s="728" t="s">
        <v>1018</v>
      </c>
      <c r="D174" s="728" t="s">
        <v>1018</v>
      </c>
      <c r="E174" s="728" t="s">
        <v>1018</v>
      </c>
      <c r="F174" s="728" t="s">
        <v>1018</v>
      </c>
      <c r="G174" s="729"/>
      <c r="H174" s="729"/>
      <c r="I174" s="729"/>
      <c r="J174" s="729"/>
      <c r="K174" s="729"/>
      <c r="L174" s="729"/>
      <c r="M174" s="729"/>
      <c r="N174" s="729"/>
      <c r="O174" s="729"/>
      <c r="P174" s="729"/>
      <c r="Q174" s="729"/>
      <c r="R174" s="729"/>
      <c r="S174" s="729"/>
      <c r="T174" s="729"/>
      <c r="U174" s="729"/>
      <c r="V174" s="729"/>
      <c r="W174" s="729"/>
      <c r="X174" s="729"/>
      <c r="Y174" s="729"/>
      <c r="Z174" s="729"/>
      <c r="AA174" s="729"/>
      <c r="AB174" s="729"/>
      <c r="AC174" s="729"/>
      <c r="AD174" s="729"/>
      <c r="AE174" s="729"/>
      <c r="AF174" s="729"/>
      <c r="AG174" s="729"/>
      <c r="AH174" s="729"/>
      <c r="AI174" s="725">
        <f t="shared" si="0"/>
        <v>0</v>
      </c>
      <c r="AJ174" s="730"/>
      <c r="AK174" s="727" t="e">
        <f>ROUNDDOWN(AJ174/AG209,2)</f>
        <v>#DIV/0!</v>
      </c>
    </row>
    <row r="175" spans="1:37" ht="30" customHeight="1" hidden="1" thickBot="1">
      <c r="A175" s="723">
        <v>0</v>
      </c>
      <c r="B175" s="723">
        <v>0</v>
      </c>
      <c r="C175" s="728" t="s">
        <v>1018</v>
      </c>
      <c r="D175" s="728" t="s">
        <v>1018</v>
      </c>
      <c r="E175" s="728" t="s">
        <v>1018</v>
      </c>
      <c r="F175" s="728" t="s">
        <v>1018</v>
      </c>
      <c r="G175" s="729"/>
      <c r="H175" s="729"/>
      <c r="I175" s="729"/>
      <c r="J175" s="729"/>
      <c r="K175" s="729"/>
      <c r="L175" s="729"/>
      <c r="M175" s="729"/>
      <c r="N175" s="729"/>
      <c r="O175" s="729"/>
      <c r="P175" s="729"/>
      <c r="Q175" s="729"/>
      <c r="R175" s="729"/>
      <c r="S175" s="729"/>
      <c r="T175" s="729"/>
      <c r="U175" s="729"/>
      <c r="V175" s="729"/>
      <c r="W175" s="729"/>
      <c r="X175" s="729"/>
      <c r="Y175" s="729"/>
      <c r="Z175" s="729"/>
      <c r="AA175" s="729"/>
      <c r="AB175" s="729"/>
      <c r="AC175" s="729"/>
      <c r="AD175" s="729"/>
      <c r="AE175" s="729"/>
      <c r="AF175" s="729"/>
      <c r="AG175" s="729"/>
      <c r="AH175" s="729"/>
      <c r="AI175" s="725">
        <f t="shared" si="0"/>
        <v>0</v>
      </c>
      <c r="AJ175" s="730"/>
      <c r="AK175" s="727" t="e">
        <f>ROUNDDOWN(AJ175/AG209,2)</f>
        <v>#DIV/0!</v>
      </c>
    </row>
    <row r="176" spans="1:37" ht="30" customHeight="1" hidden="1" thickBot="1">
      <c r="A176" s="723">
        <v>0</v>
      </c>
      <c r="B176" s="723">
        <v>0</v>
      </c>
      <c r="C176" s="728" t="s">
        <v>1018</v>
      </c>
      <c r="D176" s="728" t="s">
        <v>1018</v>
      </c>
      <c r="E176" s="728" t="s">
        <v>1018</v>
      </c>
      <c r="F176" s="728" t="s">
        <v>1018</v>
      </c>
      <c r="G176" s="729"/>
      <c r="H176" s="729"/>
      <c r="I176" s="729"/>
      <c r="J176" s="729"/>
      <c r="K176" s="729"/>
      <c r="L176" s="729"/>
      <c r="M176" s="729"/>
      <c r="N176" s="729"/>
      <c r="O176" s="729"/>
      <c r="P176" s="729"/>
      <c r="Q176" s="729"/>
      <c r="R176" s="729"/>
      <c r="S176" s="729"/>
      <c r="T176" s="729"/>
      <c r="U176" s="729"/>
      <c r="V176" s="729"/>
      <c r="W176" s="729"/>
      <c r="X176" s="729"/>
      <c r="Y176" s="729"/>
      <c r="Z176" s="729"/>
      <c r="AA176" s="729"/>
      <c r="AB176" s="729"/>
      <c r="AC176" s="729"/>
      <c r="AD176" s="729"/>
      <c r="AE176" s="729"/>
      <c r="AF176" s="729"/>
      <c r="AG176" s="729"/>
      <c r="AH176" s="729"/>
      <c r="AI176" s="725">
        <f t="shared" si="0"/>
        <v>0</v>
      </c>
      <c r="AJ176" s="730"/>
      <c r="AK176" s="727" t="e">
        <f>ROUNDDOWN(AJ176/AG209,2)</f>
        <v>#DIV/0!</v>
      </c>
    </row>
    <row r="177" spans="1:37" ht="30" customHeight="1" hidden="1" thickBot="1">
      <c r="A177" s="723">
        <v>0</v>
      </c>
      <c r="B177" s="723">
        <v>0</v>
      </c>
      <c r="C177" s="728" t="s">
        <v>1018</v>
      </c>
      <c r="D177" s="728" t="s">
        <v>1018</v>
      </c>
      <c r="E177" s="728" t="s">
        <v>1018</v>
      </c>
      <c r="F177" s="728" t="s">
        <v>1018</v>
      </c>
      <c r="G177" s="729"/>
      <c r="H177" s="729"/>
      <c r="I177" s="729"/>
      <c r="J177" s="729"/>
      <c r="K177" s="729"/>
      <c r="L177" s="729"/>
      <c r="M177" s="729"/>
      <c r="N177" s="729"/>
      <c r="O177" s="729"/>
      <c r="P177" s="729"/>
      <c r="Q177" s="729"/>
      <c r="R177" s="729"/>
      <c r="S177" s="729"/>
      <c r="T177" s="729"/>
      <c r="U177" s="729"/>
      <c r="V177" s="729"/>
      <c r="W177" s="729"/>
      <c r="X177" s="729"/>
      <c r="Y177" s="729"/>
      <c r="Z177" s="729"/>
      <c r="AA177" s="729"/>
      <c r="AB177" s="729"/>
      <c r="AC177" s="729"/>
      <c r="AD177" s="729"/>
      <c r="AE177" s="729"/>
      <c r="AF177" s="729"/>
      <c r="AG177" s="729"/>
      <c r="AH177" s="729"/>
      <c r="AI177" s="725">
        <f t="shared" si="0"/>
        <v>0</v>
      </c>
      <c r="AJ177" s="730"/>
      <c r="AK177" s="727" t="e">
        <f>ROUNDDOWN(AJ177/AG209,2)</f>
        <v>#DIV/0!</v>
      </c>
    </row>
    <row r="178" spans="1:37" ht="30" customHeight="1" hidden="1" thickBot="1">
      <c r="A178" s="723">
        <v>0</v>
      </c>
      <c r="B178" s="723">
        <v>0</v>
      </c>
      <c r="C178" s="728" t="s">
        <v>1018</v>
      </c>
      <c r="D178" s="728" t="s">
        <v>1018</v>
      </c>
      <c r="E178" s="728" t="s">
        <v>1018</v>
      </c>
      <c r="F178" s="728" t="s">
        <v>1018</v>
      </c>
      <c r="G178" s="729"/>
      <c r="H178" s="729"/>
      <c r="I178" s="729"/>
      <c r="J178" s="729"/>
      <c r="K178" s="729"/>
      <c r="L178" s="729"/>
      <c r="M178" s="729"/>
      <c r="N178" s="729"/>
      <c r="O178" s="729"/>
      <c r="P178" s="729"/>
      <c r="Q178" s="729"/>
      <c r="R178" s="729"/>
      <c r="S178" s="729"/>
      <c r="T178" s="729"/>
      <c r="U178" s="729"/>
      <c r="V178" s="729"/>
      <c r="W178" s="729"/>
      <c r="X178" s="729"/>
      <c r="Y178" s="729"/>
      <c r="Z178" s="729"/>
      <c r="AA178" s="729"/>
      <c r="AB178" s="729"/>
      <c r="AC178" s="729"/>
      <c r="AD178" s="729"/>
      <c r="AE178" s="729"/>
      <c r="AF178" s="729"/>
      <c r="AG178" s="729"/>
      <c r="AH178" s="729"/>
      <c r="AI178" s="725">
        <f t="shared" si="0"/>
        <v>0</v>
      </c>
      <c r="AJ178" s="730"/>
      <c r="AK178" s="727" t="e">
        <f>ROUNDDOWN(AJ178/AG209,2)</f>
        <v>#DIV/0!</v>
      </c>
    </row>
    <row r="179" spans="1:37" ht="30" customHeight="1" hidden="1" thickBot="1">
      <c r="A179" s="723">
        <v>0</v>
      </c>
      <c r="B179" s="723">
        <v>0</v>
      </c>
      <c r="C179" s="728" t="s">
        <v>1018</v>
      </c>
      <c r="D179" s="728" t="s">
        <v>1018</v>
      </c>
      <c r="E179" s="728" t="s">
        <v>1018</v>
      </c>
      <c r="F179" s="728" t="s">
        <v>1018</v>
      </c>
      <c r="G179" s="729"/>
      <c r="H179" s="729"/>
      <c r="I179" s="729"/>
      <c r="J179" s="729"/>
      <c r="K179" s="729"/>
      <c r="L179" s="729"/>
      <c r="M179" s="729"/>
      <c r="N179" s="729"/>
      <c r="O179" s="729"/>
      <c r="P179" s="729"/>
      <c r="Q179" s="729"/>
      <c r="R179" s="729"/>
      <c r="S179" s="729"/>
      <c r="T179" s="729"/>
      <c r="U179" s="729"/>
      <c r="V179" s="729"/>
      <c r="W179" s="729"/>
      <c r="X179" s="729"/>
      <c r="Y179" s="729"/>
      <c r="Z179" s="729"/>
      <c r="AA179" s="729"/>
      <c r="AB179" s="729"/>
      <c r="AC179" s="729"/>
      <c r="AD179" s="729"/>
      <c r="AE179" s="729"/>
      <c r="AF179" s="729"/>
      <c r="AG179" s="729"/>
      <c r="AH179" s="729"/>
      <c r="AI179" s="725">
        <f t="shared" si="0"/>
        <v>0</v>
      </c>
      <c r="AJ179" s="730"/>
      <c r="AK179" s="727" t="e">
        <f>ROUNDDOWN(AJ179/AG209,2)</f>
        <v>#DIV/0!</v>
      </c>
    </row>
    <row r="180" spans="1:37" ht="30" customHeight="1" hidden="1" thickBot="1">
      <c r="A180" s="723">
        <v>0</v>
      </c>
      <c r="B180" s="723">
        <v>0</v>
      </c>
      <c r="C180" s="728" t="s">
        <v>1018</v>
      </c>
      <c r="D180" s="728" t="s">
        <v>1018</v>
      </c>
      <c r="E180" s="728" t="s">
        <v>1018</v>
      </c>
      <c r="F180" s="728" t="s">
        <v>1018</v>
      </c>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5">
        <f t="shared" si="0"/>
        <v>0</v>
      </c>
      <c r="AJ180" s="730"/>
      <c r="AK180" s="727" t="e">
        <f>ROUNDDOWN(AJ180/AG209,2)</f>
        <v>#DIV/0!</v>
      </c>
    </row>
    <row r="181" spans="1:37" ht="30" customHeight="1" hidden="1" thickBot="1">
      <c r="A181" s="723">
        <v>0</v>
      </c>
      <c r="B181" s="723">
        <v>0</v>
      </c>
      <c r="C181" s="728" t="s">
        <v>1018</v>
      </c>
      <c r="D181" s="728" t="s">
        <v>1018</v>
      </c>
      <c r="E181" s="728" t="s">
        <v>1018</v>
      </c>
      <c r="F181" s="728" t="s">
        <v>1018</v>
      </c>
      <c r="G181" s="729"/>
      <c r="H181" s="729"/>
      <c r="I181" s="729"/>
      <c r="J181" s="729"/>
      <c r="K181" s="729"/>
      <c r="L181" s="729"/>
      <c r="M181" s="729"/>
      <c r="N181" s="729"/>
      <c r="O181" s="729"/>
      <c r="P181" s="729"/>
      <c r="Q181" s="729"/>
      <c r="R181" s="729"/>
      <c r="S181" s="729"/>
      <c r="T181" s="729"/>
      <c r="U181" s="729"/>
      <c r="V181" s="729"/>
      <c r="W181" s="729"/>
      <c r="X181" s="729"/>
      <c r="Y181" s="729"/>
      <c r="Z181" s="729"/>
      <c r="AA181" s="729"/>
      <c r="AB181" s="729"/>
      <c r="AC181" s="729"/>
      <c r="AD181" s="729"/>
      <c r="AE181" s="729"/>
      <c r="AF181" s="729"/>
      <c r="AG181" s="729"/>
      <c r="AH181" s="729"/>
      <c r="AI181" s="725">
        <f t="shared" si="0"/>
        <v>0</v>
      </c>
      <c r="AJ181" s="730"/>
      <c r="AK181" s="727" t="e">
        <f>ROUNDDOWN(AJ181/AG209,2)</f>
        <v>#DIV/0!</v>
      </c>
    </row>
    <row r="182" spans="1:37" ht="30" customHeight="1" hidden="1" thickBot="1">
      <c r="A182" s="723">
        <v>0</v>
      </c>
      <c r="B182" s="723">
        <v>0</v>
      </c>
      <c r="C182" s="728" t="s">
        <v>1018</v>
      </c>
      <c r="D182" s="728" t="s">
        <v>1018</v>
      </c>
      <c r="E182" s="728" t="s">
        <v>1018</v>
      </c>
      <c r="F182" s="728" t="s">
        <v>1018</v>
      </c>
      <c r="G182" s="729"/>
      <c r="H182" s="729"/>
      <c r="I182" s="729"/>
      <c r="J182" s="729"/>
      <c r="K182" s="729"/>
      <c r="L182" s="729"/>
      <c r="M182" s="729"/>
      <c r="N182" s="729"/>
      <c r="O182" s="729"/>
      <c r="P182" s="729"/>
      <c r="Q182" s="729"/>
      <c r="R182" s="729"/>
      <c r="S182" s="729"/>
      <c r="T182" s="729"/>
      <c r="U182" s="729"/>
      <c r="V182" s="729"/>
      <c r="W182" s="729"/>
      <c r="X182" s="729"/>
      <c r="Y182" s="729"/>
      <c r="Z182" s="729"/>
      <c r="AA182" s="729"/>
      <c r="AB182" s="729"/>
      <c r="AC182" s="729"/>
      <c r="AD182" s="729"/>
      <c r="AE182" s="729"/>
      <c r="AF182" s="729"/>
      <c r="AG182" s="729"/>
      <c r="AH182" s="729"/>
      <c r="AI182" s="725">
        <f t="shared" si="0"/>
        <v>0</v>
      </c>
      <c r="AJ182" s="730"/>
      <c r="AK182" s="727" t="e">
        <f>ROUNDDOWN(AJ182/AG209,2)</f>
        <v>#DIV/0!</v>
      </c>
    </row>
    <row r="183" spans="1:37" ht="30" customHeight="1" hidden="1" thickBot="1">
      <c r="A183" s="723">
        <v>0</v>
      </c>
      <c r="B183" s="723">
        <v>0</v>
      </c>
      <c r="C183" s="728" t="s">
        <v>1018</v>
      </c>
      <c r="D183" s="728" t="s">
        <v>1018</v>
      </c>
      <c r="E183" s="728" t="s">
        <v>1018</v>
      </c>
      <c r="F183" s="728" t="s">
        <v>1018</v>
      </c>
      <c r="G183" s="729"/>
      <c r="H183" s="729"/>
      <c r="I183" s="729"/>
      <c r="J183" s="729"/>
      <c r="K183" s="729"/>
      <c r="L183" s="729"/>
      <c r="M183" s="729"/>
      <c r="N183" s="729"/>
      <c r="O183" s="729"/>
      <c r="P183" s="729"/>
      <c r="Q183" s="729"/>
      <c r="R183" s="729"/>
      <c r="S183" s="729"/>
      <c r="T183" s="729"/>
      <c r="U183" s="729"/>
      <c r="V183" s="729"/>
      <c r="W183" s="729"/>
      <c r="X183" s="729"/>
      <c r="Y183" s="729"/>
      <c r="Z183" s="729"/>
      <c r="AA183" s="729"/>
      <c r="AB183" s="729"/>
      <c r="AC183" s="729"/>
      <c r="AD183" s="729"/>
      <c r="AE183" s="729"/>
      <c r="AF183" s="729"/>
      <c r="AG183" s="729"/>
      <c r="AH183" s="729"/>
      <c r="AI183" s="725">
        <f t="shared" si="0"/>
        <v>0</v>
      </c>
      <c r="AJ183" s="730"/>
      <c r="AK183" s="727" t="e">
        <f>ROUNDDOWN(AJ183/AG209,2)</f>
        <v>#DIV/0!</v>
      </c>
    </row>
    <row r="184" spans="1:37" ht="30" customHeight="1" hidden="1" thickBot="1">
      <c r="A184" s="723">
        <v>0</v>
      </c>
      <c r="B184" s="723">
        <v>0</v>
      </c>
      <c r="C184" s="728" t="s">
        <v>1018</v>
      </c>
      <c r="D184" s="728" t="s">
        <v>1018</v>
      </c>
      <c r="E184" s="728" t="s">
        <v>1018</v>
      </c>
      <c r="F184" s="728" t="s">
        <v>1018</v>
      </c>
      <c r="G184" s="729"/>
      <c r="H184" s="729"/>
      <c r="I184" s="729"/>
      <c r="J184" s="729"/>
      <c r="K184" s="729"/>
      <c r="L184" s="729"/>
      <c r="M184" s="729"/>
      <c r="N184" s="729"/>
      <c r="O184" s="729"/>
      <c r="P184" s="729"/>
      <c r="Q184" s="729"/>
      <c r="R184" s="729"/>
      <c r="S184" s="729"/>
      <c r="T184" s="729"/>
      <c r="U184" s="729"/>
      <c r="V184" s="729"/>
      <c r="W184" s="729"/>
      <c r="X184" s="729"/>
      <c r="Y184" s="729"/>
      <c r="Z184" s="729"/>
      <c r="AA184" s="729"/>
      <c r="AB184" s="729"/>
      <c r="AC184" s="729"/>
      <c r="AD184" s="729"/>
      <c r="AE184" s="729"/>
      <c r="AF184" s="729"/>
      <c r="AG184" s="729"/>
      <c r="AH184" s="729"/>
      <c r="AI184" s="725">
        <f t="shared" si="0"/>
        <v>0</v>
      </c>
      <c r="AJ184" s="730"/>
      <c r="AK184" s="727" t="e">
        <f>ROUNDDOWN(AJ184/AG209,2)</f>
        <v>#DIV/0!</v>
      </c>
    </row>
    <row r="185" spans="1:37" ht="30" customHeight="1" hidden="1" thickBot="1">
      <c r="A185" s="723">
        <v>0</v>
      </c>
      <c r="B185" s="723">
        <v>0</v>
      </c>
      <c r="C185" s="728" t="s">
        <v>1018</v>
      </c>
      <c r="D185" s="728" t="s">
        <v>1018</v>
      </c>
      <c r="E185" s="728" t="s">
        <v>1018</v>
      </c>
      <c r="F185" s="728" t="s">
        <v>1018</v>
      </c>
      <c r="G185" s="729"/>
      <c r="H185" s="729"/>
      <c r="I185" s="729"/>
      <c r="J185" s="729"/>
      <c r="K185" s="729"/>
      <c r="L185" s="729"/>
      <c r="M185" s="729"/>
      <c r="N185" s="729"/>
      <c r="O185" s="729"/>
      <c r="P185" s="729"/>
      <c r="Q185" s="729"/>
      <c r="R185" s="729"/>
      <c r="S185" s="729"/>
      <c r="T185" s="729"/>
      <c r="U185" s="729"/>
      <c r="V185" s="729"/>
      <c r="W185" s="729"/>
      <c r="X185" s="729"/>
      <c r="Y185" s="729"/>
      <c r="Z185" s="729"/>
      <c r="AA185" s="729"/>
      <c r="AB185" s="729"/>
      <c r="AC185" s="729"/>
      <c r="AD185" s="729"/>
      <c r="AE185" s="729"/>
      <c r="AF185" s="729"/>
      <c r="AG185" s="729"/>
      <c r="AH185" s="729"/>
      <c r="AI185" s="725">
        <f t="shared" si="0"/>
        <v>0</v>
      </c>
      <c r="AJ185" s="730"/>
      <c r="AK185" s="727" t="e">
        <f>ROUNDDOWN(AJ185/AG209,2)</f>
        <v>#DIV/0!</v>
      </c>
    </row>
    <row r="186" spans="1:37" ht="30" customHeight="1" hidden="1" thickBot="1">
      <c r="A186" s="723">
        <v>0</v>
      </c>
      <c r="B186" s="723">
        <v>0</v>
      </c>
      <c r="C186" s="728" t="s">
        <v>1018</v>
      </c>
      <c r="D186" s="728" t="s">
        <v>1018</v>
      </c>
      <c r="E186" s="728" t="s">
        <v>1018</v>
      </c>
      <c r="F186" s="728" t="s">
        <v>1018</v>
      </c>
      <c r="G186" s="729"/>
      <c r="H186" s="729"/>
      <c r="I186" s="729"/>
      <c r="J186" s="729"/>
      <c r="K186" s="729"/>
      <c r="L186" s="729"/>
      <c r="M186" s="729"/>
      <c r="N186" s="729"/>
      <c r="O186" s="729"/>
      <c r="P186" s="729"/>
      <c r="Q186" s="729"/>
      <c r="R186" s="729"/>
      <c r="S186" s="729"/>
      <c r="T186" s="729"/>
      <c r="U186" s="729"/>
      <c r="V186" s="729"/>
      <c r="W186" s="729"/>
      <c r="X186" s="729"/>
      <c r="Y186" s="729"/>
      <c r="Z186" s="729"/>
      <c r="AA186" s="729"/>
      <c r="AB186" s="729"/>
      <c r="AC186" s="729"/>
      <c r="AD186" s="729"/>
      <c r="AE186" s="729"/>
      <c r="AF186" s="729"/>
      <c r="AG186" s="729"/>
      <c r="AH186" s="729"/>
      <c r="AI186" s="725">
        <f t="shared" si="0"/>
        <v>0</v>
      </c>
      <c r="AJ186" s="730"/>
      <c r="AK186" s="727" t="e">
        <f>ROUNDDOWN(AJ186/AG209,2)</f>
        <v>#DIV/0!</v>
      </c>
    </row>
    <row r="187" spans="1:37" ht="30" customHeight="1" hidden="1" thickBot="1">
      <c r="A187" s="723">
        <v>0</v>
      </c>
      <c r="B187" s="723">
        <v>0</v>
      </c>
      <c r="C187" s="728" t="s">
        <v>1018</v>
      </c>
      <c r="D187" s="728" t="s">
        <v>1018</v>
      </c>
      <c r="E187" s="728" t="s">
        <v>1018</v>
      </c>
      <c r="F187" s="728" t="s">
        <v>1018</v>
      </c>
      <c r="G187" s="729"/>
      <c r="H187" s="729"/>
      <c r="I187" s="729"/>
      <c r="J187" s="729"/>
      <c r="K187" s="729"/>
      <c r="L187" s="729"/>
      <c r="M187" s="729"/>
      <c r="N187" s="729"/>
      <c r="O187" s="729"/>
      <c r="P187" s="729"/>
      <c r="Q187" s="729"/>
      <c r="R187" s="729"/>
      <c r="S187" s="729"/>
      <c r="T187" s="729"/>
      <c r="U187" s="729"/>
      <c r="V187" s="729"/>
      <c r="W187" s="729"/>
      <c r="X187" s="729"/>
      <c r="Y187" s="729"/>
      <c r="Z187" s="729"/>
      <c r="AA187" s="729"/>
      <c r="AB187" s="729"/>
      <c r="AC187" s="729"/>
      <c r="AD187" s="729"/>
      <c r="AE187" s="729"/>
      <c r="AF187" s="729"/>
      <c r="AG187" s="729"/>
      <c r="AH187" s="729"/>
      <c r="AI187" s="725">
        <f t="shared" si="0"/>
        <v>0</v>
      </c>
      <c r="AJ187" s="730"/>
      <c r="AK187" s="727" t="e">
        <f>ROUNDDOWN(AJ187/AG209,2)</f>
        <v>#DIV/0!</v>
      </c>
    </row>
    <row r="188" spans="1:37" ht="30" customHeight="1" hidden="1" thickBot="1">
      <c r="A188" s="723">
        <v>0</v>
      </c>
      <c r="B188" s="723">
        <v>0</v>
      </c>
      <c r="C188" s="728" t="s">
        <v>1018</v>
      </c>
      <c r="D188" s="728" t="s">
        <v>1018</v>
      </c>
      <c r="E188" s="728" t="s">
        <v>1018</v>
      </c>
      <c r="F188" s="728" t="s">
        <v>1018</v>
      </c>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D188" s="729"/>
      <c r="AE188" s="729"/>
      <c r="AF188" s="729"/>
      <c r="AG188" s="729"/>
      <c r="AH188" s="729"/>
      <c r="AI188" s="725">
        <f t="shared" si="0"/>
        <v>0</v>
      </c>
      <c r="AJ188" s="730"/>
      <c r="AK188" s="727" t="e">
        <f>ROUNDDOWN(AJ188/AG209,2)</f>
        <v>#DIV/0!</v>
      </c>
    </row>
    <row r="189" spans="1:37" ht="30" customHeight="1" hidden="1" thickBot="1">
      <c r="A189" s="723">
        <v>0</v>
      </c>
      <c r="B189" s="723">
        <v>0</v>
      </c>
      <c r="C189" s="728" t="s">
        <v>1018</v>
      </c>
      <c r="D189" s="728" t="s">
        <v>1018</v>
      </c>
      <c r="E189" s="728" t="s">
        <v>1018</v>
      </c>
      <c r="F189" s="728" t="s">
        <v>1018</v>
      </c>
      <c r="G189" s="729"/>
      <c r="H189" s="729"/>
      <c r="I189" s="729"/>
      <c r="J189" s="729"/>
      <c r="K189" s="729"/>
      <c r="L189" s="729"/>
      <c r="M189" s="729"/>
      <c r="N189" s="729"/>
      <c r="O189" s="729"/>
      <c r="P189" s="729"/>
      <c r="Q189" s="729"/>
      <c r="R189" s="729"/>
      <c r="S189" s="729"/>
      <c r="T189" s="729"/>
      <c r="U189" s="729"/>
      <c r="V189" s="729"/>
      <c r="W189" s="729"/>
      <c r="X189" s="729"/>
      <c r="Y189" s="729"/>
      <c r="Z189" s="729"/>
      <c r="AA189" s="729"/>
      <c r="AB189" s="729"/>
      <c r="AC189" s="729"/>
      <c r="AD189" s="729"/>
      <c r="AE189" s="729"/>
      <c r="AF189" s="729"/>
      <c r="AG189" s="729"/>
      <c r="AH189" s="729"/>
      <c r="AI189" s="725">
        <f t="shared" si="0"/>
        <v>0</v>
      </c>
      <c r="AJ189" s="730"/>
      <c r="AK189" s="727" t="e">
        <f>ROUNDDOWN(AJ189/AG209,2)</f>
        <v>#DIV/0!</v>
      </c>
    </row>
    <row r="190" spans="1:37" ht="30" customHeight="1" hidden="1" thickBot="1">
      <c r="A190" s="723">
        <v>0</v>
      </c>
      <c r="B190" s="723">
        <v>0</v>
      </c>
      <c r="C190" s="728" t="s">
        <v>1018</v>
      </c>
      <c r="D190" s="728" t="s">
        <v>1018</v>
      </c>
      <c r="E190" s="728" t="s">
        <v>1018</v>
      </c>
      <c r="F190" s="728" t="s">
        <v>1018</v>
      </c>
      <c r="G190" s="729"/>
      <c r="H190" s="729"/>
      <c r="I190" s="729"/>
      <c r="J190" s="729"/>
      <c r="K190" s="729"/>
      <c r="L190" s="729"/>
      <c r="M190" s="729"/>
      <c r="N190" s="729"/>
      <c r="O190" s="729"/>
      <c r="P190" s="729"/>
      <c r="Q190" s="729"/>
      <c r="R190" s="729"/>
      <c r="S190" s="729"/>
      <c r="T190" s="729"/>
      <c r="U190" s="729"/>
      <c r="V190" s="729"/>
      <c r="W190" s="729"/>
      <c r="X190" s="729"/>
      <c r="Y190" s="729"/>
      <c r="Z190" s="729"/>
      <c r="AA190" s="729"/>
      <c r="AB190" s="729"/>
      <c r="AC190" s="729"/>
      <c r="AD190" s="729"/>
      <c r="AE190" s="729"/>
      <c r="AF190" s="729"/>
      <c r="AG190" s="729"/>
      <c r="AH190" s="729"/>
      <c r="AI190" s="725">
        <f t="shared" si="0"/>
        <v>0</v>
      </c>
      <c r="AJ190" s="730"/>
      <c r="AK190" s="727" t="e">
        <f>ROUNDDOWN(AJ190/AG209,2)</f>
        <v>#DIV/0!</v>
      </c>
    </row>
    <row r="191" spans="1:37" ht="30" customHeight="1" hidden="1" thickBot="1">
      <c r="A191" s="723">
        <v>0</v>
      </c>
      <c r="B191" s="723">
        <v>0</v>
      </c>
      <c r="C191" s="728" t="s">
        <v>1018</v>
      </c>
      <c r="D191" s="728" t="s">
        <v>1018</v>
      </c>
      <c r="E191" s="728" t="s">
        <v>1018</v>
      </c>
      <c r="F191" s="728" t="s">
        <v>1018</v>
      </c>
      <c r="G191" s="729"/>
      <c r="H191" s="729"/>
      <c r="I191" s="729"/>
      <c r="J191" s="729"/>
      <c r="K191" s="729"/>
      <c r="L191" s="729"/>
      <c r="M191" s="729"/>
      <c r="N191" s="729"/>
      <c r="O191" s="729"/>
      <c r="P191" s="729"/>
      <c r="Q191" s="729"/>
      <c r="R191" s="729"/>
      <c r="S191" s="729"/>
      <c r="T191" s="729"/>
      <c r="U191" s="729"/>
      <c r="V191" s="729"/>
      <c r="W191" s="729"/>
      <c r="X191" s="729"/>
      <c r="Y191" s="729"/>
      <c r="Z191" s="729"/>
      <c r="AA191" s="729"/>
      <c r="AB191" s="729"/>
      <c r="AC191" s="729"/>
      <c r="AD191" s="729"/>
      <c r="AE191" s="729"/>
      <c r="AF191" s="729"/>
      <c r="AG191" s="729"/>
      <c r="AH191" s="729"/>
      <c r="AI191" s="725">
        <f t="shared" si="0"/>
        <v>0</v>
      </c>
      <c r="AJ191" s="730"/>
      <c r="AK191" s="727" t="e">
        <f>ROUNDDOWN(AJ191/AG209,2)</f>
        <v>#DIV/0!</v>
      </c>
    </row>
    <row r="192" spans="1:37" ht="30" customHeight="1" hidden="1" thickBot="1">
      <c r="A192" s="723">
        <v>0</v>
      </c>
      <c r="B192" s="723">
        <v>0</v>
      </c>
      <c r="C192" s="728" t="s">
        <v>1018</v>
      </c>
      <c r="D192" s="728" t="s">
        <v>1018</v>
      </c>
      <c r="E192" s="728" t="s">
        <v>1018</v>
      </c>
      <c r="F192" s="728" t="s">
        <v>1018</v>
      </c>
      <c r="G192" s="729"/>
      <c r="H192" s="729"/>
      <c r="I192" s="729"/>
      <c r="J192" s="729"/>
      <c r="K192" s="729"/>
      <c r="L192" s="729"/>
      <c r="M192" s="729"/>
      <c r="N192" s="729"/>
      <c r="O192" s="729"/>
      <c r="P192" s="729"/>
      <c r="Q192" s="729"/>
      <c r="R192" s="729"/>
      <c r="S192" s="729"/>
      <c r="T192" s="729"/>
      <c r="U192" s="729"/>
      <c r="V192" s="729"/>
      <c r="W192" s="729"/>
      <c r="X192" s="729"/>
      <c r="Y192" s="729"/>
      <c r="Z192" s="729"/>
      <c r="AA192" s="729"/>
      <c r="AB192" s="729"/>
      <c r="AC192" s="729"/>
      <c r="AD192" s="729"/>
      <c r="AE192" s="729"/>
      <c r="AF192" s="729"/>
      <c r="AG192" s="729"/>
      <c r="AH192" s="729"/>
      <c r="AI192" s="725">
        <f t="shared" si="0"/>
        <v>0</v>
      </c>
      <c r="AJ192" s="730"/>
      <c r="AK192" s="727" t="e">
        <f>ROUNDDOWN(AJ192/AG209,2)</f>
        <v>#DIV/0!</v>
      </c>
    </row>
    <row r="193" spans="1:37" ht="30" customHeight="1" hidden="1" thickBot="1">
      <c r="A193" s="723">
        <v>0</v>
      </c>
      <c r="B193" s="723">
        <v>0</v>
      </c>
      <c r="C193" s="728" t="s">
        <v>1018</v>
      </c>
      <c r="D193" s="728" t="s">
        <v>1018</v>
      </c>
      <c r="E193" s="728" t="s">
        <v>1018</v>
      </c>
      <c r="F193" s="728" t="s">
        <v>1018</v>
      </c>
      <c r="G193" s="729"/>
      <c r="H193" s="729"/>
      <c r="I193" s="729"/>
      <c r="J193" s="729"/>
      <c r="K193" s="729"/>
      <c r="L193" s="729"/>
      <c r="M193" s="729"/>
      <c r="N193" s="729"/>
      <c r="O193" s="729"/>
      <c r="P193" s="729"/>
      <c r="Q193" s="729"/>
      <c r="R193" s="729"/>
      <c r="S193" s="729"/>
      <c r="T193" s="729"/>
      <c r="U193" s="729"/>
      <c r="V193" s="729"/>
      <c r="W193" s="729"/>
      <c r="X193" s="729"/>
      <c r="Y193" s="729"/>
      <c r="Z193" s="729"/>
      <c r="AA193" s="729"/>
      <c r="AB193" s="729"/>
      <c r="AC193" s="729"/>
      <c r="AD193" s="729"/>
      <c r="AE193" s="729"/>
      <c r="AF193" s="729"/>
      <c r="AG193" s="729"/>
      <c r="AH193" s="729"/>
      <c r="AI193" s="725">
        <f t="shared" si="0"/>
        <v>0</v>
      </c>
      <c r="AJ193" s="730"/>
      <c r="AK193" s="727" t="e">
        <f>ROUNDDOWN(AJ193/AG209,2)</f>
        <v>#DIV/0!</v>
      </c>
    </row>
    <row r="194" spans="1:37" ht="30" customHeight="1" hidden="1" thickBot="1">
      <c r="A194" s="723">
        <v>0</v>
      </c>
      <c r="B194" s="723">
        <v>0</v>
      </c>
      <c r="C194" s="728" t="s">
        <v>1018</v>
      </c>
      <c r="D194" s="728" t="s">
        <v>1018</v>
      </c>
      <c r="E194" s="728" t="s">
        <v>1018</v>
      </c>
      <c r="F194" s="728" t="s">
        <v>1018</v>
      </c>
      <c r="G194" s="729"/>
      <c r="H194" s="729"/>
      <c r="I194" s="729"/>
      <c r="J194" s="729"/>
      <c r="K194" s="729"/>
      <c r="L194" s="729"/>
      <c r="M194" s="729"/>
      <c r="N194" s="729"/>
      <c r="O194" s="729"/>
      <c r="P194" s="729"/>
      <c r="Q194" s="729"/>
      <c r="R194" s="729"/>
      <c r="S194" s="729"/>
      <c r="T194" s="729"/>
      <c r="U194" s="729"/>
      <c r="V194" s="729"/>
      <c r="W194" s="729"/>
      <c r="X194" s="729"/>
      <c r="Y194" s="729"/>
      <c r="Z194" s="729"/>
      <c r="AA194" s="729"/>
      <c r="AB194" s="729"/>
      <c r="AC194" s="729"/>
      <c r="AD194" s="729"/>
      <c r="AE194" s="729"/>
      <c r="AF194" s="729"/>
      <c r="AG194" s="729"/>
      <c r="AH194" s="729"/>
      <c r="AI194" s="725">
        <f t="shared" si="0"/>
        <v>0</v>
      </c>
      <c r="AJ194" s="730"/>
      <c r="AK194" s="727" t="e">
        <f>ROUNDDOWN(AJ194/AG209,2)</f>
        <v>#DIV/0!</v>
      </c>
    </row>
    <row r="195" spans="1:37" ht="30" customHeight="1" hidden="1" thickBot="1">
      <c r="A195" s="723">
        <v>0</v>
      </c>
      <c r="B195" s="723">
        <v>0</v>
      </c>
      <c r="C195" s="728" t="s">
        <v>1018</v>
      </c>
      <c r="D195" s="728" t="s">
        <v>1018</v>
      </c>
      <c r="E195" s="728" t="s">
        <v>1018</v>
      </c>
      <c r="F195" s="728" t="s">
        <v>1018</v>
      </c>
      <c r="G195" s="729"/>
      <c r="H195" s="729"/>
      <c r="I195" s="729"/>
      <c r="J195" s="729"/>
      <c r="K195" s="729"/>
      <c r="L195" s="729"/>
      <c r="M195" s="729"/>
      <c r="N195" s="729"/>
      <c r="O195" s="729"/>
      <c r="P195" s="729"/>
      <c r="Q195" s="729"/>
      <c r="R195" s="729"/>
      <c r="S195" s="729"/>
      <c r="T195" s="729"/>
      <c r="U195" s="729"/>
      <c r="V195" s="729"/>
      <c r="W195" s="729"/>
      <c r="X195" s="729"/>
      <c r="Y195" s="729"/>
      <c r="Z195" s="729"/>
      <c r="AA195" s="729"/>
      <c r="AB195" s="729"/>
      <c r="AC195" s="729"/>
      <c r="AD195" s="729"/>
      <c r="AE195" s="729"/>
      <c r="AF195" s="729"/>
      <c r="AG195" s="729"/>
      <c r="AH195" s="729"/>
      <c r="AI195" s="725">
        <f t="shared" si="0"/>
        <v>0</v>
      </c>
      <c r="AJ195" s="730"/>
      <c r="AK195" s="727" t="e">
        <f>ROUNDDOWN(AJ195/AG209,2)</f>
        <v>#DIV/0!</v>
      </c>
    </row>
    <row r="196" spans="1:37" ht="30" customHeight="1" hidden="1" thickBot="1">
      <c r="A196" s="723">
        <v>0</v>
      </c>
      <c r="B196" s="723">
        <v>0</v>
      </c>
      <c r="C196" s="728" t="s">
        <v>1018</v>
      </c>
      <c r="D196" s="728" t="s">
        <v>1018</v>
      </c>
      <c r="E196" s="728" t="s">
        <v>1018</v>
      </c>
      <c r="F196" s="728" t="s">
        <v>1018</v>
      </c>
      <c r="G196" s="729"/>
      <c r="H196" s="729"/>
      <c r="I196" s="729"/>
      <c r="J196" s="729"/>
      <c r="K196" s="729"/>
      <c r="L196" s="729"/>
      <c r="M196" s="729"/>
      <c r="N196" s="729"/>
      <c r="O196" s="729"/>
      <c r="P196" s="729"/>
      <c r="Q196" s="729"/>
      <c r="R196" s="729"/>
      <c r="S196" s="729"/>
      <c r="T196" s="729"/>
      <c r="U196" s="729"/>
      <c r="V196" s="729"/>
      <c r="W196" s="729"/>
      <c r="X196" s="729"/>
      <c r="Y196" s="729"/>
      <c r="Z196" s="729"/>
      <c r="AA196" s="729"/>
      <c r="AB196" s="729"/>
      <c r="AC196" s="729"/>
      <c r="AD196" s="729"/>
      <c r="AE196" s="729"/>
      <c r="AF196" s="729"/>
      <c r="AG196" s="729"/>
      <c r="AH196" s="729"/>
      <c r="AI196" s="725">
        <f t="shared" si="0"/>
        <v>0</v>
      </c>
      <c r="AJ196" s="730"/>
      <c r="AK196" s="727" t="e">
        <f>ROUNDDOWN(AJ196/AG209,2)</f>
        <v>#DIV/0!</v>
      </c>
    </row>
    <row r="197" spans="1:37" ht="30" customHeight="1" hidden="1" thickBot="1">
      <c r="A197" s="723">
        <v>0</v>
      </c>
      <c r="B197" s="723">
        <v>0</v>
      </c>
      <c r="C197" s="728" t="s">
        <v>1018</v>
      </c>
      <c r="D197" s="728" t="s">
        <v>1018</v>
      </c>
      <c r="E197" s="728" t="s">
        <v>1018</v>
      </c>
      <c r="F197" s="728" t="s">
        <v>1018</v>
      </c>
      <c r="G197" s="729"/>
      <c r="H197" s="729"/>
      <c r="I197" s="729"/>
      <c r="J197" s="729"/>
      <c r="K197" s="729"/>
      <c r="L197" s="729"/>
      <c r="M197" s="729"/>
      <c r="N197" s="729"/>
      <c r="O197" s="729"/>
      <c r="P197" s="729"/>
      <c r="Q197" s="729"/>
      <c r="R197" s="729"/>
      <c r="S197" s="729"/>
      <c r="T197" s="729"/>
      <c r="U197" s="729"/>
      <c r="V197" s="729"/>
      <c r="W197" s="729"/>
      <c r="X197" s="729"/>
      <c r="Y197" s="729"/>
      <c r="Z197" s="729"/>
      <c r="AA197" s="729"/>
      <c r="AB197" s="729"/>
      <c r="AC197" s="729"/>
      <c r="AD197" s="729"/>
      <c r="AE197" s="729"/>
      <c r="AF197" s="729"/>
      <c r="AG197" s="729"/>
      <c r="AH197" s="729"/>
      <c r="AI197" s="725">
        <f t="shared" si="0"/>
        <v>0</v>
      </c>
      <c r="AJ197" s="730"/>
      <c r="AK197" s="727" t="e">
        <f>ROUNDDOWN(AJ197/AG209,2)</f>
        <v>#DIV/0!</v>
      </c>
    </row>
    <row r="198" spans="1:37" ht="30" customHeight="1" hidden="1" thickBot="1">
      <c r="A198" s="723">
        <v>0</v>
      </c>
      <c r="B198" s="723">
        <v>0</v>
      </c>
      <c r="C198" s="728" t="s">
        <v>1018</v>
      </c>
      <c r="D198" s="728" t="s">
        <v>1018</v>
      </c>
      <c r="E198" s="728" t="s">
        <v>1018</v>
      </c>
      <c r="F198" s="728" t="s">
        <v>1018</v>
      </c>
      <c r="G198" s="729"/>
      <c r="H198" s="729"/>
      <c r="I198" s="729"/>
      <c r="J198" s="729"/>
      <c r="K198" s="729"/>
      <c r="L198" s="729"/>
      <c r="M198" s="729"/>
      <c r="N198" s="729"/>
      <c r="O198" s="729"/>
      <c r="P198" s="729"/>
      <c r="Q198" s="729"/>
      <c r="R198" s="729"/>
      <c r="S198" s="729"/>
      <c r="T198" s="729"/>
      <c r="U198" s="729"/>
      <c r="V198" s="729"/>
      <c r="W198" s="729"/>
      <c r="X198" s="729"/>
      <c r="Y198" s="729"/>
      <c r="Z198" s="729"/>
      <c r="AA198" s="729"/>
      <c r="AB198" s="729"/>
      <c r="AC198" s="729"/>
      <c r="AD198" s="729"/>
      <c r="AE198" s="729"/>
      <c r="AF198" s="729"/>
      <c r="AG198" s="729"/>
      <c r="AH198" s="729"/>
      <c r="AI198" s="725">
        <f t="shared" si="0"/>
        <v>0</v>
      </c>
      <c r="AJ198" s="730"/>
      <c r="AK198" s="727" t="e">
        <f>ROUNDDOWN(AJ198/AG209,2)</f>
        <v>#DIV/0!</v>
      </c>
    </row>
    <row r="199" spans="1:37" ht="30" customHeight="1" hidden="1" thickBot="1">
      <c r="A199" s="723">
        <v>0</v>
      </c>
      <c r="B199" s="723">
        <v>0</v>
      </c>
      <c r="C199" s="728" t="s">
        <v>1018</v>
      </c>
      <c r="D199" s="728" t="s">
        <v>1018</v>
      </c>
      <c r="E199" s="728" t="s">
        <v>1018</v>
      </c>
      <c r="F199" s="728" t="s">
        <v>1018</v>
      </c>
      <c r="G199" s="729"/>
      <c r="H199" s="729"/>
      <c r="I199" s="729"/>
      <c r="J199" s="729"/>
      <c r="K199" s="729"/>
      <c r="L199" s="729"/>
      <c r="M199" s="729"/>
      <c r="N199" s="729"/>
      <c r="O199" s="729"/>
      <c r="P199" s="729"/>
      <c r="Q199" s="729"/>
      <c r="R199" s="729"/>
      <c r="S199" s="729"/>
      <c r="T199" s="729"/>
      <c r="U199" s="729"/>
      <c r="V199" s="729"/>
      <c r="W199" s="729"/>
      <c r="X199" s="729"/>
      <c r="Y199" s="729"/>
      <c r="Z199" s="729"/>
      <c r="AA199" s="729"/>
      <c r="AB199" s="729"/>
      <c r="AC199" s="729"/>
      <c r="AD199" s="729"/>
      <c r="AE199" s="729"/>
      <c r="AF199" s="729"/>
      <c r="AG199" s="729"/>
      <c r="AH199" s="729"/>
      <c r="AI199" s="725">
        <f t="shared" si="0"/>
        <v>0</v>
      </c>
      <c r="AJ199" s="730"/>
      <c r="AK199" s="727" t="e">
        <f>ROUNDDOWN(AJ199/AG209,2)</f>
        <v>#DIV/0!</v>
      </c>
    </row>
    <row r="200" spans="1:37" ht="30" customHeight="1" hidden="1" thickBot="1">
      <c r="A200" s="723">
        <v>0</v>
      </c>
      <c r="B200" s="723">
        <v>0</v>
      </c>
      <c r="C200" s="728" t="s">
        <v>1018</v>
      </c>
      <c r="D200" s="728" t="s">
        <v>1018</v>
      </c>
      <c r="E200" s="728" t="s">
        <v>1018</v>
      </c>
      <c r="F200" s="728" t="s">
        <v>1018</v>
      </c>
      <c r="G200" s="729"/>
      <c r="H200" s="729"/>
      <c r="I200" s="729"/>
      <c r="J200" s="729"/>
      <c r="K200" s="729"/>
      <c r="L200" s="729"/>
      <c r="M200" s="729"/>
      <c r="N200" s="729"/>
      <c r="O200" s="729"/>
      <c r="P200" s="729"/>
      <c r="Q200" s="729"/>
      <c r="R200" s="729"/>
      <c r="S200" s="729"/>
      <c r="T200" s="729"/>
      <c r="U200" s="729"/>
      <c r="V200" s="729"/>
      <c r="W200" s="729"/>
      <c r="X200" s="729"/>
      <c r="Y200" s="729"/>
      <c r="Z200" s="729"/>
      <c r="AA200" s="729"/>
      <c r="AB200" s="729"/>
      <c r="AC200" s="729"/>
      <c r="AD200" s="729"/>
      <c r="AE200" s="729"/>
      <c r="AF200" s="729"/>
      <c r="AG200" s="729"/>
      <c r="AH200" s="729"/>
      <c r="AI200" s="725">
        <f t="shared" si="0"/>
        <v>0</v>
      </c>
      <c r="AJ200" s="730"/>
      <c r="AK200" s="727" t="e">
        <f>ROUNDDOWN(AJ200/AG209,2)</f>
        <v>#DIV/0!</v>
      </c>
    </row>
    <row r="201" spans="1:37" ht="30" customHeight="1" hidden="1" thickBot="1">
      <c r="A201" s="723">
        <v>0</v>
      </c>
      <c r="B201" s="723">
        <v>0</v>
      </c>
      <c r="C201" s="728" t="s">
        <v>1018</v>
      </c>
      <c r="D201" s="728" t="s">
        <v>1018</v>
      </c>
      <c r="E201" s="728" t="s">
        <v>1018</v>
      </c>
      <c r="F201" s="728" t="s">
        <v>1018</v>
      </c>
      <c r="G201" s="729"/>
      <c r="H201" s="729"/>
      <c r="I201" s="729"/>
      <c r="J201" s="729"/>
      <c r="K201" s="729"/>
      <c r="L201" s="729"/>
      <c r="M201" s="729"/>
      <c r="N201" s="729"/>
      <c r="O201" s="729"/>
      <c r="P201" s="729"/>
      <c r="Q201" s="729"/>
      <c r="R201" s="729"/>
      <c r="S201" s="729"/>
      <c r="T201" s="729"/>
      <c r="U201" s="729"/>
      <c r="V201" s="729"/>
      <c r="W201" s="729"/>
      <c r="X201" s="729"/>
      <c r="Y201" s="729"/>
      <c r="Z201" s="729"/>
      <c r="AA201" s="729"/>
      <c r="AB201" s="729"/>
      <c r="AC201" s="729"/>
      <c r="AD201" s="729"/>
      <c r="AE201" s="729"/>
      <c r="AF201" s="729"/>
      <c r="AG201" s="729"/>
      <c r="AH201" s="729"/>
      <c r="AI201" s="725">
        <f t="shared" si="0"/>
        <v>0</v>
      </c>
      <c r="AJ201" s="730"/>
      <c r="AK201" s="727" t="e">
        <f>ROUNDDOWN(AJ201/AG209,2)</f>
        <v>#DIV/0!</v>
      </c>
    </row>
    <row r="202" spans="1:37" ht="30" customHeight="1" hidden="1" thickBot="1">
      <c r="A202" s="723">
        <v>0</v>
      </c>
      <c r="B202" s="723">
        <v>0</v>
      </c>
      <c r="C202" s="728" t="s">
        <v>1018</v>
      </c>
      <c r="D202" s="728" t="s">
        <v>1018</v>
      </c>
      <c r="E202" s="728" t="s">
        <v>1018</v>
      </c>
      <c r="F202" s="728" t="s">
        <v>1018</v>
      </c>
      <c r="G202" s="729"/>
      <c r="H202" s="729"/>
      <c r="I202" s="729"/>
      <c r="J202" s="729"/>
      <c r="K202" s="729"/>
      <c r="L202" s="729"/>
      <c r="M202" s="729"/>
      <c r="N202" s="729"/>
      <c r="O202" s="729"/>
      <c r="P202" s="729"/>
      <c r="Q202" s="729"/>
      <c r="R202" s="729"/>
      <c r="S202" s="729"/>
      <c r="T202" s="729"/>
      <c r="U202" s="729"/>
      <c r="V202" s="729"/>
      <c r="W202" s="729"/>
      <c r="X202" s="729"/>
      <c r="Y202" s="729"/>
      <c r="Z202" s="729"/>
      <c r="AA202" s="729"/>
      <c r="AB202" s="729"/>
      <c r="AC202" s="729"/>
      <c r="AD202" s="729"/>
      <c r="AE202" s="729"/>
      <c r="AF202" s="729"/>
      <c r="AG202" s="729"/>
      <c r="AH202" s="729"/>
      <c r="AI202" s="725">
        <f t="shared" si="0"/>
        <v>0</v>
      </c>
      <c r="AJ202" s="730"/>
      <c r="AK202" s="727" t="e">
        <f>ROUNDDOWN(AJ202/AG209,2)</f>
        <v>#DIV/0!</v>
      </c>
    </row>
    <row r="203" spans="1:37" ht="30" customHeight="1" hidden="1" thickBot="1">
      <c r="A203" s="723">
        <v>0</v>
      </c>
      <c r="B203" s="723">
        <v>0</v>
      </c>
      <c r="C203" s="728" t="s">
        <v>1018</v>
      </c>
      <c r="D203" s="728" t="s">
        <v>1018</v>
      </c>
      <c r="E203" s="728" t="s">
        <v>1018</v>
      </c>
      <c r="F203" s="728" t="s">
        <v>1018</v>
      </c>
      <c r="G203" s="729"/>
      <c r="H203" s="729"/>
      <c r="I203" s="729"/>
      <c r="J203" s="729"/>
      <c r="K203" s="729"/>
      <c r="L203" s="729"/>
      <c r="M203" s="729"/>
      <c r="N203" s="729"/>
      <c r="O203" s="729"/>
      <c r="P203" s="729"/>
      <c r="Q203" s="729"/>
      <c r="R203" s="729"/>
      <c r="S203" s="729"/>
      <c r="T203" s="729"/>
      <c r="U203" s="729"/>
      <c r="V203" s="729"/>
      <c r="W203" s="729"/>
      <c r="X203" s="729"/>
      <c r="Y203" s="729"/>
      <c r="Z203" s="729"/>
      <c r="AA203" s="729"/>
      <c r="AB203" s="729"/>
      <c r="AC203" s="729"/>
      <c r="AD203" s="729"/>
      <c r="AE203" s="729"/>
      <c r="AF203" s="729"/>
      <c r="AG203" s="729"/>
      <c r="AH203" s="729"/>
      <c r="AI203" s="725">
        <f t="shared" si="0"/>
        <v>0</v>
      </c>
      <c r="AJ203" s="730"/>
      <c r="AK203" s="727" t="e">
        <f>ROUNDDOWN(AJ203/AG209,2)</f>
        <v>#DIV/0!</v>
      </c>
    </row>
    <row r="204" spans="1:37" ht="30" customHeight="1" hidden="1" thickBot="1">
      <c r="A204" s="723">
        <v>0</v>
      </c>
      <c r="B204" s="723">
        <v>0</v>
      </c>
      <c r="C204" s="728" t="s">
        <v>1018</v>
      </c>
      <c r="D204" s="728" t="s">
        <v>1018</v>
      </c>
      <c r="E204" s="728" t="s">
        <v>1018</v>
      </c>
      <c r="F204" s="728" t="s">
        <v>1018</v>
      </c>
      <c r="G204" s="729"/>
      <c r="H204" s="729"/>
      <c r="I204" s="729"/>
      <c r="J204" s="729"/>
      <c r="K204" s="729"/>
      <c r="L204" s="729"/>
      <c r="M204" s="729"/>
      <c r="N204" s="729"/>
      <c r="O204" s="729"/>
      <c r="P204" s="729"/>
      <c r="Q204" s="729"/>
      <c r="R204" s="729"/>
      <c r="S204" s="729"/>
      <c r="T204" s="729"/>
      <c r="U204" s="729"/>
      <c r="V204" s="729"/>
      <c r="W204" s="729"/>
      <c r="X204" s="729"/>
      <c r="Y204" s="729"/>
      <c r="Z204" s="729"/>
      <c r="AA204" s="729"/>
      <c r="AB204" s="729"/>
      <c r="AC204" s="729"/>
      <c r="AD204" s="729"/>
      <c r="AE204" s="729"/>
      <c r="AF204" s="729"/>
      <c r="AG204" s="729"/>
      <c r="AH204" s="729"/>
      <c r="AI204" s="725">
        <f t="shared" si="0"/>
        <v>0</v>
      </c>
      <c r="AJ204" s="730"/>
      <c r="AK204" s="727" t="e">
        <f>ROUNDDOWN(AJ204/AG209,2)</f>
        <v>#DIV/0!</v>
      </c>
    </row>
    <row r="205" spans="1:37" ht="30" customHeight="1" hidden="1" thickBot="1">
      <c r="A205" s="723">
        <v>0</v>
      </c>
      <c r="B205" s="723">
        <v>0</v>
      </c>
      <c r="C205" s="728" t="s">
        <v>1018</v>
      </c>
      <c r="D205" s="728" t="s">
        <v>1018</v>
      </c>
      <c r="E205" s="728" t="s">
        <v>1018</v>
      </c>
      <c r="F205" s="728" t="s">
        <v>1018</v>
      </c>
      <c r="G205" s="729"/>
      <c r="H205" s="729"/>
      <c r="I205" s="729"/>
      <c r="J205" s="729"/>
      <c r="K205" s="729"/>
      <c r="L205" s="729"/>
      <c r="M205" s="729"/>
      <c r="N205" s="729"/>
      <c r="O205" s="729"/>
      <c r="P205" s="729"/>
      <c r="Q205" s="729"/>
      <c r="R205" s="729"/>
      <c r="S205" s="729"/>
      <c r="T205" s="729"/>
      <c r="U205" s="729"/>
      <c r="V205" s="729"/>
      <c r="W205" s="729"/>
      <c r="X205" s="729"/>
      <c r="Y205" s="729"/>
      <c r="Z205" s="729"/>
      <c r="AA205" s="729"/>
      <c r="AB205" s="729"/>
      <c r="AC205" s="729"/>
      <c r="AD205" s="729"/>
      <c r="AE205" s="729"/>
      <c r="AF205" s="729"/>
      <c r="AG205" s="729"/>
      <c r="AH205" s="729"/>
      <c r="AI205" s="725">
        <f t="shared" si="0"/>
        <v>0</v>
      </c>
      <c r="AJ205" s="730"/>
      <c r="AK205" s="727" t="e">
        <f>ROUNDDOWN(AJ205/AG209,2)</f>
        <v>#DIV/0!</v>
      </c>
    </row>
    <row r="206" spans="1:37" ht="30" customHeight="1" hidden="1" thickBot="1">
      <c r="A206" s="723">
        <v>0</v>
      </c>
      <c r="B206" s="723">
        <v>0</v>
      </c>
      <c r="C206" s="728" t="s">
        <v>1018</v>
      </c>
      <c r="D206" s="728" t="s">
        <v>1018</v>
      </c>
      <c r="E206" s="728" t="s">
        <v>1018</v>
      </c>
      <c r="F206" s="728" t="s">
        <v>1018</v>
      </c>
      <c r="G206" s="729"/>
      <c r="H206" s="729"/>
      <c r="I206" s="729"/>
      <c r="J206" s="729"/>
      <c r="K206" s="729"/>
      <c r="L206" s="729"/>
      <c r="M206" s="729"/>
      <c r="N206" s="729"/>
      <c r="O206" s="729"/>
      <c r="P206" s="729"/>
      <c r="Q206" s="729"/>
      <c r="R206" s="729"/>
      <c r="S206" s="729"/>
      <c r="T206" s="729"/>
      <c r="U206" s="729"/>
      <c r="V206" s="729"/>
      <c r="W206" s="729"/>
      <c r="X206" s="729"/>
      <c r="Y206" s="729"/>
      <c r="Z206" s="729"/>
      <c r="AA206" s="729"/>
      <c r="AB206" s="729"/>
      <c r="AC206" s="729"/>
      <c r="AD206" s="729"/>
      <c r="AE206" s="729"/>
      <c r="AF206" s="729"/>
      <c r="AG206" s="729"/>
      <c r="AH206" s="729"/>
      <c r="AI206" s="725">
        <f t="shared" si="0"/>
        <v>0</v>
      </c>
      <c r="AJ206" s="730"/>
      <c r="AK206" s="727" t="e">
        <f>ROUNDDOWN(AJ206/AG209,2)</f>
        <v>#DIV/0!</v>
      </c>
    </row>
    <row r="207" spans="1:37" ht="30" customHeight="1" hidden="1" thickBot="1">
      <c r="A207" s="723">
        <v>0</v>
      </c>
      <c r="B207" s="723">
        <v>0</v>
      </c>
      <c r="C207" s="728" t="s">
        <v>1018</v>
      </c>
      <c r="D207" s="728" t="s">
        <v>1018</v>
      </c>
      <c r="E207" s="728" t="s">
        <v>1018</v>
      </c>
      <c r="F207" s="728" t="s">
        <v>1018</v>
      </c>
      <c r="G207" s="729"/>
      <c r="H207" s="729"/>
      <c r="I207" s="729"/>
      <c r="J207" s="729"/>
      <c r="K207" s="729"/>
      <c r="L207" s="729"/>
      <c r="M207" s="729"/>
      <c r="N207" s="729"/>
      <c r="O207" s="729"/>
      <c r="P207" s="729"/>
      <c r="Q207" s="729"/>
      <c r="R207" s="729"/>
      <c r="S207" s="729"/>
      <c r="T207" s="729"/>
      <c r="U207" s="729"/>
      <c r="V207" s="729"/>
      <c r="W207" s="729"/>
      <c r="X207" s="729"/>
      <c r="Y207" s="729"/>
      <c r="Z207" s="729"/>
      <c r="AA207" s="729"/>
      <c r="AB207" s="729"/>
      <c r="AC207" s="729"/>
      <c r="AD207" s="729"/>
      <c r="AE207" s="729"/>
      <c r="AF207" s="729"/>
      <c r="AG207" s="729"/>
      <c r="AH207" s="729"/>
      <c r="AI207" s="725">
        <f t="shared" si="0"/>
        <v>0</v>
      </c>
      <c r="AJ207" s="730"/>
      <c r="AK207" s="727" t="e">
        <f>ROUNDDOWN(AJ207/AG209,2)</f>
        <v>#DIV/0!</v>
      </c>
    </row>
    <row r="208" spans="1:37" s="736" customFormat="1" ht="9.75" customHeight="1" thickBot="1">
      <c r="A208" s="731"/>
      <c r="B208" s="732"/>
      <c r="C208" s="733"/>
      <c r="D208" s="733"/>
      <c r="E208" s="733"/>
      <c r="F208" s="733"/>
      <c r="G208" s="733"/>
      <c r="H208" s="733"/>
      <c r="I208" s="733"/>
      <c r="J208" s="733"/>
      <c r="K208" s="733"/>
      <c r="L208" s="733"/>
      <c r="M208" s="733"/>
      <c r="N208" s="733"/>
      <c r="O208" s="733"/>
      <c r="P208" s="733"/>
      <c r="Q208" s="733"/>
      <c r="R208" s="733"/>
      <c r="S208" s="733"/>
      <c r="T208" s="733"/>
      <c r="U208" s="733"/>
      <c r="V208" s="733"/>
      <c r="W208" s="733"/>
      <c r="X208" s="733"/>
      <c r="Y208" s="733"/>
      <c r="Z208" s="733"/>
      <c r="AA208" s="733"/>
      <c r="AB208" s="733"/>
      <c r="AC208" s="733"/>
      <c r="AD208" s="733"/>
      <c r="AE208" s="733"/>
      <c r="AF208" s="733"/>
      <c r="AG208" s="733"/>
      <c r="AH208" s="733"/>
      <c r="AI208" s="734"/>
      <c r="AJ208" s="734"/>
      <c r="AK208" s="735"/>
    </row>
    <row r="209" spans="1:37" s="736" customFormat="1" ht="24.75" customHeight="1" thickBot="1">
      <c r="A209" s="737"/>
      <c r="B209" s="738" t="s">
        <v>181</v>
      </c>
      <c r="C209" s="739"/>
      <c r="D209" s="739"/>
      <c r="E209" s="740" t="s">
        <v>168</v>
      </c>
      <c r="F209" s="1189">
        <f aca="true" t="shared" si="1" ref="F209:F226">SUMIF($A$8:$A$207,B209,$AK$8:$AK$207)</f>
        <v>0</v>
      </c>
      <c r="G209" s="1189"/>
      <c r="H209" s="736" t="s">
        <v>169</v>
      </c>
      <c r="I209" s="739"/>
      <c r="J209" s="1201" t="s">
        <v>170</v>
      </c>
      <c r="K209" s="1201"/>
      <c r="L209" s="1201"/>
      <c r="M209" s="1201"/>
      <c r="N209" s="1202"/>
      <c r="O209" s="1203"/>
      <c r="P209" s="1204"/>
      <c r="Q209" s="736" t="s">
        <v>1013</v>
      </c>
      <c r="S209" s="1201" t="s">
        <v>171</v>
      </c>
      <c r="T209" s="1201"/>
      <c r="U209" s="1201"/>
      <c r="V209" s="1201"/>
      <c r="W209" s="1202"/>
      <c r="X209" s="1203"/>
      <c r="Y209" s="1204"/>
      <c r="Z209" s="736" t="s">
        <v>172</v>
      </c>
      <c r="AB209" s="1201" t="s">
        <v>173</v>
      </c>
      <c r="AC209" s="1201"/>
      <c r="AD209" s="1201"/>
      <c r="AE209" s="1201"/>
      <c r="AF209" s="1202"/>
      <c r="AG209" s="1203"/>
      <c r="AH209" s="1204"/>
      <c r="AI209" s="736" t="s">
        <v>1013</v>
      </c>
      <c r="AK209" s="741"/>
    </row>
    <row r="210" spans="1:37" s="736" customFormat="1" ht="24.75" customHeight="1">
      <c r="A210" s="737"/>
      <c r="B210" s="738" t="s">
        <v>898</v>
      </c>
      <c r="C210" s="739"/>
      <c r="D210" s="739"/>
      <c r="E210" s="740" t="s">
        <v>168</v>
      </c>
      <c r="F210" s="1189">
        <f t="shared" si="1"/>
        <v>0</v>
      </c>
      <c r="G210" s="1189"/>
      <c r="H210" s="736" t="s">
        <v>169</v>
      </c>
      <c r="I210" s="739"/>
      <c r="AK210" s="741"/>
    </row>
    <row r="211" spans="1:37" s="736" customFormat="1" ht="24.75" customHeight="1">
      <c r="A211" s="737"/>
      <c r="B211" s="738" t="s">
        <v>153</v>
      </c>
      <c r="C211" s="739"/>
      <c r="D211" s="739"/>
      <c r="E211" s="740" t="s">
        <v>168</v>
      </c>
      <c r="F211" s="1189">
        <f>SUMIF($A$8:$A$207,B211,$AK$8:$AK$207)</f>
        <v>0</v>
      </c>
      <c r="G211" s="1189"/>
      <c r="H211" s="736" t="s">
        <v>169</v>
      </c>
      <c r="I211" s="739"/>
      <c r="AK211" s="741"/>
    </row>
    <row r="212" spans="1:37" ht="24.75" customHeight="1" thickBot="1">
      <c r="A212" s="742"/>
      <c r="B212" s="736" t="s">
        <v>167</v>
      </c>
      <c r="C212" s="736"/>
      <c r="D212" s="736"/>
      <c r="E212" s="740" t="s">
        <v>168</v>
      </c>
      <c r="F212" s="1189">
        <f t="shared" si="1"/>
        <v>0</v>
      </c>
      <c r="G212" s="1189"/>
      <c r="H212" s="736" t="s">
        <v>169</v>
      </c>
      <c r="I212" s="736"/>
      <c r="J212" s="736"/>
      <c r="K212" s="736"/>
      <c r="L212" s="736"/>
      <c r="M212" s="736"/>
      <c r="N212" s="736"/>
      <c r="O212" s="736"/>
      <c r="P212" s="736"/>
      <c r="Q212" s="736"/>
      <c r="R212" s="1195">
        <f>SUM(F212:G217)</f>
        <v>0</v>
      </c>
      <c r="S212" s="1195"/>
      <c r="T212" s="744"/>
      <c r="AJ212" s="736"/>
      <c r="AK212" s="745"/>
    </row>
    <row r="213" spans="1:37" ht="24.75" customHeight="1" thickBot="1">
      <c r="A213" s="742"/>
      <c r="B213" s="746" t="s">
        <v>174</v>
      </c>
      <c r="C213" s="736"/>
      <c r="D213" s="736"/>
      <c r="E213" s="740" t="s">
        <v>168</v>
      </c>
      <c r="F213" s="1189">
        <f t="shared" si="1"/>
        <v>0</v>
      </c>
      <c r="G213" s="1189"/>
      <c r="H213" s="736" t="s">
        <v>169</v>
      </c>
      <c r="I213" s="736"/>
      <c r="J213" s="736" t="s">
        <v>937</v>
      </c>
      <c r="K213" s="736"/>
      <c r="L213" s="736"/>
      <c r="M213" s="736"/>
      <c r="N213" s="736"/>
      <c r="O213" s="736"/>
      <c r="P213" s="736"/>
      <c r="W213" s="1196">
        <f>SUM(F212:G217)</f>
        <v>0</v>
      </c>
      <c r="X213" s="1197"/>
      <c r="Y213" s="715" t="s">
        <v>169</v>
      </c>
      <c r="AF213" s="736"/>
      <c r="AG213" s="736"/>
      <c r="AH213" s="736"/>
      <c r="AI213" s="736"/>
      <c r="AJ213" s="736"/>
      <c r="AK213" s="745"/>
    </row>
    <row r="214" spans="1:37" ht="24.75" customHeight="1" thickBot="1">
      <c r="A214" s="742"/>
      <c r="B214" s="746" t="s">
        <v>175</v>
      </c>
      <c r="C214" s="736"/>
      <c r="D214" s="736"/>
      <c r="E214" s="740" t="s">
        <v>168</v>
      </c>
      <c r="F214" s="1189">
        <f t="shared" si="1"/>
        <v>0</v>
      </c>
      <c r="G214" s="1189"/>
      <c r="H214" s="736" t="s">
        <v>169</v>
      </c>
      <c r="I214" s="736"/>
      <c r="Z214" s="1190"/>
      <c r="AA214" s="1190"/>
      <c r="AB214" s="744"/>
      <c r="AC214" s="736"/>
      <c r="AE214" s="736"/>
      <c r="AF214" s="736"/>
      <c r="AG214" s="736"/>
      <c r="AH214" s="736"/>
      <c r="AI214" s="736"/>
      <c r="AJ214" s="736"/>
      <c r="AK214" s="745"/>
    </row>
    <row r="215" spans="1:37" ht="24.75" customHeight="1" thickBot="1">
      <c r="A215" s="742"/>
      <c r="B215" s="746" t="s">
        <v>176</v>
      </c>
      <c r="C215" s="736"/>
      <c r="D215" s="736"/>
      <c r="E215" s="740" t="s">
        <v>168</v>
      </c>
      <c r="F215" s="1189">
        <f t="shared" si="1"/>
        <v>0</v>
      </c>
      <c r="G215" s="1189"/>
      <c r="H215" s="736" t="s">
        <v>169</v>
      </c>
      <c r="I215" s="736"/>
      <c r="J215" s="736" t="s">
        <v>938</v>
      </c>
      <c r="K215" s="736"/>
      <c r="L215" s="736"/>
      <c r="M215" s="736"/>
      <c r="N215" s="736"/>
      <c r="O215" s="736"/>
      <c r="P215" s="736"/>
      <c r="R215" s="736"/>
      <c r="S215" s="743"/>
      <c r="T215" s="747"/>
      <c r="W215" s="1193">
        <f>F215+F216+F217+F219</f>
        <v>0</v>
      </c>
      <c r="X215" s="1194"/>
      <c r="Y215" s="715" t="s">
        <v>169</v>
      </c>
      <c r="Z215" s="1192"/>
      <c r="AA215" s="1192"/>
      <c r="AB215" s="744"/>
      <c r="AC215" s="736"/>
      <c r="AE215" s="736"/>
      <c r="AF215" s="736"/>
      <c r="AG215" s="736"/>
      <c r="AH215" s="736"/>
      <c r="AI215" s="736"/>
      <c r="AJ215" s="736"/>
      <c r="AK215" s="745"/>
    </row>
    <row r="216" spans="1:37" ht="24.75" customHeight="1">
      <c r="A216" s="742"/>
      <c r="B216" s="736" t="s">
        <v>177</v>
      </c>
      <c r="C216" s="736"/>
      <c r="D216" s="736"/>
      <c r="E216" s="740" t="s">
        <v>168</v>
      </c>
      <c r="F216" s="1189">
        <f t="shared" si="1"/>
        <v>0</v>
      </c>
      <c r="G216" s="1189"/>
      <c r="H216" s="736" t="s">
        <v>169</v>
      </c>
      <c r="I216" s="736"/>
      <c r="J216" s="736"/>
      <c r="K216" s="736" t="s">
        <v>1014</v>
      </c>
      <c r="L216" s="736"/>
      <c r="M216" s="736"/>
      <c r="N216" s="736"/>
      <c r="O216" s="736"/>
      <c r="P216" s="736"/>
      <c r="Q216" s="736"/>
      <c r="R216" s="736"/>
      <c r="S216" s="736"/>
      <c r="T216" s="736"/>
      <c r="U216" s="736"/>
      <c r="V216" s="736"/>
      <c r="W216" s="736"/>
      <c r="X216" s="736"/>
      <c r="Y216" s="736"/>
      <c r="Z216" s="1192"/>
      <c r="AA216" s="1192"/>
      <c r="AB216" s="744"/>
      <c r="AC216" s="736"/>
      <c r="AE216" s="736"/>
      <c r="AF216" s="736"/>
      <c r="AG216" s="736"/>
      <c r="AH216" s="736"/>
      <c r="AI216" s="736"/>
      <c r="AJ216" s="736"/>
      <c r="AK216" s="745"/>
    </row>
    <row r="217" spans="1:37" ht="24.75" customHeight="1">
      <c r="A217" s="742"/>
      <c r="B217" s="736" t="s">
        <v>178</v>
      </c>
      <c r="C217" s="736"/>
      <c r="D217" s="736"/>
      <c r="E217" s="740" t="s">
        <v>168</v>
      </c>
      <c r="F217" s="1189">
        <f t="shared" si="1"/>
        <v>0</v>
      </c>
      <c r="G217" s="1189"/>
      <c r="H217" s="736" t="s">
        <v>169</v>
      </c>
      <c r="I217" s="736"/>
      <c r="K217" s="736"/>
      <c r="S217" s="736"/>
      <c r="T217" s="736"/>
      <c r="U217" s="736"/>
      <c r="V217" s="736"/>
      <c r="W217" s="736"/>
      <c r="X217" s="736"/>
      <c r="Y217" s="736"/>
      <c r="Z217" s="740"/>
      <c r="AA217" s="740"/>
      <c r="AE217" s="736"/>
      <c r="AF217" s="748"/>
      <c r="AG217" s="736"/>
      <c r="AH217" s="736"/>
      <c r="AI217" s="736"/>
      <c r="AJ217" s="736"/>
      <c r="AK217" s="745"/>
    </row>
    <row r="218" spans="1:37" ht="24.75" customHeight="1">
      <c r="A218" s="742"/>
      <c r="B218" s="746" t="s">
        <v>179</v>
      </c>
      <c r="C218" s="736"/>
      <c r="D218" s="736"/>
      <c r="E218" s="740" t="s">
        <v>168</v>
      </c>
      <c r="F218" s="1189">
        <f t="shared" si="1"/>
        <v>0</v>
      </c>
      <c r="G218" s="1189"/>
      <c r="H218" s="736" t="s">
        <v>169</v>
      </c>
      <c r="I218" s="736"/>
      <c r="K218" s="736"/>
      <c r="L218" s="736"/>
      <c r="M218" s="736"/>
      <c r="N218" s="736"/>
      <c r="O218" s="736"/>
      <c r="P218" s="736"/>
      <c r="Q218" s="736"/>
      <c r="R218" s="744"/>
      <c r="S218" s="743"/>
      <c r="T218" s="743"/>
      <c r="U218" s="736"/>
      <c r="V218" s="736"/>
      <c r="W218" s="736"/>
      <c r="X218" s="736"/>
      <c r="Y218" s="736"/>
      <c r="Z218" s="740"/>
      <c r="AA218" s="740"/>
      <c r="AB218" s="736"/>
      <c r="AC218" s="736"/>
      <c r="AE218" s="736"/>
      <c r="AF218" s="748"/>
      <c r="AG218" s="736"/>
      <c r="AH218" s="736"/>
      <c r="AI218" s="736"/>
      <c r="AJ218" s="736"/>
      <c r="AK218" s="745"/>
    </row>
    <row r="219" spans="1:37" ht="24.75" customHeight="1">
      <c r="A219" s="742"/>
      <c r="B219" s="736" t="s">
        <v>180</v>
      </c>
      <c r="C219" s="736"/>
      <c r="D219" s="736"/>
      <c r="E219" s="740" t="s">
        <v>168</v>
      </c>
      <c r="F219" s="1189">
        <f t="shared" si="1"/>
        <v>0</v>
      </c>
      <c r="G219" s="1189"/>
      <c r="H219" s="736" t="s">
        <v>169</v>
      </c>
      <c r="I219" s="736"/>
      <c r="K219" s="736"/>
      <c r="L219" s="736"/>
      <c r="M219" s="736"/>
      <c r="N219" s="736"/>
      <c r="O219" s="736"/>
      <c r="P219" s="736"/>
      <c r="Q219" s="736"/>
      <c r="R219" s="744"/>
      <c r="S219" s="1192"/>
      <c r="T219" s="1192"/>
      <c r="U219" s="744"/>
      <c r="V219" s="736"/>
      <c r="W219" s="749"/>
      <c r="X219" s="749"/>
      <c r="Y219" s="749"/>
      <c r="Z219" s="1191"/>
      <c r="AA219" s="1191"/>
      <c r="AB219" s="736"/>
      <c r="AC219" s="750"/>
      <c r="AE219" s="736"/>
      <c r="AF219" s="748"/>
      <c r="AG219" s="736"/>
      <c r="AH219" s="736"/>
      <c r="AI219" s="736"/>
      <c r="AJ219" s="736"/>
      <c r="AK219" s="745"/>
    </row>
    <row r="220" spans="1:37" ht="24.75" customHeight="1">
      <c r="A220" s="742"/>
      <c r="B220" s="746" t="s">
        <v>679</v>
      </c>
      <c r="C220" s="736"/>
      <c r="D220" s="736"/>
      <c r="E220" s="740" t="s">
        <v>168</v>
      </c>
      <c r="F220" s="1189">
        <f t="shared" si="1"/>
        <v>0</v>
      </c>
      <c r="G220" s="1189"/>
      <c r="H220" s="736" t="s">
        <v>169</v>
      </c>
      <c r="I220" s="736"/>
      <c r="K220" s="736"/>
      <c r="S220" s="740"/>
      <c r="T220" s="740"/>
      <c r="U220" s="736"/>
      <c r="V220" s="736"/>
      <c r="W220" s="736"/>
      <c r="X220" s="736"/>
      <c r="Y220" s="736"/>
      <c r="Z220" s="740"/>
      <c r="AA220" s="740"/>
      <c r="AE220" s="736"/>
      <c r="AF220" s="748"/>
      <c r="AG220" s="736"/>
      <c r="AH220" s="736"/>
      <c r="AI220" s="736"/>
      <c r="AJ220" s="736"/>
      <c r="AK220" s="745"/>
    </row>
    <row r="221" spans="1:37" ht="24.75" customHeight="1">
      <c r="A221" s="742"/>
      <c r="B221" s="746" t="s">
        <v>301</v>
      </c>
      <c r="C221" s="736"/>
      <c r="D221" s="736"/>
      <c r="E221" s="740" t="s">
        <v>168</v>
      </c>
      <c r="F221" s="1189">
        <f>SUMIF($A$8:$A$207,B221,$AK$8:$AK$207)</f>
        <v>0</v>
      </c>
      <c r="G221" s="1189"/>
      <c r="H221" s="736" t="s">
        <v>169</v>
      </c>
      <c r="I221" s="736"/>
      <c r="K221" s="736"/>
      <c r="L221" s="736"/>
      <c r="S221" s="740"/>
      <c r="T221" s="740"/>
      <c r="U221" s="736"/>
      <c r="V221" s="736"/>
      <c r="W221" s="736"/>
      <c r="X221" s="736"/>
      <c r="Y221" s="736"/>
      <c r="Z221" s="740"/>
      <c r="AA221" s="740"/>
      <c r="AE221" s="736"/>
      <c r="AF221" s="748"/>
      <c r="AG221" s="736"/>
      <c r="AH221" s="736"/>
      <c r="AI221" s="736"/>
      <c r="AJ221" s="736"/>
      <c r="AK221" s="745"/>
    </row>
    <row r="222" spans="1:37" ht="24.75" customHeight="1">
      <c r="A222" s="742"/>
      <c r="B222" s="746" t="s">
        <v>300</v>
      </c>
      <c r="C222" s="736"/>
      <c r="D222" s="736"/>
      <c r="E222" s="740" t="s">
        <v>168</v>
      </c>
      <c r="F222" s="1189">
        <f>SUMIF($A$8:$A$207,B222,$AK$8:$AK$207)</f>
        <v>0</v>
      </c>
      <c r="G222" s="1189"/>
      <c r="H222" s="736" t="s">
        <v>169</v>
      </c>
      <c r="I222" s="736"/>
      <c r="K222" s="736"/>
      <c r="L222" s="736"/>
      <c r="M222" s="736"/>
      <c r="N222" s="736"/>
      <c r="O222" s="736"/>
      <c r="P222" s="736"/>
      <c r="Q222" s="736"/>
      <c r="R222" s="744"/>
      <c r="S222" s="1190"/>
      <c r="T222" s="1190"/>
      <c r="U222" s="744"/>
      <c r="V222" s="736"/>
      <c r="W222" s="749"/>
      <c r="X222" s="749"/>
      <c r="Y222" s="749"/>
      <c r="Z222" s="1191"/>
      <c r="AA222" s="1191"/>
      <c r="AB222" s="736"/>
      <c r="AC222" s="751"/>
      <c r="AE222" s="736"/>
      <c r="AF222" s="748"/>
      <c r="AG222" s="736"/>
      <c r="AH222" s="736"/>
      <c r="AI222" s="736"/>
      <c r="AJ222" s="736"/>
      <c r="AK222" s="745"/>
    </row>
    <row r="223" spans="1:37" ht="24.75" customHeight="1">
      <c r="A223" s="742"/>
      <c r="B223" s="736" t="s">
        <v>347</v>
      </c>
      <c r="C223" s="736"/>
      <c r="D223" s="736"/>
      <c r="E223" s="740" t="s">
        <v>168</v>
      </c>
      <c r="F223" s="1189">
        <f t="shared" si="1"/>
        <v>0</v>
      </c>
      <c r="G223" s="1189"/>
      <c r="H223" s="736" t="s">
        <v>169</v>
      </c>
      <c r="I223" s="736"/>
      <c r="K223" s="736"/>
      <c r="L223" s="736"/>
      <c r="M223" s="736"/>
      <c r="N223" s="736"/>
      <c r="O223" s="736"/>
      <c r="P223" s="736"/>
      <c r="Q223" s="736"/>
      <c r="R223" s="744"/>
      <c r="S223" s="1192"/>
      <c r="T223" s="1192"/>
      <c r="U223" s="744"/>
      <c r="V223" s="736"/>
      <c r="W223" s="749"/>
      <c r="X223" s="749"/>
      <c r="Y223" s="749"/>
      <c r="Z223" s="1191"/>
      <c r="AA223" s="1191"/>
      <c r="AB223" s="736"/>
      <c r="AC223" s="751"/>
      <c r="AE223" s="736"/>
      <c r="AF223" s="748"/>
      <c r="AG223" s="736"/>
      <c r="AH223" s="736"/>
      <c r="AI223" s="736"/>
      <c r="AJ223" s="736"/>
      <c r="AK223" s="745"/>
    </row>
    <row r="224" spans="1:37" ht="24.75" customHeight="1">
      <c r="A224" s="742"/>
      <c r="B224" s="736" t="s">
        <v>154</v>
      </c>
      <c r="C224" s="736"/>
      <c r="D224" s="736"/>
      <c r="E224" s="740" t="s">
        <v>168</v>
      </c>
      <c r="F224" s="1189">
        <f>SUMIF($A$8:$A$207,B224,$AK$8:$AK$207)</f>
        <v>0</v>
      </c>
      <c r="G224" s="1189"/>
      <c r="H224" s="736" t="s">
        <v>169</v>
      </c>
      <c r="I224" s="736"/>
      <c r="J224" s="736"/>
      <c r="K224" s="736"/>
      <c r="AE224" s="736"/>
      <c r="AF224" s="748"/>
      <c r="AG224" s="736"/>
      <c r="AH224" s="736"/>
      <c r="AI224" s="736"/>
      <c r="AJ224" s="736"/>
      <c r="AK224" s="745"/>
    </row>
    <row r="225" spans="1:37" ht="24.75" customHeight="1">
      <c r="A225" s="742"/>
      <c r="B225" s="736" t="s">
        <v>155</v>
      </c>
      <c r="C225" s="736"/>
      <c r="D225" s="736"/>
      <c r="E225" s="740" t="s">
        <v>168</v>
      </c>
      <c r="F225" s="1189">
        <f>SUMIF($A$8:$A$207,B225,$AK$8:$AK$207)</f>
        <v>0</v>
      </c>
      <c r="G225" s="1189"/>
      <c r="H225" s="736" t="s">
        <v>169</v>
      </c>
      <c r="I225" s="736"/>
      <c r="J225" s="736"/>
      <c r="AD225" s="736"/>
      <c r="AE225" s="748"/>
      <c r="AF225" s="748"/>
      <c r="AG225" s="736"/>
      <c r="AH225" s="736"/>
      <c r="AI225" s="736"/>
      <c r="AJ225" s="736"/>
      <c r="AK225" s="745"/>
    </row>
    <row r="226" spans="1:37" ht="24.75" customHeight="1">
      <c r="A226" s="742"/>
      <c r="B226" s="736" t="s">
        <v>257</v>
      </c>
      <c r="C226" s="736"/>
      <c r="D226" s="736"/>
      <c r="E226" s="740" t="s">
        <v>168</v>
      </c>
      <c r="F226" s="1189">
        <f t="shared" si="1"/>
        <v>0</v>
      </c>
      <c r="G226" s="1189"/>
      <c r="H226" s="736" t="s">
        <v>169</v>
      </c>
      <c r="I226" s="736"/>
      <c r="J226" s="736"/>
      <c r="K226" s="736"/>
      <c r="L226" s="736"/>
      <c r="M226" s="736"/>
      <c r="N226" s="736"/>
      <c r="O226" s="736"/>
      <c r="P226" s="736"/>
      <c r="Q226" s="744"/>
      <c r="R226" s="743"/>
      <c r="S226" s="743"/>
      <c r="T226" s="744"/>
      <c r="U226" s="736"/>
      <c r="V226" s="749"/>
      <c r="W226" s="749"/>
      <c r="X226" s="752"/>
      <c r="Y226" s="752"/>
      <c r="Z226" s="736"/>
      <c r="AA226" s="736"/>
      <c r="AB226" s="736"/>
      <c r="AC226" s="736"/>
      <c r="AD226" s="736"/>
      <c r="AE226" s="748"/>
      <c r="AF226" s="748"/>
      <c r="AG226" s="736"/>
      <c r="AH226" s="736"/>
      <c r="AI226" s="736"/>
      <c r="AJ226" s="736"/>
      <c r="AK226" s="745"/>
    </row>
    <row r="227" spans="1:37" ht="9.75" customHeight="1" thickBot="1">
      <c r="A227" s="753"/>
      <c r="B227" s="754"/>
      <c r="C227" s="754"/>
      <c r="D227" s="754"/>
      <c r="E227" s="755"/>
      <c r="F227" s="756"/>
      <c r="G227" s="756"/>
      <c r="H227" s="754"/>
      <c r="I227" s="754"/>
      <c r="J227" s="754"/>
      <c r="K227" s="754"/>
      <c r="L227" s="754"/>
      <c r="M227" s="754"/>
      <c r="N227" s="754"/>
      <c r="O227" s="754"/>
      <c r="P227" s="754"/>
      <c r="Q227" s="757"/>
      <c r="R227" s="756"/>
      <c r="S227" s="756"/>
      <c r="T227" s="757"/>
      <c r="U227" s="754"/>
      <c r="V227" s="754"/>
      <c r="W227" s="754"/>
      <c r="X227" s="758"/>
      <c r="Y227" s="758"/>
      <c r="Z227" s="754"/>
      <c r="AA227" s="754"/>
      <c r="AB227" s="754"/>
      <c r="AC227" s="754"/>
      <c r="AD227" s="754"/>
      <c r="AE227" s="759"/>
      <c r="AF227" s="759"/>
      <c r="AG227" s="754"/>
      <c r="AH227" s="754"/>
      <c r="AI227" s="754"/>
      <c r="AJ227" s="754"/>
      <c r="AK227" s="760"/>
    </row>
    <row r="228" ht="19.5" customHeight="1">
      <c r="A228" s="715" t="s">
        <v>897</v>
      </c>
    </row>
    <row r="229" ht="19.5" customHeight="1">
      <c r="A229" s="715" t="s">
        <v>1029</v>
      </c>
    </row>
    <row r="230" ht="19.5" customHeight="1">
      <c r="A230" s="715" t="s">
        <v>156</v>
      </c>
    </row>
    <row r="231" ht="19.5" customHeight="1">
      <c r="A231" s="715" t="s">
        <v>896</v>
      </c>
    </row>
    <row r="232" ht="19.5" customHeight="1">
      <c r="A232" s="715" t="s">
        <v>895</v>
      </c>
    </row>
    <row r="233" ht="19.5" customHeight="1">
      <c r="A233" s="715" t="s">
        <v>458</v>
      </c>
    </row>
    <row r="234" ht="19.5" customHeight="1">
      <c r="A234" s="715" t="s">
        <v>894</v>
      </c>
    </row>
    <row r="235" ht="19.5" customHeight="1">
      <c r="A235" s="715" t="s">
        <v>893</v>
      </c>
    </row>
    <row r="236" spans="3:6" ht="19.5" customHeight="1">
      <c r="C236" s="761"/>
      <c r="D236" s="761"/>
      <c r="E236" s="761"/>
      <c r="F236" s="761"/>
    </row>
    <row r="237" ht="19.5" customHeight="1"/>
    <row r="238" ht="19.5" customHeight="1"/>
    <row r="239" ht="19.5" customHeight="1"/>
    <row r="240" ht="19.5" customHeight="1"/>
    <row r="241" ht="19.5" customHeight="1"/>
    <row r="242" ht="19.5" customHeight="1"/>
  </sheetData>
  <sheetProtection/>
  <mergeCells count="71">
    <mergeCell ref="AJ1:AK1"/>
    <mergeCell ref="B2:O2"/>
    <mergeCell ref="P2:U2"/>
    <mergeCell ref="V2:AB2"/>
    <mergeCell ref="AC2:AG2"/>
    <mergeCell ref="AH2:AI2"/>
    <mergeCell ref="C3:E3"/>
    <mergeCell ref="I3:K3"/>
    <mergeCell ref="O3:S3"/>
    <mergeCell ref="T3:V3"/>
    <mergeCell ref="W3:AB3"/>
    <mergeCell ref="AC3:AG3"/>
    <mergeCell ref="AH3:AI3"/>
    <mergeCell ref="C4:E4"/>
    <mergeCell ref="F4:H4"/>
    <mergeCell ref="I4:K4"/>
    <mergeCell ref="L4:N4"/>
    <mergeCell ref="O4:S4"/>
    <mergeCell ref="T4:V4"/>
    <mergeCell ref="W4:AB4"/>
    <mergeCell ref="AC4:AG4"/>
    <mergeCell ref="AH4:AI4"/>
    <mergeCell ref="U5:AA5"/>
    <mergeCell ref="AB5:AH5"/>
    <mergeCell ref="AI5:AI7"/>
    <mergeCell ref="AJ5:AJ7"/>
    <mergeCell ref="A5:A7"/>
    <mergeCell ref="B5:B7"/>
    <mergeCell ref="C5:C7"/>
    <mergeCell ref="D5:D7"/>
    <mergeCell ref="E5:E7"/>
    <mergeCell ref="F5:F7"/>
    <mergeCell ref="AK5:AK7"/>
    <mergeCell ref="F209:G209"/>
    <mergeCell ref="J209:N209"/>
    <mergeCell ref="O209:P209"/>
    <mergeCell ref="S209:W209"/>
    <mergeCell ref="X209:Y209"/>
    <mergeCell ref="AB209:AF209"/>
    <mergeCell ref="AG209:AH209"/>
    <mergeCell ref="G5:M5"/>
    <mergeCell ref="N5:T5"/>
    <mergeCell ref="F210:G210"/>
    <mergeCell ref="F211:G211"/>
    <mergeCell ref="F212:G212"/>
    <mergeCell ref="R212:S212"/>
    <mergeCell ref="F213:G213"/>
    <mergeCell ref="W213:X213"/>
    <mergeCell ref="F214:G214"/>
    <mergeCell ref="Z214:AA214"/>
    <mergeCell ref="F215:G215"/>
    <mergeCell ref="W215:X215"/>
    <mergeCell ref="Z215:AA215"/>
    <mergeCell ref="F216:G216"/>
    <mergeCell ref="Z216:AA216"/>
    <mergeCell ref="Z222:AA222"/>
    <mergeCell ref="F223:G223"/>
    <mergeCell ref="S223:T223"/>
    <mergeCell ref="Z223:AA223"/>
    <mergeCell ref="F217:G217"/>
    <mergeCell ref="F218:G218"/>
    <mergeCell ref="F219:G219"/>
    <mergeCell ref="S219:T219"/>
    <mergeCell ref="Z219:AA219"/>
    <mergeCell ref="F220:G220"/>
    <mergeCell ref="F224:G224"/>
    <mergeCell ref="F225:G225"/>
    <mergeCell ref="F226:G226"/>
    <mergeCell ref="F221:G221"/>
    <mergeCell ref="F222:G222"/>
    <mergeCell ref="S222:T222"/>
  </mergeCells>
  <dataValidations count="2">
    <dataValidation type="list" allowBlank="1" showInputMessage="1" showErrorMessage="1" sqref="C208:D211 E208:F208">
      <formula1>"○"</formula1>
    </dataValidation>
    <dataValidation type="list" allowBlank="1" showInputMessage="1" showErrorMessage="1" sqref="S219:T219 S223:T223 Z216:AA216">
      <formula1>"0,1,2,3,4,5,6,7,8,9,10,11,12,13,14,15,16,17,18,19,20,21,22,23,24,25,26,27,27,29,30,31,32,33,34,35,36,37,38,39,40,41,42,43,44,45,46,47,48,49,50"</formula1>
    </dataValidation>
  </dataValidations>
  <printOptions/>
  <pageMargins left="0.65" right="0.39" top="0.56" bottom="0.21" header="0.37" footer="0.512"/>
  <pageSetup fitToHeight="1" fitToWidth="1" horizontalDpi="600" verticalDpi="600" orientation="landscape" paperSize="9" scale="55" r:id="rId3"/>
  <headerFooter alignWithMargins="0">
    <oddHeader>&amp;R&amp;F&amp;A</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K236"/>
  <sheetViews>
    <sheetView showZeros="0" zoomScale="70" zoomScaleNormal="70" zoomScalePageLayoutView="0" workbookViewId="0" topLeftCell="A13">
      <selection activeCell="X14" sqref="X14"/>
    </sheetView>
  </sheetViews>
  <sheetFormatPr defaultColWidth="9.00390625" defaultRowHeight="24.75" customHeight="1"/>
  <cols>
    <col min="1" max="2" width="15.625" style="715" customWidth="1"/>
    <col min="3" max="8" width="5.125" style="715" customWidth="1"/>
    <col min="9" max="9" width="5.25390625" style="715" customWidth="1"/>
    <col min="10" max="34" width="5.125" style="715" customWidth="1"/>
    <col min="35" max="37" width="8.625" style="715" customWidth="1"/>
    <col min="38" max="16384" width="9.00390625" style="715" customWidth="1"/>
  </cols>
  <sheetData>
    <row r="1" spans="1:37" ht="30" thickBot="1">
      <c r="A1" s="714" t="s">
        <v>299</v>
      </c>
      <c r="AJ1" s="1236" t="s">
        <v>1022</v>
      </c>
      <c r="AK1" s="1236"/>
    </row>
    <row r="2" spans="1:37" ht="30" customHeight="1" thickBot="1">
      <c r="A2" s="716" t="s">
        <v>143</v>
      </c>
      <c r="B2" s="1237">
        <v>0</v>
      </c>
      <c r="C2" s="1238"/>
      <c r="D2" s="1238"/>
      <c r="E2" s="1238"/>
      <c r="F2" s="1238"/>
      <c r="G2" s="1238"/>
      <c r="H2" s="1238"/>
      <c r="I2" s="1238"/>
      <c r="J2" s="1238"/>
      <c r="K2" s="1238"/>
      <c r="L2" s="1238"/>
      <c r="M2" s="1238"/>
      <c r="N2" s="1238"/>
      <c r="O2" s="1239"/>
      <c r="P2" s="1240" t="s">
        <v>1011</v>
      </c>
      <c r="Q2" s="1241"/>
      <c r="R2" s="1241"/>
      <c r="S2" s="1241"/>
      <c r="T2" s="1241"/>
      <c r="U2" s="1242"/>
      <c r="V2" s="1237">
        <v>0</v>
      </c>
      <c r="W2" s="1238"/>
      <c r="X2" s="1238"/>
      <c r="Y2" s="1238"/>
      <c r="Z2" s="1238"/>
      <c r="AA2" s="1238"/>
      <c r="AB2" s="1238"/>
      <c r="AC2" s="1205" t="s">
        <v>145</v>
      </c>
      <c r="AD2" s="1206"/>
      <c r="AE2" s="1206"/>
      <c r="AF2" s="1206"/>
      <c r="AG2" s="1207"/>
      <c r="AH2" s="1217" t="e">
        <f>B4/W213</f>
        <v>#DIV/0!</v>
      </c>
      <c r="AI2" s="1218"/>
      <c r="AJ2" s="717" t="s">
        <v>1012</v>
      </c>
      <c r="AK2" s="719">
        <v>1</v>
      </c>
    </row>
    <row r="3" spans="1:37" ht="30" customHeight="1" thickBot="1">
      <c r="A3" s="716" t="s">
        <v>147</v>
      </c>
      <c r="B3" s="720"/>
      <c r="C3" s="1240" t="s">
        <v>1015</v>
      </c>
      <c r="D3" s="1241"/>
      <c r="E3" s="1241"/>
      <c r="F3" s="1241"/>
      <c r="G3" s="1241"/>
      <c r="H3" s="1242"/>
      <c r="I3" s="782"/>
      <c r="J3" s="717" t="s">
        <v>1012</v>
      </c>
      <c r="K3" s="719">
        <v>1</v>
      </c>
      <c r="L3" s="1240" t="s">
        <v>560</v>
      </c>
      <c r="M3" s="1241"/>
      <c r="N3" s="1241"/>
      <c r="O3" s="1241"/>
      <c r="P3" s="1241"/>
      <c r="Q3" s="1241"/>
      <c r="R3" s="1241"/>
      <c r="S3" s="1242"/>
      <c r="T3" s="1250"/>
      <c r="U3" s="1251"/>
      <c r="V3" s="1252"/>
      <c r="W3" s="1233" t="s">
        <v>680</v>
      </c>
      <c r="X3" s="1234"/>
      <c r="Y3" s="1234"/>
      <c r="Z3" s="1234"/>
      <c r="AA3" s="1234"/>
      <c r="AB3" s="1235"/>
      <c r="AC3" s="1205" t="s">
        <v>146</v>
      </c>
      <c r="AD3" s="1206"/>
      <c r="AE3" s="1206"/>
      <c r="AF3" s="1206"/>
      <c r="AG3" s="1206"/>
      <c r="AH3" s="1217" t="e">
        <f>B4/(W213+F218)</f>
        <v>#DIV/0!</v>
      </c>
      <c r="AI3" s="1218"/>
      <c r="AJ3" s="717" t="s">
        <v>1012</v>
      </c>
      <c r="AK3" s="719">
        <v>1</v>
      </c>
    </row>
    <row r="4" spans="1:37" ht="30" customHeight="1" thickBot="1">
      <c r="A4" s="718" t="s">
        <v>559</v>
      </c>
      <c r="B4" s="766"/>
      <c r="C4" s="1247" t="s">
        <v>1016</v>
      </c>
      <c r="D4" s="1248"/>
      <c r="E4" s="1248"/>
      <c r="F4" s="1248"/>
      <c r="G4" s="1248"/>
      <c r="H4" s="1249"/>
      <c r="I4" s="1196" t="e">
        <f>B4/I3</f>
        <v>#DIV/0!</v>
      </c>
      <c r="J4" s="1220"/>
      <c r="K4" s="1197"/>
      <c r="L4" s="1240" t="s">
        <v>1017</v>
      </c>
      <c r="M4" s="1241"/>
      <c r="N4" s="1241"/>
      <c r="O4" s="1241"/>
      <c r="P4" s="1241"/>
      <c r="Q4" s="1241"/>
      <c r="R4" s="1241"/>
      <c r="S4" s="1242"/>
      <c r="T4" s="1250"/>
      <c r="U4" s="1251"/>
      <c r="V4" s="1252"/>
      <c r="W4" s="1225" t="e">
        <f>I4+T3+T4</f>
        <v>#DIV/0!</v>
      </c>
      <c r="X4" s="1226"/>
      <c r="Y4" s="1226"/>
      <c r="Z4" s="1226"/>
      <c r="AA4" s="1226"/>
      <c r="AB4" s="1227"/>
      <c r="AC4" s="1205" t="s">
        <v>148</v>
      </c>
      <c r="AD4" s="1228"/>
      <c r="AE4" s="1228"/>
      <c r="AF4" s="1228"/>
      <c r="AG4" s="1229"/>
      <c r="AH4" s="1217" t="e">
        <f>B4/F219</f>
        <v>#DIV/0!</v>
      </c>
      <c r="AI4" s="1218"/>
      <c r="AJ4" s="717" t="s">
        <v>1012</v>
      </c>
      <c r="AK4" s="719">
        <v>1</v>
      </c>
    </row>
    <row r="5" spans="1:37" ht="24.75" customHeight="1" thickBot="1">
      <c r="A5" s="1208" t="s">
        <v>149</v>
      </c>
      <c r="B5" s="1208" t="s">
        <v>150</v>
      </c>
      <c r="C5" s="1211" t="s">
        <v>151</v>
      </c>
      <c r="D5" s="1214" t="s">
        <v>152</v>
      </c>
      <c r="E5" s="1211" t="s">
        <v>157</v>
      </c>
      <c r="F5" s="1214" t="s">
        <v>158</v>
      </c>
      <c r="G5" s="1205" t="s">
        <v>159</v>
      </c>
      <c r="H5" s="1206"/>
      <c r="I5" s="1206"/>
      <c r="J5" s="1206"/>
      <c r="K5" s="1206"/>
      <c r="L5" s="1206"/>
      <c r="M5" s="1207"/>
      <c r="N5" s="1205" t="s">
        <v>160</v>
      </c>
      <c r="O5" s="1206"/>
      <c r="P5" s="1206"/>
      <c r="Q5" s="1206"/>
      <c r="R5" s="1206"/>
      <c r="S5" s="1206"/>
      <c r="T5" s="1207"/>
      <c r="U5" s="1205" t="s">
        <v>161</v>
      </c>
      <c r="V5" s="1206"/>
      <c r="W5" s="1206"/>
      <c r="X5" s="1206"/>
      <c r="Y5" s="1206"/>
      <c r="Z5" s="1206"/>
      <c r="AA5" s="1207"/>
      <c r="AB5" s="1205" t="s">
        <v>162</v>
      </c>
      <c r="AC5" s="1206"/>
      <c r="AD5" s="1206"/>
      <c r="AE5" s="1206"/>
      <c r="AF5" s="1206"/>
      <c r="AG5" s="1206"/>
      <c r="AH5" s="1207"/>
      <c r="AI5" s="1198" t="s">
        <v>163</v>
      </c>
      <c r="AJ5" s="1198" t="s">
        <v>164</v>
      </c>
      <c r="AK5" s="1198" t="s">
        <v>165</v>
      </c>
    </row>
    <row r="6" spans="1:37" ht="24.75" customHeight="1" thickBot="1">
      <c r="A6" s="1209"/>
      <c r="B6" s="1209"/>
      <c r="C6" s="1212"/>
      <c r="D6" s="1215"/>
      <c r="E6" s="1212"/>
      <c r="F6" s="1215"/>
      <c r="G6" s="721">
        <v>1</v>
      </c>
      <c r="H6" s="721">
        <v>2</v>
      </c>
      <c r="I6" s="721">
        <v>3</v>
      </c>
      <c r="J6" s="721">
        <v>4</v>
      </c>
      <c r="K6" s="721">
        <v>5</v>
      </c>
      <c r="L6" s="721">
        <v>6</v>
      </c>
      <c r="M6" s="721">
        <v>7</v>
      </c>
      <c r="N6" s="721">
        <v>8</v>
      </c>
      <c r="O6" s="721">
        <v>9</v>
      </c>
      <c r="P6" s="721">
        <v>10</v>
      </c>
      <c r="Q6" s="721">
        <v>11</v>
      </c>
      <c r="R6" s="721">
        <v>12</v>
      </c>
      <c r="S6" s="721">
        <v>13</v>
      </c>
      <c r="T6" s="721">
        <v>14</v>
      </c>
      <c r="U6" s="721">
        <v>15</v>
      </c>
      <c r="V6" s="721">
        <v>16</v>
      </c>
      <c r="W6" s="721">
        <v>17</v>
      </c>
      <c r="X6" s="721">
        <v>18</v>
      </c>
      <c r="Y6" s="721">
        <v>19</v>
      </c>
      <c r="Z6" s="721">
        <v>20</v>
      </c>
      <c r="AA6" s="721">
        <v>21</v>
      </c>
      <c r="AB6" s="721">
        <v>22</v>
      </c>
      <c r="AC6" s="721">
        <v>23</v>
      </c>
      <c r="AD6" s="721">
        <v>24</v>
      </c>
      <c r="AE6" s="721">
        <v>25</v>
      </c>
      <c r="AF6" s="721">
        <v>26</v>
      </c>
      <c r="AG6" s="721">
        <v>27</v>
      </c>
      <c r="AH6" s="721">
        <v>28</v>
      </c>
      <c r="AI6" s="1199"/>
      <c r="AJ6" s="1199"/>
      <c r="AK6" s="1199"/>
    </row>
    <row r="7" spans="1:37" ht="24.75" customHeight="1" thickBot="1">
      <c r="A7" s="1210"/>
      <c r="B7" s="1210"/>
      <c r="C7" s="1213"/>
      <c r="D7" s="1216"/>
      <c r="E7" s="1213"/>
      <c r="F7" s="1216"/>
      <c r="G7" s="722" t="s">
        <v>986</v>
      </c>
      <c r="H7" s="722" t="s">
        <v>987</v>
      </c>
      <c r="I7" s="722" t="s">
        <v>988</v>
      </c>
      <c r="J7" s="722" t="s">
        <v>989</v>
      </c>
      <c r="K7" s="722" t="s">
        <v>990</v>
      </c>
      <c r="L7" s="722" t="s">
        <v>166</v>
      </c>
      <c r="M7" s="722" t="s">
        <v>991</v>
      </c>
      <c r="N7" s="722" t="s">
        <v>986</v>
      </c>
      <c r="O7" s="722" t="s">
        <v>987</v>
      </c>
      <c r="P7" s="722" t="s">
        <v>988</v>
      </c>
      <c r="Q7" s="722" t="s">
        <v>989</v>
      </c>
      <c r="R7" s="722" t="s">
        <v>990</v>
      </c>
      <c r="S7" s="722" t="s">
        <v>166</v>
      </c>
      <c r="T7" s="722" t="s">
        <v>991</v>
      </c>
      <c r="U7" s="722" t="s">
        <v>986</v>
      </c>
      <c r="V7" s="722" t="s">
        <v>987</v>
      </c>
      <c r="W7" s="722" t="s">
        <v>988</v>
      </c>
      <c r="X7" s="722" t="s">
        <v>989</v>
      </c>
      <c r="Y7" s="722" t="s">
        <v>990</v>
      </c>
      <c r="Z7" s="722" t="s">
        <v>166</v>
      </c>
      <c r="AA7" s="722" t="s">
        <v>991</v>
      </c>
      <c r="AB7" s="722" t="s">
        <v>986</v>
      </c>
      <c r="AC7" s="722" t="s">
        <v>987</v>
      </c>
      <c r="AD7" s="722" t="s">
        <v>988</v>
      </c>
      <c r="AE7" s="722" t="s">
        <v>989</v>
      </c>
      <c r="AF7" s="722" t="s">
        <v>990</v>
      </c>
      <c r="AG7" s="722" t="s">
        <v>166</v>
      </c>
      <c r="AH7" s="722" t="s">
        <v>992</v>
      </c>
      <c r="AI7" s="1200"/>
      <c r="AJ7" s="1200"/>
      <c r="AK7" s="1200"/>
    </row>
    <row r="8" spans="1:37" ht="30" customHeight="1" thickBot="1">
      <c r="A8" s="764"/>
      <c r="B8" s="764"/>
      <c r="C8" s="765"/>
      <c r="D8" s="765"/>
      <c r="E8" s="765"/>
      <c r="F8" s="765"/>
      <c r="G8" s="724"/>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5">
        <f aca="true" t="shared" si="0" ref="AI8:AI207">SUM(G8:AH8)</f>
        <v>0</v>
      </c>
      <c r="AJ8" s="726"/>
      <c r="AK8" s="727" t="e">
        <f>ROUNDDOWN(AJ8/AG209,2)</f>
        <v>#DIV/0!</v>
      </c>
    </row>
    <row r="9" spans="1:37" ht="30" customHeight="1" thickBot="1">
      <c r="A9" s="764"/>
      <c r="B9" s="764"/>
      <c r="C9" s="765"/>
      <c r="D9" s="765"/>
      <c r="E9" s="765"/>
      <c r="F9" s="765"/>
      <c r="G9" s="724"/>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5">
        <f t="shared" si="0"/>
        <v>0</v>
      </c>
      <c r="AJ9" s="726"/>
      <c r="AK9" s="727" t="e">
        <f>ROUNDDOWN(AJ9/AG209,2)</f>
        <v>#DIV/0!</v>
      </c>
    </row>
    <row r="10" spans="1:37" ht="30" customHeight="1" thickBot="1">
      <c r="A10" s="764"/>
      <c r="B10" s="764"/>
      <c r="C10" s="765"/>
      <c r="D10" s="765"/>
      <c r="E10" s="765"/>
      <c r="F10" s="765"/>
      <c r="G10" s="724"/>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5">
        <f t="shared" si="0"/>
        <v>0</v>
      </c>
      <c r="AJ10" s="726"/>
      <c r="AK10" s="727" t="e">
        <f>ROUNDDOWN(AJ10/AG209,2)</f>
        <v>#DIV/0!</v>
      </c>
    </row>
    <row r="11" spans="1:37" ht="30" customHeight="1" thickBot="1">
      <c r="A11" s="764"/>
      <c r="B11" s="764"/>
      <c r="C11" s="765"/>
      <c r="D11" s="765"/>
      <c r="E11" s="765"/>
      <c r="F11" s="765"/>
      <c r="G11" s="724"/>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5">
        <f t="shared" si="0"/>
        <v>0</v>
      </c>
      <c r="AJ11" s="726"/>
      <c r="AK11" s="727" t="e">
        <f>ROUNDDOWN(AJ11/AG209,2)</f>
        <v>#DIV/0!</v>
      </c>
    </row>
    <row r="12" spans="1:37" ht="30" customHeight="1" thickBot="1">
      <c r="A12" s="764"/>
      <c r="B12" s="764"/>
      <c r="C12" s="765"/>
      <c r="D12" s="765"/>
      <c r="E12" s="765"/>
      <c r="F12" s="765"/>
      <c r="G12" s="724"/>
      <c r="H12" s="724"/>
      <c r="I12" s="724"/>
      <c r="J12" s="724"/>
      <c r="K12" s="724"/>
      <c r="L12" s="724"/>
      <c r="M12" s="724">
        <v>0</v>
      </c>
      <c r="N12" s="724"/>
      <c r="O12" s="724"/>
      <c r="P12" s="724"/>
      <c r="Q12" s="724"/>
      <c r="R12" s="724"/>
      <c r="S12" s="724"/>
      <c r="T12" s="724"/>
      <c r="U12" s="724"/>
      <c r="V12" s="724"/>
      <c r="W12" s="724"/>
      <c r="X12" s="724"/>
      <c r="Y12" s="724"/>
      <c r="Z12" s="724"/>
      <c r="AA12" s="724"/>
      <c r="AB12" s="724"/>
      <c r="AC12" s="724"/>
      <c r="AD12" s="724"/>
      <c r="AE12" s="724"/>
      <c r="AF12" s="724"/>
      <c r="AG12" s="724"/>
      <c r="AH12" s="724"/>
      <c r="AI12" s="725">
        <f t="shared" si="0"/>
        <v>0</v>
      </c>
      <c r="AJ12" s="726"/>
      <c r="AK12" s="727" t="e">
        <f>ROUNDDOWN(AJ12/AG209,2)</f>
        <v>#DIV/0!</v>
      </c>
    </row>
    <row r="13" spans="1:37" ht="30" customHeight="1" thickBot="1">
      <c r="A13" s="764"/>
      <c r="B13" s="764"/>
      <c r="C13" s="765"/>
      <c r="D13" s="765"/>
      <c r="E13" s="765"/>
      <c r="F13" s="765"/>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5">
        <f t="shared" si="0"/>
        <v>0</v>
      </c>
      <c r="AJ13" s="726"/>
      <c r="AK13" s="727" t="e">
        <f>ROUNDDOWN(AJ13/AG209,2)</f>
        <v>#DIV/0!</v>
      </c>
    </row>
    <row r="14" spans="1:37" ht="30" customHeight="1" thickBot="1">
      <c r="A14" s="764"/>
      <c r="B14" s="764"/>
      <c r="C14" s="765"/>
      <c r="D14" s="765"/>
      <c r="E14" s="765"/>
      <c r="F14" s="765"/>
      <c r="G14" s="724"/>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5">
        <f t="shared" si="0"/>
        <v>0</v>
      </c>
      <c r="AJ14" s="726"/>
      <c r="AK14" s="727" t="e">
        <f>ROUNDDOWN(AJ14/AG209,2)</f>
        <v>#DIV/0!</v>
      </c>
    </row>
    <row r="15" spans="1:37" ht="30" customHeight="1" thickBot="1">
      <c r="A15" s="764"/>
      <c r="B15" s="764"/>
      <c r="C15" s="765"/>
      <c r="D15" s="765"/>
      <c r="E15" s="765"/>
      <c r="F15" s="765"/>
      <c r="G15" s="724"/>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5">
        <f t="shared" si="0"/>
        <v>0</v>
      </c>
      <c r="AJ15" s="726"/>
      <c r="AK15" s="727" t="e">
        <f>ROUNDDOWN(AJ15/AG209,2)</f>
        <v>#DIV/0!</v>
      </c>
    </row>
    <row r="16" spans="1:37" ht="30" customHeight="1" thickBot="1">
      <c r="A16" s="764"/>
      <c r="B16" s="764"/>
      <c r="C16" s="765"/>
      <c r="D16" s="765"/>
      <c r="E16" s="765"/>
      <c r="F16" s="765"/>
      <c r="G16" s="724"/>
      <c r="H16" s="724"/>
      <c r="I16" s="724"/>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5">
        <f t="shared" si="0"/>
        <v>0</v>
      </c>
      <c r="AJ16" s="726"/>
      <c r="AK16" s="727" t="e">
        <f>ROUNDDOWN(AJ16/AG209,2)</f>
        <v>#DIV/0!</v>
      </c>
    </row>
    <row r="17" spans="1:37" ht="30" customHeight="1" thickBot="1">
      <c r="A17" s="764"/>
      <c r="B17" s="764"/>
      <c r="C17" s="765"/>
      <c r="D17" s="765"/>
      <c r="E17" s="765"/>
      <c r="F17" s="765"/>
      <c r="G17" s="724"/>
      <c r="H17" s="724"/>
      <c r="I17" s="724"/>
      <c r="J17" s="724"/>
      <c r="K17" s="724"/>
      <c r="L17" s="724"/>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5">
        <f t="shared" si="0"/>
        <v>0</v>
      </c>
      <c r="AJ17" s="726"/>
      <c r="AK17" s="727" t="e">
        <f>ROUNDDOWN(AJ17/AG209,2)</f>
        <v>#DIV/0!</v>
      </c>
    </row>
    <row r="18" spans="1:37" ht="30" customHeight="1" thickBot="1">
      <c r="A18" s="764"/>
      <c r="B18" s="764"/>
      <c r="C18" s="765"/>
      <c r="D18" s="765"/>
      <c r="E18" s="765"/>
      <c r="F18" s="765"/>
      <c r="G18" s="724"/>
      <c r="H18" s="724"/>
      <c r="I18" s="724"/>
      <c r="J18" s="724"/>
      <c r="K18" s="724"/>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4"/>
      <c r="AI18" s="725">
        <f t="shared" si="0"/>
        <v>0</v>
      </c>
      <c r="AJ18" s="726"/>
      <c r="AK18" s="727" t="e">
        <f>ROUNDDOWN(AJ18/AG209,2)</f>
        <v>#DIV/0!</v>
      </c>
    </row>
    <row r="19" spans="1:37" ht="30" customHeight="1" thickBot="1">
      <c r="A19" s="764"/>
      <c r="B19" s="764"/>
      <c r="C19" s="765"/>
      <c r="D19" s="765"/>
      <c r="E19" s="765"/>
      <c r="F19" s="765"/>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5">
        <f t="shared" si="0"/>
        <v>0</v>
      </c>
      <c r="AJ19" s="726"/>
      <c r="AK19" s="727" t="e">
        <f>ROUNDDOWN(AJ19/AG209,2)</f>
        <v>#DIV/0!</v>
      </c>
    </row>
    <row r="20" spans="1:37" ht="30" customHeight="1" thickBot="1">
      <c r="A20" s="764"/>
      <c r="B20" s="764"/>
      <c r="C20" s="765"/>
      <c r="D20" s="765"/>
      <c r="E20" s="765"/>
      <c r="F20" s="765"/>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5">
        <f t="shared" si="0"/>
        <v>0</v>
      </c>
      <c r="AJ20" s="726"/>
      <c r="AK20" s="727" t="e">
        <f>ROUNDDOWN(AJ20/AG209,2)</f>
        <v>#DIV/0!</v>
      </c>
    </row>
    <row r="21" spans="1:37" ht="30" customHeight="1" thickBot="1">
      <c r="A21" s="764"/>
      <c r="B21" s="764"/>
      <c r="C21" s="765"/>
      <c r="D21" s="765"/>
      <c r="E21" s="765"/>
      <c r="F21" s="765"/>
      <c r="G21" s="724"/>
      <c r="H21" s="724"/>
      <c r="I21" s="724"/>
      <c r="J21" s="724"/>
      <c r="K21" s="724"/>
      <c r="L21" s="724"/>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5">
        <f t="shared" si="0"/>
        <v>0</v>
      </c>
      <c r="AJ21" s="726"/>
      <c r="AK21" s="727" t="e">
        <f>ROUNDDOWN(AJ21/AG209,2)</f>
        <v>#DIV/0!</v>
      </c>
    </row>
    <row r="22" spans="1:37" ht="30" customHeight="1" hidden="1" thickBot="1">
      <c r="A22" s="723">
        <v>0</v>
      </c>
      <c r="B22" s="723">
        <v>0</v>
      </c>
      <c r="C22" s="728" t="s">
        <v>1018</v>
      </c>
      <c r="D22" s="728" t="s">
        <v>1018</v>
      </c>
      <c r="E22" s="728" t="s">
        <v>1018</v>
      </c>
      <c r="F22" s="728" t="s">
        <v>1018</v>
      </c>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5">
        <f t="shared" si="0"/>
        <v>0</v>
      </c>
      <c r="AJ22" s="730"/>
      <c r="AK22" s="727" t="e">
        <f>ROUNDDOWN(AJ22/AG209,2)</f>
        <v>#DIV/0!</v>
      </c>
    </row>
    <row r="23" spans="1:37" ht="30" customHeight="1" hidden="1" thickBot="1">
      <c r="A23" s="723">
        <v>0</v>
      </c>
      <c r="B23" s="723">
        <v>0</v>
      </c>
      <c r="C23" s="728" t="s">
        <v>1018</v>
      </c>
      <c r="D23" s="728" t="s">
        <v>1018</v>
      </c>
      <c r="E23" s="728" t="s">
        <v>1018</v>
      </c>
      <c r="F23" s="728" t="s">
        <v>1018</v>
      </c>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5">
        <f t="shared" si="0"/>
        <v>0</v>
      </c>
      <c r="AJ23" s="730"/>
      <c r="AK23" s="727" t="e">
        <f>ROUNDDOWN(AJ23/AG209,2)</f>
        <v>#DIV/0!</v>
      </c>
    </row>
    <row r="24" spans="1:37" ht="30" customHeight="1" hidden="1" thickBot="1">
      <c r="A24" s="723">
        <v>0</v>
      </c>
      <c r="B24" s="723">
        <v>0</v>
      </c>
      <c r="C24" s="728" t="s">
        <v>1018</v>
      </c>
      <c r="D24" s="728" t="s">
        <v>1018</v>
      </c>
      <c r="E24" s="728" t="s">
        <v>1018</v>
      </c>
      <c r="F24" s="728" t="s">
        <v>1018</v>
      </c>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5">
        <f t="shared" si="0"/>
        <v>0</v>
      </c>
      <c r="AJ24" s="730"/>
      <c r="AK24" s="727" t="e">
        <f>ROUNDDOWN(AJ24/AG209,2)</f>
        <v>#DIV/0!</v>
      </c>
    </row>
    <row r="25" spans="1:37" ht="30" customHeight="1" hidden="1" thickBot="1">
      <c r="A25" s="723">
        <v>0</v>
      </c>
      <c r="B25" s="723">
        <v>0</v>
      </c>
      <c r="C25" s="728" t="s">
        <v>1018</v>
      </c>
      <c r="D25" s="728" t="s">
        <v>1018</v>
      </c>
      <c r="E25" s="728" t="s">
        <v>1018</v>
      </c>
      <c r="F25" s="728" t="s">
        <v>1018</v>
      </c>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5">
        <f t="shared" si="0"/>
        <v>0</v>
      </c>
      <c r="AJ25" s="730"/>
      <c r="AK25" s="727" t="e">
        <f>ROUNDDOWN(AJ25/AG209,2)</f>
        <v>#DIV/0!</v>
      </c>
    </row>
    <row r="26" spans="1:37" ht="30" customHeight="1" hidden="1" thickBot="1">
      <c r="A26" s="723">
        <v>0</v>
      </c>
      <c r="B26" s="723">
        <v>0</v>
      </c>
      <c r="C26" s="728" t="s">
        <v>1018</v>
      </c>
      <c r="D26" s="728" t="s">
        <v>1018</v>
      </c>
      <c r="E26" s="728" t="s">
        <v>1018</v>
      </c>
      <c r="F26" s="728" t="s">
        <v>1018</v>
      </c>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5">
        <f t="shared" si="0"/>
        <v>0</v>
      </c>
      <c r="AJ26" s="730"/>
      <c r="AK26" s="727" t="e">
        <f>ROUNDDOWN(AJ26/AG209,2)</f>
        <v>#DIV/0!</v>
      </c>
    </row>
    <row r="27" spans="1:37" ht="30" customHeight="1" hidden="1" thickBot="1">
      <c r="A27" s="723">
        <v>0</v>
      </c>
      <c r="B27" s="723">
        <v>0</v>
      </c>
      <c r="C27" s="728" t="s">
        <v>1018</v>
      </c>
      <c r="D27" s="728" t="s">
        <v>1018</v>
      </c>
      <c r="E27" s="728" t="s">
        <v>1018</v>
      </c>
      <c r="F27" s="728" t="s">
        <v>1018</v>
      </c>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5">
        <f t="shared" si="0"/>
        <v>0</v>
      </c>
      <c r="AJ27" s="730"/>
      <c r="AK27" s="727" t="e">
        <f>ROUNDDOWN(AJ27/AG209,2)</f>
        <v>#DIV/0!</v>
      </c>
    </row>
    <row r="28" spans="1:37" ht="30" customHeight="1" hidden="1" thickBot="1">
      <c r="A28" s="723">
        <v>0</v>
      </c>
      <c r="B28" s="723">
        <v>0</v>
      </c>
      <c r="C28" s="728" t="s">
        <v>1018</v>
      </c>
      <c r="D28" s="728" t="s">
        <v>1018</v>
      </c>
      <c r="E28" s="728" t="s">
        <v>1018</v>
      </c>
      <c r="F28" s="728" t="s">
        <v>1018</v>
      </c>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5">
        <f t="shared" si="0"/>
        <v>0</v>
      </c>
      <c r="AJ28" s="730"/>
      <c r="AK28" s="727" t="e">
        <f>ROUNDDOWN(AJ28/AG209,2)</f>
        <v>#DIV/0!</v>
      </c>
    </row>
    <row r="29" spans="1:37" ht="30" customHeight="1" hidden="1" thickBot="1">
      <c r="A29" s="723">
        <v>0</v>
      </c>
      <c r="B29" s="723">
        <v>0</v>
      </c>
      <c r="C29" s="728" t="s">
        <v>1018</v>
      </c>
      <c r="D29" s="728" t="s">
        <v>1018</v>
      </c>
      <c r="E29" s="728" t="s">
        <v>1018</v>
      </c>
      <c r="F29" s="728" t="s">
        <v>1018</v>
      </c>
      <c r="G29" s="729"/>
      <c r="H29" s="729"/>
      <c r="I29" s="729"/>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25">
        <f t="shared" si="0"/>
        <v>0</v>
      </c>
      <c r="AJ29" s="730"/>
      <c r="AK29" s="727" t="e">
        <f>ROUNDDOWN(AJ29/AG209,2)</f>
        <v>#DIV/0!</v>
      </c>
    </row>
    <row r="30" spans="1:37" ht="30" customHeight="1" hidden="1" thickBot="1">
      <c r="A30" s="723">
        <v>0</v>
      </c>
      <c r="B30" s="723">
        <v>0</v>
      </c>
      <c r="C30" s="728" t="s">
        <v>1018</v>
      </c>
      <c r="D30" s="728" t="s">
        <v>1018</v>
      </c>
      <c r="E30" s="728" t="s">
        <v>1018</v>
      </c>
      <c r="F30" s="728" t="s">
        <v>1018</v>
      </c>
      <c r="G30" s="729"/>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5">
        <f t="shared" si="0"/>
        <v>0</v>
      </c>
      <c r="AJ30" s="730"/>
      <c r="AK30" s="727" t="e">
        <f>ROUNDDOWN(AJ30/AG209,2)</f>
        <v>#DIV/0!</v>
      </c>
    </row>
    <row r="31" spans="1:37" ht="30" customHeight="1" hidden="1" thickBot="1">
      <c r="A31" s="723">
        <v>0</v>
      </c>
      <c r="B31" s="723">
        <v>0</v>
      </c>
      <c r="C31" s="728" t="s">
        <v>1018</v>
      </c>
      <c r="D31" s="728" t="s">
        <v>1018</v>
      </c>
      <c r="E31" s="728" t="s">
        <v>1018</v>
      </c>
      <c r="F31" s="728" t="s">
        <v>1018</v>
      </c>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5">
        <f t="shared" si="0"/>
        <v>0</v>
      </c>
      <c r="AJ31" s="730"/>
      <c r="AK31" s="727" t="e">
        <f>ROUNDDOWN(AJ31/AG209,2)</f>
        <v>#DIV/0!</v>
      </c>
    </row>
    <row r="32" spans="1:37" ht="30" customHeight="1" hidden="1" thickBot="1">
      <c r="A32" s="723">
        <v>0</v>
      </c>
      <c r="B32" s="723">
        <v>0</v>
      </c>
      <c r="C32" s="728" t="s">
        <v>1018</v>
      </c>
      <c r="D32" s="728" t="s">
        <v>1018</v>
      </c>
      <c r="E32" s="728" t="s">
        <v>1018</v>
      </c>
      <c r="F32" s="728" t="s">
        <v>1018</v>
      </c>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5">
        <f t="shared" si="0"/>
        <v>0</v>
      </c>
      <c r="AJ32" s="730"/>
      <c r="AK32" s="727" t="e">
        <f>ROUNDDOWN(AJ32/AG209,2)</f>
        <v>#DIV/0!</v>
      </c>
    </row>
    <row r="33" spans="1:37" ht="30" customHeight="1" hidden="1" thickBot="1">
      <c r="A33" s="723">
        <v>0</v>
      </c>
      <c r="B33" s="723">
        <v>0</v>
      </c>
      <c r="C33" s="728" t="s">
        <v>1018</v>
      </c>
      <c r="D33" s="728" t="s">
        <v>1018</v>
      </c>
      <c r="E33" s="728" t="s">
        <v>1018</v>
      </c>
      <c r="F33" s="728" t="s">
        <v>1018</v>
      </c>
      <c r="G33" s="729"/>
      <c r="H33" s="729"/>
      <c r="I33" s="729"/>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5">
        <f t="shared" si="0"/>
        <v>0</v>
      </c>
      <c r="AJ33" s="730"/>
      <c r="AK33" s="727" t="e">
        <f>ROUNDDOWN(AJ33/AG209,2)</f>
        <v>#DIV/0!</v>
      </c>
    </row>
    <row r="34" spans="1:37" ht="30" customHeight="1" hidden="1" thickBot="1">
      <c r="A34" s="723">
        <v>0</v>
      </c>
      <c r="B34" s="723">
        <v>0</v>
      </c>
      <c r="C34" s="728" t="s">
        <v>1018</v>
      </c>
      <c r="D34" s="728" t="s">
        <v>1018</v>
      </c>
      <c r="E34" s="728" t="s">
        <v>1018</v>
      </c>
      <c r="F34" s="728" t="s">
        <v>1018</v>
      </c>
      <c r="G34" s="729"/>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5">
        <f t="shared" si="0"/>
        <v>0</v>
      </c>
      <c r="AJ34" s="730"/>
      <c r="AK34" s="727" t="e">
        <f>ROUNDDOWN(AJ34/AG209,2)</f>
        <v>#DIV/0!</v>
      </c>
    </row>
    <row r="35" spans="1:37" ht="30" customHeight="1" hidden="1" thickBot="1">
      <c r="A35" s="723">
        <v>0</v>
      </c>
      <c r="B35" s="723">
        <v>0</v>
      </c>
      <c r="C35" s="728" t="s">
        <v>1018</v>
      </c>
      <c r="D35" s="728" t="s">
        <v>1018</v>
      </c>
      <c r="E35" s="728" t="s">
        <v>1018</v>
      </c>
      <c r="F35" s="728" t="s">
        <v>1018</v>
      </c>
      <c r="G35" s="729"/>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5">
        <f t="shared" si="0"/>
        <v>0</v>
      </c>
      <c r="AJ35" s="730"/>
      <c r="AK35" s="727" t="e">
        <f>ROUNDDOWN(AJ35/AG209,2)</f>
        <v>#DIV/0!</v>
      </c>
    </row>
    <row r="36" spans="1:37" ht="30" customHeight="1" hidden="1" thickBot="1">
      <c r="A36" s="723">
        <v>0</v>
      </c>
      <c r="B36" s="723">
        <v>0</v>
      </c>
      <c r="C36" s="728" t="s">
        <v>1018</v>
      </c>
      <c r="D36" s="728" t="s">
        <v>1018</v>
      </c>
      <c r="E36" s="728" t="s">
        <v>1018</v>
      </c>
      <c r="F36" s="728" t="s">
        <v>1018</v>
      </c>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5">
        <f t="shared" si="0"/>
        <v>0</v>
      </c>
      <c r="AJ36" s="730"/>
      <c r="AK36" s="727" t="e">
        <f>ROUNDDOWN(AJ36/AG209,2)</f>
        <v>#DIV/0!</v>
      </c>
    </row>
    <row r="37" spans="1:37" ht="30" customHeight="1" hidden="1" thickBot="1">
      <c r="A37" s="723">
        <v>0</v>
      </c>
      <c r="B37" s="723">
        <v>0</v>
      </c>
      <c r="C37" s="728" t="s">
        <v>1018</v>
      </c>
      <c r="D37" s="728" t="s">
        <v>1018</v>
      </c>
      <c r="E37" s="728" t="s">
        <v>1018</v>
      </c>
      <c r="F37" s="728" t="s">
        <v>1018</v>
      </c>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5">
        <f t="shared" si="0"/>
        <v>0</v>
      </c>
      <c r="AJ37" s="730"/>
      <c r="AK37" s="727" t="e">
        <f>ROUNDDOWN(AJ37/AG209,2)</f>
        <v>#DIV/0!</v>
      </c>
    </row>
    <row r="38" spans="1:37" ht="30" customHeight="1" hidden="1" thickBot="1">
      <c r="A38" s="723">
        <v>0</v>
      </c>
      <c r="B38" s="723">
        <v>0</v>
      </c>
      <c r="C38" s="728" t="s">
        <v>1018</v>
      </c>
      <c r="D38" s="728" t="s">
        <v>1018</v>
      </c>
      <c r="E38" s="728" t="s">
        <v>1018</v>
      </c>
      <c r="F38" s="728" t="s">
        <v>1018</v>
      </c>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5">
        <f t="shared" si="0"/>
        <v>0</v>
      </c>
      <c r="AJ38" s="730"/>
      <c r="AK38" s="727" t="e">
        <f>ROUNDDOWN(AJ38/AG209,2)</f>
        <v>#DIV/0!</v>
      </c>
    </row>
    <row r="39" spans="1:37" ht="30" customHeight="1" hidden="1" thickBot="1">
      <c r="A39" s="723">
        <v>0</v>
      </c>
      <c r="B39" s="723">
        <v>0</v>
      </c>
      <c r="C39" s="728" t="s">
        <v>1018</v>
      </c>
      <c r="D39" s="728" t="s">
        <v>1018</v>
      </c>
      <c r="E39" s="728" t="s">
        <v>1018</v>
      </c>
      <c r="F39" s="728" t="s">
        <v>1018</v>
      </c>
      <c r="G39" s="729"/>
      <c r="H39" s="729"/>
      <c r="I39" s="729"/>
      <c r="J39" s="729"/>
      <c r="K39" s="729"/>
      <c r="L39" s="729"/>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5">
        <f t="shared" si="0"/>
        <v>0</v>
      </c>
      <c r="AJ39" s="730"/>
      <c r="AK39" s="727" t="e">
        <f>ROUNDDOWN(AJ39/AG209,2)</f>
        <v>#DIV/0!</v>
      </c>
    </row>
    <row r="40" spans="1:37" ht="30" customHeight="1" hidden="1" thickBot="1">
      <c r="A40" s="723">
        <v>0</v>
      </c>
      <c r="B40" s="723">
        <v>0</v>
      </c>
      <c r="C40" s="728" t="s">
        <v>1018</v>
      </c>
      <c r="D40" s="728" t="s">
        <v>1018</v>
      </c>
      <c r="E40" s="728" t="s">
        <v>1018</v>
      </c>
      <c r="F40" s="728" t="s">
        <v>1018</v>
      </c>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5">
        <f t="shared" si="0"/>
        <v>0</v>
      </c>
      <c r="AJ40" s="730"/>
      <c r="AK40" s="727" t="e">
        <f>ROUNDDOWN(AJ40/AG209,2)</f>
        <v>#DIV/0!</v>
      </c>
    </row>
    <row r="41" spans="1:37" ht="30" customHeight="1" hidden="1" thickBot="1">
      <c r="A41" s="723">
        <v>0</v>
      </c>
      <c r="B41" s="723">
        <v>0</v>
      </c>
      <c r="C41" s="728" t="s">
        <v>1018</v>
      </c>
      <c r="D41" s="728" t="s">
        <v>1018</v>
      </c>
      <c r="E41" s="728" t="s">
        <v>1018</v>
      </c>
      <c r="F41" s="728" t="s">
        <v>1018</v>
      </c>
      <c r="G41" s="729"/>
      <c r="H41" s="729"/>
      <c r="I41" s="729"/>
      <c r="J41" s="729"/>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5">
        <f t="shared" si="0"/>
        <v>0</v>
      </c>
      <c r="AJ41" s="730"/>
      <c r="AK41" s="727" t="e">
        <f>ROUNDDOWN(AJ41/AG209,2)</f>
        <v>#DIV/0!</v>
      </c>
    </row>
    <row r="42" spans="1:37" ht="30" customHeight="1" hidden="1" thickBot="1">
      <c r="A42" s="723">
        <v>0</v>
      </c>
      <c r="B42" s="723">
        <v>0</v>
      </c>
      <c r="C42" s="728" t="s">
        <v>1018</v>
      </c>
      <c r="D42" s="728" t="s">
        <v>1018</v>
      </c>
      <c r="E42" s="728" t="s">
        <v>1018</v>
      </c>
      <c r="F42" s="728" t="s">
        <v>1018</v>
      </c>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5">
        <f t="shared" si="0"/>
        <v>0</v>
      </c>
      <c r="AJ42" s="730"/>
      <c r="AK42" s="727" t="e">
        <f>ROUNDDOWN(AJ42/AG209,2)</f>
        <v>#DIV/0!</v>
      </c>
    </row>
    <row r="43" spans="1:37" ht="30" customHeight="1" hidden="1" thickBot="1">
      <c r="A43" s="723">
        <v>0</v>
      </c>
      <c r="B43" s="723">
        <v>0</v>
      </c>
      <c r="C43" s="728" t="s">
        <v>1018</v>
      </c>
      <c r="D43" s="728" t="s">
        <v>1018</v>
      </c>
      <c r="E43" s="728" t="s">
        <v>1018</v>
      </c>
      <c r="F43" s="728" t="s">
        <v>1018</v>
      </c>
      <c r="G43" s="729"/>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5">
        <f t="shared" si="0"/>
        <v>0</v>
      </c>
      <c r="AJ43" s="730"/>
      <c r="AK43" s="727" t="e">
        <f>ROUNDDOWN(AJ43/AG209,2)</f>
        <v>#DIV/0!</v>
      </c>
    </row>
    <row r="44" spans="1:37" ht="30" customHeight="1" hidden="1" thickBot="1">
      <c r="A44" s="723">
        <v>0</v>
      </c>
      <c r="B44" s="723">
        <v>0</v>
      </c>
      <c r="C44" s="728" t="s">
        <v>1018</v>
      </c>
      <c r="D44" s="728" t="s">
        <v>1018</v>
      </c>
      <c r="E44" s="728" t="s">
        <v>1018</v>
      </c>
      <c r="F44" s="728" t="s">
        <v>1018</v>
      </c>
      <c r="G44" s="729"/>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5">
        <f t="shared" si="0"/>
        <v>0</v>
      </c>
      <c r="AJ44" s="730"/>
      <c r="AK44" s="727" t="e">
        <f>ROUNDDOWN(AJ44/AG209,2)</f>
        <v>#DIV/0!</v>
      </c>
    </row>
    <row r="45" spans="1:37" ht="30" customHeight="1" hidden="1" thickBot="1">
      <c r="A45" s="723">
        <v>0</v>
      </c>
      <c r="B45" s="723">
        <v>0</v>
      </c>
      <c r="C45" s="728" t="s">
        <v>1018</v>
      </c>
      <c r="D45" s="728" t="s">
        <v>1018</v>
      </c>
      <c r="E45" s="728" t="s">
        <v>1018</v>
      </c>
      <c r="F45" s="728" t="s">
        <v>1018</v>
      </c>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729"/>
      <c r="AI45" s="725">
        <f t="shared" si="0"/>
        <v>0</v>
      </c>
      <c r="AJ45" s="730"/>
      <c r="AK45" s="727" t="e">
        <f>ROUNDDOWN(AJ45/AG209,2)</f>
        <v>#DIV/0!</v>
      </c>
    </row>
    <row r="46" spans="1:37" ht="30" customHeight="1" hidden="1" thickBot="1">
      <c r="A46" s="723">
        <v>0</v>
      </c>
      <c r="B46" s="723">
        <v>0</v>
      </c>
      <c r="C46" s="728" t="s">
        <v>1018</v>
      </c>
      <c r="D46" s="728" t="s">
        <v>1018</v>
      </c>
      <c r="E46" s="728" t="s">
        <v>1018</v>
      </c>
      <c r="F46" s="728" t="s">
        <v>1018</v>
      </c>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5">
        <f t="shared" si="0"/>
        <v>0</v>
      </c>
      <c r="AJ46" s="730"/>
      <c r="AK46" s="727" t="e">
        <f>ROUNDDOWN(AJ46/AG209,2)</f>
        <v>#DIV/0!</v>
      </c>
    </row>
    <row r="47" spans="1:37" ht="30" customHeight="1" hidden="1" thickBot="1">
      <c r="A47" s="723">
        <v>0</v>
      </c>
      <c r="B47" s="723">
        <v>0</v>
      </c>
      <c r="C47" s="728" t="s">
        <v>1018</v>
      </c>
      <c r="D47" s="728" t="s">
        <v>1018</v>
      </c>
      <c r="E47" s="728" t="s">
        <v>1018</v>
      </c>
      <c r="F47" s="728" t="s">
        <v>1018</v>
      </c>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5">
        <f t="shared" si="0"/>
        <v>0</v>
      </c>
      <c r="AJ47" s="730"/>
      <c r="AK47" s="727" t="e">
        <f>ROUNDDOWN(AJ47/AG209,2)</f>
        <v>#DIV/0!</v>
      </c>
    </row>
    <row r="48" spans="1:37" ht="30" customHeight="1" hidden="1" thickBot="1">
      <c r="A48" s="723">
        <v>0</v>
      </c>
      <c r="B48" s="723">
        <v>0</v>
      </c>
      <c r="C48" s="728" t="s">
        <v>1018</v>
      </c>
      <c r="D48" s="728" t="s">
        <v>1018</v>
      </c>
      <c r="E48" s="728" t="s">
        <v>1018</v>
      </c>
      <c r="F48" s="728" t="s">
        <v>1018</v>
      </c>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5">
        <f t="shared" si="0"/>
        <v>0</v>
      </c>
      <c r="AJ48" s="730"/>
      <c r="AK48" s="727" t="e">
        <f>ROUNDDOWN(AJ48/AG209,2)</f>
        <v>#DIV/0!</v>
      </c>
    </row>
    <row r="49" spans="1:37" ht="30" customHeight="1" hidden="1" thickBot="1">
      <c r="A49" s="723">
        <v>0</v>
      </c>
      <c r="B49" s="723">
        <v>0</v>
      </c>
      <c r="C49" s="728" t="s">
        <v>1018</v>
      </c>
      <c r="D49" s="728" t="s">
        <v>1018</v>
      </c>
      <c r="E49" s="728" t="s">
        <v>1018</v>
      </c>
      <c r="F49" s="728" t="s">
        <v>1018</v>
      </c>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5">
        <f t="shared" si="0"/>
        <v>0</v>
      </c>
      <c r="AJ49" s="730"/>
      <c r="AK49" s="727" t="e">
        <f>ROUNDDOWN(AJ49/AG209,2)</f>
        <v>#DIV/0!</v>
      </c>
    </row>
    <row r="50" spans="1:37" ht="30" customHeight="1" hidden="1" thickBot="1">
      <c r="A50" s="723">
        <v>0</v>
      </c>
      <c r="B50" s="723">
        <v>0</v>
      </c>
      <c r="C50" s="728" t="s">
        <v>1018</v>
      </c>
      <c r="D50" s="728" t="s">
        <v>1018</v>
      </c>
      <c r="E50" s="728" t="s">
        <v>1018</v>
      </c>
      <c r="F50" s="728" t="s">
        <v>1018</v>
      </c>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5">
        <f t="shared" si="0"/>
        <v>0</v>
      </c>
      <c r="AJ50" s="730"/>
      <c r="AK50" s="727" t="e">
        <f>ROUNDDOWN(AJ50/AG209,2)</f>
        <v>#DIV/0!</v>
      </c>
    </row>
    <row r="51" spans="1:37" ht="30" customHeight="1" hidden="1" thickBot="1">
      <c r="A51" s="723">
        <v>0</v>
      </c>
      <c r="B51" s="723">
        <v>0</v>
      </c>
      <c r="C51" s="728" t="s">
        <v>1018</v>
      </c>
      <c r="D51" s="728" t="s">
        <v>1018</v>
      </c>
      <c r="E51" s="728" t="s">
        <v>1018</v>
      </c>
      <c r="F51" s="728" t="s">
        <v>1018</v>
      </c>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5">
        <f t="shared" si="0"/>
        <v>0</v>
      </c>
      <c r="AJ51" s="730"/>
      <c r="AK51" s="727" t="e">
        <f>ROUNDDOWN(AJ51/AG209,2)</f>
        <v>#DIV/0!</v>
      </c>
    </row>
    <row r="52" spans="1:37" ht="30" customHeight="1" hidden="1" thickBot="1">
      <c r="A52" s="723">
        <v>0</v>
      </c>
      <c r="B52" s="723">
        <v>0</v>
      </c>
      <c r="C52" s="728" t="s">
        <v>1018</v>
      </c>
      <c r="D52" s="728" t="s">
        <v>1018</v>
      </c>
      <c r="E52" s="728" t="s">
        <v>1018</v>
      </c>
      <c r="F52" s="728" t="s">
        <v>1018</v>
      </c>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5">
        <f t="shared" si="0"/>
        <v>0</v>
      </c>
      <c r="AJ52" s="730"/>
      <c r="AK52" s="727" t="e">
        <f>ROUNDDOWN(AJ52/AG209,2)</f>
        <v>#DIV/0!</v>
      </c>
    </row>
    <row r="53" spans="1:37" ht="30" customHeight="1" hidden="1" thickBot="1">
      <c r="A53" s="723">
        <v>0</v>
      </c>
      <c r="B53" s="723">
        <v>0</v>
      </c>
      <c r="C53" s="728" t="s">
        <v>1018</v>
      </c>
      <c r="D53" s="728" t="s">
        <v>1018</v>
      </c>
      <c r="E53" s="728" t="s">
        <v>1018</v>
      </c>
      <c r="F53" s="728" t="s">
        <v>1018</v>
      </c>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c r="AF53" s="729"/>
      <c r="AG53" s="729"/>
      <c r="AH53" s="729"/>
      <c r="AI53" s="725">
        <f t="shared" si="0"/>
        <v>0</v>
      </c>
      <c r="AJ53" s="730"/>
      <c r="AK53" s="727" t="e">
        <f>ROUNDDOWN(AJ53/AG209,2)</f>
        <v>#DIV/0!</v>
      </c>
    </row>
    <row r="54" spans="1:37" ht="30" customHeight="1" hidden="1" thickBot="1">
      <c r="A54" s="723">
        <v>0</v>
      </c>
      <c r="B54" s="723">
        <v>0</v>
      </c>
      <c r="C54" s="728" t="s">
        <v>1018</v>
      </c>
      <c r="D54" s="728" t="s">
        <v>1018</v>
      </c>
      <c r="E54" s="728" t="s">
        <v>1018</v>
      </c>
      <c r="F54" s="728" t="s">
        <v>1018</v>
      </c>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c r="AF54" s="729"/>
      <c r="AG54" s="729"/>
      <c r="AH54" s="729"/>
      <c r="AI54" s="725">
        <f t="shared" si="0"/>
        <v>0</v>
      </c>
      <c r="AJ54" s="730"/>
      <c r="AK54" s="727" t="e">
        <f>ROUNDDOWN(AJ54/AG209,2)</f>
        <v>#DIV/0!</v>
      </c>
    </row>
    <row r="55" spans="1:37" ht="30" customHeight="1" hidden="1" thickBot="1">
      <c r="A55" s="723">
        <v>0</v>
      </c>
      <c r="B55" s="723">
        <v>0</v>
      </c>
      <c r="C55" s="728" t="s">
        <v>1018</v>
      </c>
      <c r="D55" s="728" t="s">
        <v>1018</v>
      </c>
      <c r="E55" s="728" t="s">
        <v>1018</v>
      </c>
      <c r="F55" s="728" t="s">
        <v>1018</v>
      </c>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5">
        <f t="shared" si="0"/>
        <v>0</v>
      </c>
      <c r="AJ55" s="730"/>
      <c r="AK55" s="727" t="e">
        <f>ROUNDDOWN(AJ55/AG209,2)</f>
        <v>#DIV/0!</v>
      </c>
    </row>
    <row r="56" spans="1:37" ht="30" customHeight="1" hidden="1" thickBot="1">
      <c r="A56" s="723">
        <v>0</v>
      </c>
      <c r="B56" s="723">
        <v>0</v>
      </c>
      <c r="C56" s="728" t="s">
        <v>1018</v>
      </c>
      <c r="D56" s="728" t="s">
        <v>1018</v>
      </c>
      <c r="E56" s="728" t="s">
        <v>1018</v>
      </c>
      <c r="F56" s="728" t="s">
        <v>1018</v>
      </c>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c r="AF56" s="729"/>
      <c r="AG56" s="729"/>
      <c r="AH56" s="729"/>
      <c r="AI56" s="725">
        <f t="shared" si="0"/>
        <v>0</v>
      </c>
      <c r="AJ56" s="730"/>
      <c r="AK56" s="727" t="e">
        <f>ROUNDDOWN(AJ56/AG209,2)</f>
        <v>#DIV/0!</v>
      </c>
    </row>
    <row r="57" spans="1:37" ht="30" customHeight="1" hidden="1" thickBot="1">
      <c r="A57" s="723">
        <v>0</v>
      </c>
      <c r="B57" s="723">
        <v>0</v>
      </c>
      <c r="C57" s="728" t="s">
        <v>1018</v>
      </c>
      <c r="D57" s="728" t="s">
        <v>1018</v>
      </c>
      <c r="E57" s="728" t="s">
        <v>1018</v>
      </c>
      <c r="F57" s="728" t="s">
        <v>1018</v>
      </c>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5">
        <f t="shared" si="0"/>
        <v>0</v>
      </c>
      <c r="AJ57" s="730"/>
      <c r="AK57" s="727" t="e">
        <f>ROUNDDOWN(AJ57/AG209,2)</f>
        <v>#DIV/0!</v>
      </c>
    </row>
    <row r="58" spans="1:37" ht="30" customHeight="1" hidden="1" thickBot="1">
      <c r="A58" s="723">
        <v>0</v>
      </c>
      <c r="B58" s="723">
        <v>0</v>
      </c>
      <c r="C58" s="728" t="s">
        <v>1018</v>
      </c>
      <c r="D58" s="728" t="s">
        <v>1018</v>
      </c>
      <c r="E58" s="728" t="s">
        <v>1018</v>
      </c>
      <c r="F58" s="728" t="s">
        <v>1018</v>
      </c>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5">
        <f t="shared" si="0"/>
        <v>0</v>
      </c>
      <c r="AJ58" s="730"/>
      <c r="AK58" s="727" t="e">
        <f>ROUNDDOWN(AJ58/AG209,2)</f>
        <v>#DIV/0!</v>
      </c>
    </row>
    <row r="59" spans="1:37" ht="30" customHeight="1" hidden="1" thickBot="1">
      <c r="A59" s="723">
        <v>0</v>
      </c>
      <c r="B59" s="723">
        <v>0</v>
      </c>
      <c r="C59" s="728" t="s">
        <v>1018</v>
      </c>
      <c r="D59" s="728" t="s">
        <v>1018</v>
      </c>
      <c r="E59" s="728" t="s">
        <v>1018</v>
      </c>
      <c r="F59" s="728" t="s">
        <v>1018</v>
      </c>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29"/>
      <c r="AG59" s="729"/>
      <c r="AH59" s="729"/>
      <c r="AI59" s="725">
        <f t="shared" si="0"/>
        <v>0</v>
      </c>
      <c r="AJ59" s="730"/>
      <c r="AK59" s="727" t="e">
        <f>ROUNDDOWN(AJ59/AG209,2)</f>
        <v>#DIV/0!</v>
      </c>
    </row>
    <row r="60" spans="1:37" ht="30" customHeight="1" hidden="1" thickBot="1">
      <c r="A60" s="723">
        <v>0</v>
      </c>
      <c r="B60" s="723">
        <v>0</v>
      </c>
      <c r="C60" s="728" t="s">
        <v>1018</v>
      </c>
      <c r="D60" s="728" t="s">
        <v>1018</v>
      </c>
      <c r="E60" s="728" t="s">
        <v>1018</v>
      </c>
      <c r="F60" s="728" t="s">
        <v>1018</v>
      </c>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c r="AF60" s="729"/>
      <c r="AG60" s="729"/>
      <c r="AH60" s="729"/>
      <c r="AI60" s="725">
        <f t="shared" si="0"/>
        <v>0</v>
      </c>
      <c r="AJ60" s="730"/>
      <c r="AK60" s="727" t="e">
        <f>ROUNDDOWN(AJ60/AG209,2)</f>
        <v>#DIV/0!</v>
      </c>
    </row>
    <row r="61" spans="1:37" ht="30" customHeight="1" hidden="1" thickBot="1">
      <c r="A61" s="723">
        <v>0</v>
      </c>
      <c r="B61" s="723">
        <v>0</v>
      </c>
      <c r="C61" s="728" t="s">
        <v>1018</v>
      </c>
      <c r="D61" s="728" t="s">
        <v>1018</v>
      </c>
      <c r="E61" s="728" t="s">
        <v>1018</v>
      </c>
      <c r="F61" s="728" t="s">
        <v>1018</v>
      </c>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5">
        <f t="shared" si="0"/>
        <v>0</v>
      </c>
      <c r="AJ61" s="730"/>
      <c r="AK61" s="727" t="e">
        <f>ROUNDDOWN(AJ61/AG209,2)</f>
        <v>#DIV/0!</v>
      </c>
    </row>
    <row r="62" spans="1:37" ht="30" customHeight="1" hidden="1" thickBot="1">
      <c r="A62" s="723">
        <v>0</v>
      </c>
      <c r="B62" s="723">
        <v>0</v>
      </c>
      <c r="C62" s="728" t="s">
        <v>1018</v>
      </c>
      <c r="D62" s="728" t="s">
        <v>1018</v>
      </c>
      <c r="E62" s="728" t="s">
        <v>1018</v>
      </c>
      <c r="F62" s="728" t="s">
        <v>1018</v>
      </c>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5">
        <f t="shared" si="0"/>
        <v>0</v>
      </c>
      <c r="AJ62" s="730"/>
      <c r="AK62" s="727" t="e">
        <f>ROUNDDOWN(AJ62/AG209,2)</f>
        <v>#DIV/0!</v>
      </c>
    </row>
    <row r="63" spans="1:37" ht="30" customHeight="1" hidden="1" thickBot="1">
      <c r="A63" s="723">
        <v>0</v>
      </c>
      <c r="B63" s="723">
        <v>0</v>
      </c>
      <c r="C63" s="728" t="s">
        <v>1018</v>
      </c>
      <c r="D63" s="728" t="s">
        <v>1018</v>
      </c>
      <c r="E63" s="728" t="s">
        <v>1018</v>
      </c>
      <c r="F63" s="728" t="s">
        <v>1018</v>
      </c>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5">
        <f t="shared" si="0"/>
        <v>0</v>
      </c>
      <c r="AJ63" s="730"/>
      <c r="AK63" s="727" t="e">
        <f>ROUNDDOWN(AJ63/AG209,2)</f>
        <v>#DIV/0!</v>
      </c>
    </row>
    <row r="64" spans="1:37" ht="30" customHeight="1" hidden="1" thickBot="1">
      <c r="A64" s="723">
        <v>0</v>
      </c>
      <c r="B64" s="723">
        <v>0</v>
      </c>
      <c r="C64" s="728" t="s">
        <v>1018</v>
      </c>
      <c r="D64" s="728" t="s">
        <v>1018</v>
      </c>
      <c r="E64" s="728" t="s">
        <v>1018</v>
      </c>
      <c r="F64" s="728" t="s">
        <v>1018</v>
      </c>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5">
        <f t="shared" si="0"/>
        <v>0</v>
      </c>
      <c r="AJ64" s="730"/>
      <c r="AK64" s="727" t="e">
        <f>ROUNDDOWN(AJ64/AG209,2)</f>
        <v>#DIV/0!</v>
      </c>
    </row>
    <row r="65" spans="1:37" ht="30" customHeight="1" hidden="1" thickBot="1">
      <c r="A65" s="723">
        <v>0</v>
      </c>
      <c r="B65" s="723">
        <v>0</v>
      </c>
      <c r="C65" s="728" t="s">
        <v>1018</v>
      </c>
      <c r="D65" s="728" t="s">
        <v>1018</v>
      </c>
      <c r="E65" s="728" t="s">
        <v>1018</v>
      </c>
      <c r="F65" s="728" t="s">
        <v>1018</v>
      </c>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29"/>
      <c r="AI65" s="725">
        <f t="shared" si="0"/>
        <v>0</v>
      </c>
      <c r="AJ65" s="730"/>
      <c r="AK65" s="727" t="e">
        <f>ROUNDDOWN(AJ65/AG209,2)</f>
        <v>#DIV/0!</v>
      </c>
    </row>
    <row r="66" spans="1:37" ht="30" customHeight="1" hidden="1" thickBot="1">
      <c r="A66" s="723">
        <v>0</v>
      </c>
      <c r="B66" s="723">
        <v>0</v>
      </c>
      <c r="C66" s="728" t="s">
        <v>1018</v>
      </c>
      <c r="D66" s="728" t="s">
        <v>1018</v>
      </c>
      <c r="E66" s="728" t="s">
        <v>1018</v>
      </c>
      <c r="F66" s="728" t="s">
        <v>1018</v>
      </c>
      <c r="G66" s="729"/>
      <c r="H66" s="729"/>
      <c r="I66" s="729"/>
      <c r="J66" s="729"/>
      <c r="K66" s="729"/>
      <c r="L66" s="729"/>
      <c r="M66" s="729"/>
      <c r="N66" s="729"/>
      <c r="O66" s="729"/>
      <c r="P66" s="729"/>
      <c r="Q66" s="729"/>
      <c r="R66" s="729"/>
      <c r="S66" s="729"/>
      <c r="T66" s="729"/>
      <c r="U66" s="729"/>
      <c r="V66" s="729"/>
      <c r="W66" s="729"/>
      <c r="X66" s="729"/>
      <c r="Y66" s="729"/>
      <c r="Z66" s="729"/>
      <c r="AA66" s="729"/>
      <c r="AB66" s="729"/>
      <c r="AC66" s="729"/>
      <c r="AD66" s="729"/>
      <c r="AE66" s="729"/>
      <c r="AF66" s="729"/>
      <c r="AG66" s="729"/>
      <c r="AH66" s="729"/>
      <c r="AI66" s="725">
        <f t="shared" si="0"/>
        <v>0</v>
      </c>
      <c r="AJ66" s="730"/>
      <c r="AK66" s="727" t="e">
        <f>ROUNDDOWN(AJ66/AG209,2)</f>
        <v>#DIV/0!</v>
      </c>
    </row>
    <row r="67" spans="1:37" ht="30" customHeight="1" hidden="1" thickBot="1">
      <c r="A67" s="723">
        <v>0</v>
      </c>
      <c r="B67" s="723">
        <v>0</v>
      </c>
      <c r="C67" s="728" t="s">
        <v>1018</v>
      </c>
      <c r="D67" s="728" t="s">
        <v>1018</v>
      </c>
      <c r="E67" s="728" t="s">
        <v>1018</v>
      </c>
      <c r="F67" s="728" t="s">
        <v>1018</v>
      </c>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c r="AF67" s="729"/>
      <c r="AG67" s="729"/>
      <c r="AH67" s="729"/>
      <c r="AI67" s="725">
        <f t="shared" si="0"/>
        <v>0</v>
      </c>
      <c r="AJ67" s="730"/>
      <c r="AK67" s="727" t="e">
        <f>ROUNDDOWN(AJ67/AG209,2)</f>
        <v>#DIV/0!</v>
      </c>
    </row>
    <row r="68" spans="1:37" ht="30" customHeight="1" hidden="1" thickBot="1">
      <c r="A68" s="723">
        <v>0</v>
      </c>
      <c r="B68" s="723">
        <v>0</v>
      </c>
      <c r="C68" s="728" t="s">
        <v>1018</v>
      </c>
      <c r="D68" s="728" t="s">
        <v>1018</v>
      </c>
      <c r="E68" s="728" t="s">
        <v>1018</v>
      </c>
      <c r="F68" s="728" t="s">
        <v>1018</v>
      </c>
      <c r="G68" s="729"/>
      <c r="H68" s="729"/>
      <c r="I68" s="729"/>
      <c r="J68" s="729"/>
      <c r="K68" s="729"/>
      <c r="L68" s="729"/>
      <c r="M68" s="729"/>
      <c r="N68" s="729"/>
      <c r="O68" s="729"/>
      <c r="P68" s="729"/>
      <c r="Q68" s="729"/>
      <c r="R68" s="729"/>
      <c r="S68" s="729"/>
      <c r="T68" s="729"/>
      <c r="U68" s="729"/>
      <c r="V68" s="729"/>
      <c r="W68" s="729"/>
      <c r="X68" s="729"/>
      <c r="Y68" s="729"/>
      <c r="Z68" s="729"/>
      <c r="AA68" s="729"/>
      <c r="AB68" s="729"/>
      <c r="AC68" s="729"/>
      <c r="AD68" s="729"/>
      <c r="AE68" s="729"/>
      <c r="AF68" s="729"/>
      <c r="AG68" s="729"/>
      <c r="AH68" s="729"/>
      <c r="AI68" s="725">
        <f t="shared" si="0"/>
        <v>0</v>
      </c>
      <c r="AJ68" s="730"/>
      <c r="AK68" s="727" t="e">
        <f>ROUNDDOWN(AJ68/AG209,2)</f>
        <v>#DIV/0!</v>
      </c>
    </row>
    <row r="69" spans="1:37" ht="30" customHeight="1" hidden="1" thickBot="1">
      <c r="A69" s="723">
        <v>0</v>
      </c>
      <c r="B69" s="723">
        <v>0</v>
      </c>
      <c r="C69" s="728" t="s">
        <v>1018</v>
      </c>
      <c r="D69" s="728" t="s">
        <v>1018</v>
      </c>
      <c r="E69" s="728" t="s">
        <v>1018</v>
      </c>
      <c r="F69" s="728" t="s">
        <v>1018</v>
      </c>
      <c r="G69" s="729"/>
      <c r="H69" s="729"/>
      <c r="I69" s="729"/>
      <c r="J69" s="729"/>
      <c r="K69" s="729"/>
      <c r="L69" s="729"/>
      <c r="M69" s="729"/>
      <c r="N69" s="729"/>
      <c r="O69" s="729"/>
      <c r="P69" s="729"/>
      <c r="Q69" s="729"/>
      <c r="R69" s="729"/>
      <c r="S69" s="729"/>
      <c r="T69" s="729"/>
      <c r="U69" s="729"/>
      <c r="V69" s="729"/>
      <c r="W69" s="729"/>
      <c r="X69" s="729"/>
      <c r="Y69" s="729"/>
      <c r="Z69" s="729"/>
      <c r="AA69" s="729"/>
      <c r="AB69" s="729"/>
      <c r="AC69" s="729"/>
      <c r="AD69" s="729"/>
      <c r="AE69" s="729"/>
      <c r="AF69" s="729"/>
      <c r="AG69" s="729"/>
      <c r="AH69" s="729"/>
      <c r="AI69" s="725">
        <f t="shared" si="0"/>
        <v>0</v>
      </c>
      <c r="AJ69" s="730"/>
      <c r="AK69" s="727" t="e">
        <f>ROUNDDOWN(AJ69/AG209,2)</f>
        <v>#DIV/0!</v>
      </c>
    </row>
    <row r="70" spans="1:37" ht="30" customHeight="1" hidden="1" thickBot="1">
      <c r="A70" s="723">
        <v>0</v>
      </c>
      <c r="B70" s="723">
        <v>0</v>
      </c>
      <c r="C70" s="728" t="s">
        <v>1018</v>
      </c>
      <c r="D70" s="728" t="s">
        <v>1018</v>
      </c>
      <c r="E70" s="728" t="s">
        <v>1018</v>
      </c>
      <c r="F70" s="728" t="s">
        <v>1018</v>
      </c>
      <c r="G70" s="729"/>
      <c r="H70" s="729"/>
      <c r="I70" s="729"/>
      <c r="J70" s="729"/>
      <c r="K70" s="729"/>
      <c r="L70" s="729"/>
      <c r="M70" s="729"/>
      <c r="N70" s="729"/>
      <c r="O70" s="729"/>
      <c r="P70" s="729"/>
      <c r="Q70" s="729"/>
      <c r="R70" s="729"/>
      <c r="S70" s="729"/>
      <c r="T70" s="729"/>
      <c r="U70" s="729"/>
      <c r="V70" s="729"/>
      <c r="W70" s="729"/>
      <c r="X70" s="729"/>
      <c r="Y70" s="729"/>
      <c r="Z70" s="729"/>
      <c r="AA70" s="729"/>
      <c r="AB70" s="729"/>
      <c r="AC70" s="729"/>
      <c r="AD70" s="729"/>
      <c r="AE70" s="729"/>
      <c r="AF70" s="729"/>
      <c r="AG70" s="729"/>
      <c r="AH70" s="729"/>
      <c r="AI70" s="725">
        <f t="shared" si="0"/>
        <v>0</v>
      </c>
      <c r="AJ70" s="730"/>
      <c r="AK70" s="727" t="e">
        <f>ROUNDDOWN(AJ70/AG209,2)</f>
        <v>#DIV/0!</v>
      </c>
    </row>
    <row r="71" spans="1:37" ht="30" customHeight="1" hidden="1" thickBot="1">
      <c r="A71" s="723">
        <v>0</v>
      </c>
      <c r="B71" s="723">
        <v>0</v>
      </c>
      <c r="C71" s="728" t="s">
        <v>1018</v>
      </c>
      <c r="D71" s="728" t="s">
        <v>1018</v>
      </c>
      <c r="E71" s="728" t="s">
        <v>1018</v>
      </c>
      <c r="F71" s="728" t="s">
        <v>1018</v>
      </c>
      <c r="G71" s="729"/>
      <c r="H71" s="729"/>
      <c r="I71" s="729"/>
      <c r="J71" s="729"/>
      <c r="K71" s="729"/>
      <c r="L71" s="729"/>
      <c r="M71" s="729"/>
      <c r="N71" s="729"/>
      <c r="O71" s="729"/>
      <c r="P71" s="729"/>
      <c r="Q71" s="729"/>
      <c r="R71" s="729"/>
      <c r="S71" s="729"/>
      <c r="T71" s="729"/>
      <c r="U71" s="729"/>
      <c r="V71" s="729"/>
      <c r="W71" s="729"/>
      <c r="X71" s="729"/>
      <c r="Y71" s="729"/>
      <c r="Z71" s="729"/>
      <c r="AA71" s="729"/>
      <c r="AB71" s="729"/>
      <c r="AC71" s="729"/>
      <c r="AD71" s="729"/>
      <c r="AE71" s="729"/>
      <c r="AF71" s="729"/>
      <c r="AG71" s="729"/>
      <c r="AH71" s="729"/>
      <c r="AI71" s="725">
        <f t="shared" si="0"/>
        <v>0</v>
      </c>
      <c r="AJ71" s="730"/>
      <c r="AK71" s="727" t="e">
        <f>ROUNDDOWN(AJ71/AG209,2)</f>
        <v>#DIV/0!</v>
      </c>
    </row>
    <row r="72" spans="1:37" ht="30" customHeight="1" hidden="1" thickBot="1">
      <c r="A72" s="723">
        <v>0</v>
      </c>
      <c r="B72" s="723">
        <v>0</v>
      </c>
      <c r="C72" s="728" t="s">
        <v>1018</v>
      </c>
      <c r="D72" s="728" t="s">
        <v>1018</v>
      </c>
      <c r="E72" s="728" t="s">
        <v>1018</v>
      </c>
      <c r="F72" s="728" t="s">
        <v>1018</v>
      </c>
      <c r="G72" s="729"/>
      <c r="H72" s="729"/>
      <c r="I72" s="729"/>
      <c r="J72" s="729"/>
      <c r="K72" s="729"/>
      <c r="L72" s="729"/>
      <c r="M72" s="729"/>
      <c r="N72" s="729"/>
      <c r="O72" s="729"/>
      <c r="P72" s="729"/>
      <c r="Q72" s="729"/>
      <c r="R72" s="729"/>
      <c r="S72" s="729"/>
      <c r="T72" s="729"/>
      <c r="U72" s="729"/>
      <c r="V72" s="729"/>
      <c r="W72" s="729"/>
      <c r="X72" s="729"/>
      <c r="Y72" s="729"/>
      <c r="Z72" s="729"/>
      <c r="AA72" s="729"/>
      <c r="AB72" s="729"/>
      <c r="AC72" s="729"/>
      <c r="AD72" s="729"/>
      <c r="AE72" s="729"/>
      <c r="AF72" s="729"/>
      <c r="AG72" s="729"/>
      <c r="AH72" s="729"/>
      <c r="AI72" s="725">
        <f t="shared" si="0"/>
        <v>0</v>
      </c>
      <c r="AJ72" s="730"/>
      <c r="AK72" s="727" t="e">
        <f>ROUNDDOWN(AJ72/AG209,2)</f>
        <v>#DIV/0!</v>
      </c>
    </row>
    <row r="73" spans="1:37" ht="30" customHeight="1" hidden="1" thickBot="1">
      <c r="A73" s="723">
        <v>0</v>
      </c>
      <c r="B73" s="723">
        <v>0</v>
      </c>
      <c r="C73" s="728" t="s">
        <v>1018</v>
      </c>
      <c r="D73" s="728" t="s">
        <v>1018</v>
      </c>
      <c r="E73" s="728" t="s">
        <v>1018</v>
      </c>
      <c r="F73" s="728" t="s">
        <v>1018</v>
      </c>
      <c r="G73" s="729"/>
      <c r="H73" s="729"/>
      <c r="I73" s="729"/>
      <c r="J73" s="729"/>
      <c r="K73" s="729"/>
      <c r="L73" s="729"/>
      <c r="M73" s="729"/>
      <c r="N73" s="729"/>
      <c r="O73" s="729"/>
      <c r="P73" s="729"/>
      <c r="Q73" s="729"/>
      <c r="R73" s="729"/>
      <c r="S73" s="729"/>
      <c r="T73" s="729"/>
      <c r="U73" s="729"/>
      <c r="V73" s="729"/>
      <c r="W73" s="729"/>
      <c r="X73" s="729"/>
      <c r="Y73" s="729"/>
      <c r="Z73" s="729"/>
      <c r="AA73" s="729"/>
      <c r="AB73" s="729"/>
      <c r="AC73" s="729"/>
      <c r="AD73" s="729"/>
      <c r="AE73" s="729"/>
      <c r="AF73" s="729"/>
      <c r="AG73" s="729"/>
      <c r="AH73" s="729"/>
      <c r="AI73" s="725">
        <f t="shared" si="0"/>
        <v>0</v>
      </c>
      <c r="AJ73" s="730"/>
      <c r="AK73" s="727" t="e">
        <f>ROUNDDOWN(AJ73/AG209,2)</f>
        <v>#DIV/0!</v>
      </c>
    </row>
    <row r="74" spans="1:37" ht="30" customHeight="1" hidden="1" thickBot="1">
      <c r="A74" s="723">
        <v>0</v>
      </c>
      <c r="B74" s="723">
        <v>0</v>
      </c>
      <c r="C74" s="728" t="s">
        <v>1018</v>
      </c>
      <c r="D74" s="728" t="s">
        <v>1018</v>
      </c>
      <c r="E74" s="728" t="s">
        <v>1018</v>
      </c>
      <c r="F74" s="728" t="s">
        <v>1018</v>
      </c>
      <c r="G74" s="729"/>
      <c r="H74" s="729"/>
      <c r="I74" s="729"/>
      <c r="J74" s="729"/>
      <c r="K74" s="729"/>
      <c r="L74" s="729"/>
      <c r="M74" s="729"/>
      <c r="N74" s="729"/>
      <c r="O74" s="729"/>
      <c r="P74" s="729"/>
      <c r="Q74" s="729"/>
      <c r="R74" s="729"/>
      <c r="S74" s="729"/>
      <c r="T74" s="729"/>
      <c r="U74" s="729"/>
      <c r="V74" s="729"/>
      <c r="W74" s="729"/>
      <c r="X74" s="729"/>
      <c r="Y74" s="729"/>
      <c r="Z74" s="729"/>
      <c r="AA74" s="729"/>
      <c r="AB74" s="729"/>
      <c r="AC74" s="729"/>
      <c r="AD74" s="729"/>
      <c r="AE74" s="729"/>
      <c r="AF74" s="729"/>
      <c r="AG74" s="729"/>
      <c r="AH74" s="729"/>
      <c r="AI74" s="725">
        <f t="shared" si="0"/>
        <v>0</v>
      </c>
      <c r="AJ74" s="730"/>
      <c r="AK74" s="727" t="e">
        <f>ROUNDDOWN(AJ74/AG209,2)</f>
        <v>#DIV/0!</v>
      </c>
    </row>
    <row r="75" spans="1:37" ht="30" customHeight="1" hidden="1" thickBot="1">
      <c r="A75" s="723">
        <v>0</v>
      </c>
      <c r="B75" s="723">
        <v>0</v>
      </c>
      <c r="C75" s="728" t="s">
        <v>1018</v>
      </c>
      <c r="D75" s="728" t="s">
        <v>1018</v>
      </c>
      <c r="E75" s="728" t="s">
        <v>1018</v>
      </c>
      <c r="F75" s="728" t="s">
        <v>1018</v>
      </c>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5">
        <f t="shared" si="0"/>
        <v>0</v>
      </c>
      <c r="AJ75" s="730"/>
      <c r="AK75" s="727" t="e">
        <f>ROUNDDOWN(AJ75/AG209,2)</f>
        <v>#DIV/0!</v>
      </c>
    </row>
    <row r="76" spans="1:37" ht="30" customHeight="1" hidden="1" thickBot="1">
      <c r="A76" s="723">
        <v>0</v>
      </c>
      <c r="B76" s="723">
        <v>0</v>
      </c>
      <c r="C76" s="728" t="s">
        <v>1018</v>
      </c>
      <c r="D76" s="728" t="s">
        <v>1018</v>
      </c>
      <c r="E76" s="728" t="s">
        <v>1018</v>
      </c>
      <c r="F76" s="728" t="s">
        <v>1018</v>
      </c>
      <c r="G76" s="729"/>
      <c r="H76" s="729"/>
      <c r="I76" s="729"/>
      <c r="J76" s="729"/>
      <c r="K76" s="729"/>
      <c r="L76" s="729"/>
      <c r="M76" s="729"/>
      <c r="N76" s="729"/>
      <c r="O76" s="729"/>
      <c r="P76" s="729"/>
      <c r="Q76" s="729"/>
      <c r="R76" s="729"/>
      <c r="S76" s="729"/>
      <c r="T76" s="729"/>
      <c r="U76" s="729"/>
      <c r="V76" s="729"/>
      <c r="W76" s="729"/>
      <c r="X76" s="729"/>
      <c r="Y76" s="729"/>
      <c r="Z76" s="729"/>
      <c r="AA76" s="729"/>
      <c r="AB76" s="729"/>
      <c r="AC76" s="729"/>
      <c r="AD76" s="729"/>
      <c r="AE76" s="729"/>
      <c r="AF76" s="729"/>
      <c r="AG76" s="729"/>
      <c r="AH76" s="729"/>
      <c r="AI76" s="725">
        <f t="shared" si="0"/>
        <v>0</v>
      </c>
      <c r="AJ76" s="730"/>
      <c r="AK76" s="727" t="e">
        <f>ROUNDDOWN(AJ76/AG209,2)</f>
        <v>#DIV/0!</v>
      </c>
    </row>
    <row r="77" spans="1:37" ht="30" customHeight="1" hidden="1" thickBot="1">
      <c r="A77" s="723">
        <v>0</v>
      </c>
      <c r="B77" s="723">
        <v>0</v>
      </c>
      <c r="C77" s="728" t="s">
        <v>1018</v>
      </c>
      <c r="D77" s="728" t="s">
        <v>1018</v>
      </c>
      <c r="E77" s="728" t="s">
        <v>1018</v>
      </c>
      <c r="F77" s="728" t="s">
        <v>1018</v>
      </c>
      <c r="G77" s="729"/>
      <c r="H77" s="729"/>
      <c r="I77" s="729"/>
      <c r="J77" s="729"/>
      <c r="K77" s="729"/>
      <c r="L77" s="729"/>
      <c r="M77" s="729"/>
      <c r="N77" s="729"/>
      <c r="O77" s="729"/>
      <c r="P77" s="729"/>
      <c r="Q77" s="729"/>
      <c r="R77" s="729"/>
      <c r="S77" s="729"/>
      <c r="T77" s="729"/>
      <c r="U77" s="729"/>
      <c r="V77" s="729"/>
      <c r="W77" s="729"/>
      <c r="X77" s="729"/>
      <c r="Y77" s="729"/>
      <c r="Z77" s="729"/>
      <c r="AA77" s="729"/>
      <c r="AB77" s="729"/>
      <c r="AC77" s="729"/>
      <c r="AD77" s="729"/>
      <c r="AE77" s="729"/>
      <c r="AF77" s="729"/>
      <c r="AG77" s="729"/>
      <c r="AH77" s="729"/>
      <c r="AI77" s="725">
        <f t="shared" si="0"/>
        <v>0</v>
      </c>
      <c r="AJ77" s="730"/>
      <c r="AK77" s="727" t="e">
        <f>ROUNDDOWN(AJ77/AG209,2)</f>
        <v>#DIV/0!</v>
      </c>
    </row>
    <row r="78" spans="1:37" ht="30" customHeight="1" hidden="1" thickBot="1">
      <c r="A78" s="723">
        <v>0</v>
      </c>
      <c r="B78" s="723">
        <v>0</v>
      </c>
      <c r="C78" s="728" t="s">
        <v>1018</v>
      </c>
      <c r="D78" s="728" t="s">
        <v>1018</v>
      </c>
      <c r="E78" s="728" t="s">
        <v>1018</v>
      </c>
      <c r="F78" s="728" t="s">
        <v>1018</v>
      </c>
      <c r="G78" s="729"/>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25">
        <f t="shared" si="0"/>
        <v>0</v>
      </c>
      <c r="AJ78" s="730"/>
      <c r="AK78" s="727" t="e">
        <f>ROUNDDOWN(AJ78/AG209,2)</f>
        <v>#DIV/0!</v>
      </c>
    </row>
    <row r="79" spans="1:37" ht="30" customHeight="1" hidden="1" thickBot="1">
      <c r="A79" s="723">
        <v>0</v>
      </c>
      <c r="B79" s="723">
        <v>0</v>
      </c>
      <c r="C79" s="728" t="s">
        <v>1018</v>
      </c>
      <c r="D79" s="728" t="s">
        <v>1018</v>
      </c>
      <c r="E79" s="728" t="s">
        <v>1018</v>
      </c>
      <c r="F79" s="728" t="s">
        <v>1018</v>
      </c>
      <c r="G79" s="729"/>
      <c r="H79" s="729"/>
      <c r="I79" s="729"/>
      <c r="J79" s="729"/>
      <c r="K79" s="729"/>
      <c r="L79" s="729"/>
      <c r="M79" s="729"/>
      <c r="N79" s="729"/>
      <c r="O79" s="729"/>
      <c r="P79" s="729"/>
      <c r="Q79" s="729"/>
      <c r="R79" s="729"/>
      <c r="S79" s="729"/>
      <c r="T79" s="729"/>
      <c r="U79" s="729"/>
      <c r="V79" s="729"/>
      <c r="W79" s="729"/>
      <c r="X79" s="729"/>
      <c r="Y79" s="729"/>
      <c r="Z79" s="729"/>
      <c r="AA79" s="729"/>
      <c r="AB79" s="729"/>
      <c r="AC79" s="729"/>
      <c r="AD79" s="729"/>
      <c r="AE79" s="729"/>
      <c r="AF79" s="729"/>
      <c r="AG79" s="729"/>
      <c r="AH79" s="729"/>
      <c r="AI79" s="725">
        <f t="shared" si="0"/>
        <v>0</v>
      </c>
      <c r="AJ79" s="730"/>
      <c r="AK79" s="727" t="e">
        <f>ROUNDDOWN(AJ79/AG209,2)</f>
        <v>#DIV/0!</v>
      </c>
    </row>
    <row r="80" spans="1:37" ht="30" customHeight="1" hidden="1" thickBot="1">
      <c r="A80" s="723">
        <v>0</v>
      </c>
      <c r="B80" s="723">
        <v>0</v>
      </c>
      <c r="C80" s="728" t="s">
        <v>1018</v>
      </c>
      <c r="D80" s="728" t="s">
        <v>1018</v>
      </c>
      <c r="E80" s="728" t="s">
        <v>1018</v>
      </c>
      <c r="F80" s="728" t="s">
        <v>1018</v>
      </c>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5">
        <f t="shared" si="0"/>
        <v>0</v>
      </c>
      <c r="AJ80" s="730"/>
      <c r="AK80" s="727" t="e">
        <f>ROUNDDOWN(AJ80/AG209,2)</f>
        <v>#DIV/0!</v>
      </c>
    </row>
    <row r="81" spans="1:37" ht="30" customHeight="1" hidden="1" thickBot="1">
      <c r="A81" s="723">
        <v>0</v>
      </c>
      <c r="B81" s="723">
        <v>0</v>
      </c>
      <c r="C81" s="728" t="s">
        <v>1018</v>
      </c>
      <c r="D81" s="728" t="s">
        <v>1018</v>
      </c>
      <c r="E81" s="728" t="s">
        <v>1018</v>
      </c>
      <c r="F81" s="728" t="s">
        <v>1018</v>
      </c>
      <c r="G81" s="729"/>
      <c r="H81" s="729"/>
      <c r="I81" s="729"/>
      <c r="J81" s="729"/>
      <c r="K81" s="729"/>
      <c r="L81" s="729"/>
      <c r="M81" s="729"/>
      <c r="N81" s="729"/>
      <c r="O81" s="729"/>
      <c r="P81" s="729"/>
      <c r="Q81" s="729"/>
      <c r="R81" s="729"/>
      <c r="S81" s="729"/>
      <c r="T81" s="729"/>
      <c r="U81" s="729"/>
      <c r="V81" s="729"/>
      <c r="W81" s="729"/>
      <c r="X81" s="729"/>
      <c r="Y81" s="729"/>
      <c r="Z81" s="729"/>
      <c r="AA81" s="729"/>
      <c r="AB81" s="729"/>
      <c r="AC81" s="729"/>
      <c r="AD81" s="729"/>
      <c r="AE81" s="729"/>
      <c r="AF81" s="729"/>
      <c r="AG81" s="729"/>
      <c r="AH81" s="729"/>
      <c r="AI81" s="725">
        <f t="shared" si="0"/>
        <v>0</v>
      </c>
      <c r="AJ81" s="730"/>
      <c r="AK81" s="727" t="e">
        <f>ROUNDDOWN(AJ81/AG209,2)</f>
        <v>#DIV/0!</v>
      </c>
    </row>
    <row r="82" spans="1:37" ht="30" customHeight="1" hidden="1" thickBot="1">
      <c r="A82" s="723">
        <v>0</v>
      </c>
      <c r="B82" s="723">
        <v>0</v>
      </c>
      <c r="C82" s="728" t="s">
        <v>1018</v>
      </c>
      <c r="D82" s="728" t="s">
        <v>1018</v>
      </c>
      <c r="E82" s="728" t="s">
        <v>1018</v>
      </c>
      <c r="F82" s="728" t="s">
        <v>1018</v>
      </c>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29"/>
      <c r="AF82" s="729"/>
      <c r="AG82" s="729"/>
      <c r="AH82" s="729"/>
      <c r="AI82" s="725">
        <f t="shared" si="0"/>
        <v>0</v>
      </c>
      <c r="AJ82" s="730"/>
      <c r="AK82" s="727" t="e">
        <f>ROUNDDOWN(AJ82/AG209,2)</f>
        <v>#DIV/0!</v>
      </c>
    </row>
    <row r="83" spans="1:37" ht="30" customHeight="1" hidden="1" thickBot="1">
      <c r="A83" s="723">
        <v>0</v>
      </c>
      <c r="B83" s="723">
        <v>0</v>
      </c>
      <c r="C83" s="728" t="s">
        <v>1018</v>
      </c>
      <c r="D83" s="728" t="s">
        <v>1018</v>
      </c>
      <c r="E83" s="728" t="s">
        <v>1018</v>
      </c>
      <c r="F83" s="728" t="s">
        <v>1018</v>
      </c>
      <c r="G83" s="729"/>
      <c r="H83" s="729"/>
      <c r="I83" s="729"/>
      <c r="J83" s="729"/>
      <c r="K83" s="729"/>
      <c r="L83" s="729"/>
      <c r="M83" s="729"/>
      <c r="N83" s="729"/>
      <c r="O83" s="729"/>
      <c r="P83" s="729"/>
      <c r="Q83" s="729"/>
      <c r="R83" s="729"/>
      <c r="S83" s="729"/>
      <c r="T83" s="729"/>
      <c r="U83" s="729"/>
      <c r="V83" s="729"/>
      <c r="W83" s="729"/>
      <c r="X83" s="729"/>
      <c r="Y83" s="729"/>
      <c r="Z83" s="729"/>
      <c r="AA83" s="729"/>
      <c r="AB83" s="729"/>
      <c r="AC83" s="729"/>
      <c r="AD83" s="729"/>
      <c r="AE83" s="729"/>
      <c r="AF83" s="729"/>
      <c r="AG83" s="729"/>
      <c r="AH83" s="729"/>
      <c r="AI83" s="725">
        <f t="shared" si="0"/>
        <v>0</v>
      </c>
      <c r="AJ83" s="730"/>
      <c r="AK83" s="727" t="e">
        <f>ROUNDDOWN(AJ83/AG209,2)</f>
        <v>#DIV/0!</v>
      </c>
    </row>
    <row r="84" spans="1:37" ht="30" customHeight="1" hidden="1" thickBot="1">
      <c r="A84" s="723">
        <v>0</v>
      </c>
      <c r="B84" s="723">
        <v>0</v>
      </c>
      <c r="C84" s="728" t="s">
        <v>1018</v>
      </c>
      <c r="D84" s="728" t="s">
        <v>1018</v>
      </c>
      <c r="E84" s="728" t="s">
        <v>1018</v>
      </c>
      <c r="F84" s="728" t="s">
        <v>1018</v>
      </c>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5">
        <f t="shared" si="0"/>
        <v>0</v>
      </c>
      <c r="AJ84" s="730"/>
      <c r="AK84" s="727" t="e">
        <f>ROUNDDOWN(AJ84/AG209,2)</f>
        <v>#DIV/0!</v>
      </c>
    </row>
    <row r="85" spans="1:37" ht="30" customHeight="1" hidden="1" thickBot="1">
      <c r="A85" s="723">
        <v>0</v>
      </c>
      <c r="B85" s="723">
        <v>0</v>
      </c>
      <c r="C85" s="728" t="s">
        <v>1018</v>
      </c>
      <c r="D85" s="728" t="s">
        <v>1018</v>
      </c>
      <c r="E85" s="728" t="s">
        <v>1018</v>
      </c>
      <c r="F85" s="728" t="s">
        <v>1018</v>
      </c>
      <c r="G85" s="729"/>
      <c r="H85" s="729"/>
      <c r="I85" s="729"/>
      <c r="J85" s="729"/>
      <c r="K85" s="729"/>
      <c r="L85" s="729"/>
      <c r="M85" s="729"/>
      <c r="N85" s="729"/>
      <c r="O85" s="729"/>
      <c r="P85" s="729"/>
      <c r="Q85" s="729"/>
      <c r="R85" s="729"/>
      <c r="S85" s="729"/>
      <c r="T85" s="729"/>
      <c r="U85" s="729"/>
      <c r="V85" s="729"/>
      <c r="W85" s="729"/>
      <c r="X85" s="729"/>
      <c r="Y85" s="729"/>
      <c r="Z85" s="729"/>
      <c r="AA85" s="729"/>
      <c r="AB85" s="729"/>
      <c r="AC85" s="729"/>
      <c r="AD85" s="729"/>
      <c r="AE85" s="729"/>
      <c r="AF85" s="729"/>
      <c r="AG85" s="729"/>
      <c r="AH85" s="729"/>
      <c r="AI85" s="725">
        <f t="shared" si="0"/>
        <v>0</v>
      </c>
      <c r="AJ85" s="730"/>
      <c r="AK85" s="727" t="e">
        <f>ROUNDDOWN(AJ85/AG209,2)</f>
        <v>#DIV/0!</v>
      </c>
    </row>
    <row r="86" spans="1:37" ht="30" customHeight="1" hidden="1" thickBot="1">
      <c r="A86" s="723">
        <v>0</v>
      </c>
      <c r="B86" s="723">
        <v>0</v>
      </c>
      <c r="C86" s="728" t="s">
        <v>1018</v>
      </c>
      <c r="D86" s="728" t="s">
        <v>1018</v>
      </c>
      <c r="E86" s="728" t="s">
        <v>1018</v>
      </c>
      <c r="F86" s="728" t="s">
        <v>1018</v>
      </c>
      <c r="G86" s="729"/>
      <c r="H86" s="729"/>
      <c r="I86" s="729"/>
      <c r="J86" s="729"/>
      <c r="K86" s="729"/>
      <c r="L86" s="729"/>
      <c r="M86" s="729"/>
      <c r="N86" s="729"/>
      <c r="O86" s="729"/>
      <c r="P86" s="729"/>
      <c r="Q86" s="729"/>
      <c r="R86" s="729"/>
      <c r="S86" s="729"/>
      <c r="T86" s="729"/>
      <c r="U86" s="729"/>
      <c r="V86" s="729"/>
      <c r="W86" s="729"/>
      <c r="X86" s="729"/>
      <c r="Y86" s="729"/>
      <c r="Z86" s="729"/>
      <c r="AA86" s="729"/>
      <c r="AB86" s="729"/>
      <c r="AC86" s="729"/>
      <c r="AD86" s="729"/>
      <c r="AE86" s="729"/>
      <c r="AF86" s="729"/>
      <c r="AG86" s="729"/>
      <c r="AH86" s="729"/>
      <c r="AI86" s="725">
        <f t="shared" si="0"/>
        <v>0</v>
      </c>
      <c r="AJ86" s="730"/>
      <c r="AK86" s="727" t="e">
        <f>ROUNDDOWN(AJ86/AG209,2)</f>
        <v>#DIV/0!</v>
      </c>
    </row>
    <row r="87" spans="1:37" ht="30" customHeight="1" hidden="1" thickBot="1">
      <c r="A87" s="723">
        <v>0</v>
      </c>
      <c r="B87" s="723">
        <v>0</v>
      </c>
      <c r="C87" s="728" t="s">
        <v>1018</v>
      </c>
      <c r="D87" s="728" t="s">
        <v>1018</v>
      </c>
      <c r="E87" s="728" t="s">
        <v>1018</v>
      </c>
      <c r="F87" s="728" t="s">
        <v>1018</v>
      </c>
      <c r="G87" s="729"/>
      <c r="H87" s="729"/>
      <c r="I87" s="729"/>
      <c r="J87" s="729"/>
      <c r="K87" s="729"/>
      <c r="L87" s="729"/>
      <c r="M87" s="729"/>
      <c r="N87" s="729"/>
      <c r="O87" s="729"/>
      <c r="P87" s="729"/>
      <c r="Q87" s="729"/>
      <c r="R87" s="729"/>
      <c r="S87" s="729"/>
      <c r="T87" s="729"/>
      <c r="U87" s="729"/>
      <c r="V87" s="729"/>
      <c r="W87" s="729"/>
      <c r="X87" s="729"/>
      <c r="Y87" s="729"/>
      <c r="Z87" s="729"/>
      <c r="AA87" s="729"/>
      <c r="AB87" s="729"/>
      <c r="AC87" s="729"/>
      <c r="AD87" s="729"/>
      <c r="AE87" s="729"/>
      <c r="AF87" s="729"/>
      <c r="AG87" s="729"/>
      <c r="AH87" s="729"/>
      <c r="AI87" s="725">
        <f t="shared" si="0"/>
        <v>0</v>
      </c>
      <c r="AJ87" s="730"/>
      <c r="AK87" s="727" t="e">
        <f>ROUNDDOWN(AJ87/AG209,2)</f>
        <v>#DIV/0!</v>
      </c>
    </row>
    <row r="88" spans="1:37" ht="30" customHeight="1" hidden="1" thickBot="1">
      <c r="A88" s="723">
        <v>0</v>
      </c>
      <c r="B88" s="723">
        <v>0</v>
      </c>
      <c r="C88" s="728" t="s">
        <v>1018</v>
      </c>
      <c r="D88" s="728" t="s">
        <v>1018</v>
      </c>
      <c r="E88" s="728" t="s">
        <v>1018</v>
      </c>
      <c r="F88" s="728" t="s">
        <v>1018</v>
      </c>
      <c r="G88" s="729"/>
      <c r="H88" s="729"/>
      <c r="I88" s="729"/>
      <c r="J88" s="729"/>
      <c r="K88" s="729"/>
      <c r="L88" s="729"/>
      <c r="M88" s="729"/>
      <c r="N88" s="729"/>
      <c r="O88" s="729"/>
      <c r="P88" s="729"/>
      <c r="Q88" s="729"/>
      <c r="R88" s="729"/>
      <c r="S88" s="729"/>
      <c r="T88" s="729"/>
      <c r="U88" s="729"/>
      <c r="V88" s="729"/>
      <c r="W88" s="729"/>
      <c r="X88" s="729"/>
      <c r="Y88" s="729"/>
      <c r="Z88" s="729"/>
      <c r="AA88" s="729"/>
      <c r="AB88" s="729"/>
      <c r="AC88" s="729"/>
      <c r="AD88" s="729"/>
      <c r="AE88" s="729"/>
      <c r="AF88" s="729"/>
      <c r="AG88" s="729"/>
      <c r="AH88" s="729"/>
      <c r="AI88" s="725">
        <f t="shared" si="0"/>
        <v>0</v>
      </c>
      <c r="AJ88" s="730"/>
      <c r="AK88" s="727" t="e">
        <f>ROUNDDOWN(AJ88/AG209,2)</f>
        <v>#DIV/0!</v>
      </c>
    </row>
    <row r="89" spans="1:37" ht="30" customHeight="1" hidden="1" thickBot="1">
      <c r="A89" s="723">
        <v>0</v>
      </c>
      <c r="B89" s="723">
        <v>0</v>
      </c>
      <c r="C89" s="728" t="s">
        <v>1018</v>
      </c>
      <c r="D89" s="728" t="s">
        <v>1018</v>
      </c>
      <c r="E89" s="728" t="s">
        <v>1018</v>
      </c>
      <c r="F89" s="728" t="s">
        <v>1018</v>
      </c>
      <c r="G89" s="729"/>
      <c r="H89" s="729"/>
      <c r="I89" s="729"/>
      <c r="J89" s="729"/>
      <c r="K89" s="729"/>
      <c r="L89" s="729"/>
      <c r="M89" s="729"/>
      <c r="N89" s="729"/>
      <c r="O89" s="729"/>
      <c r="P89" s="729"/>
      <c r="Q89" s="729"/>
      <c r="R89" s="729"/>
      <c r="S89" s="729"/>
      <c r="T89" s="729"/>
      <c r="U89" s="729"/>
      <c r="V89" s="729"/>
      <c r="W89" s="729"/>
      <c r="X89" s="729"/>
      <c r="Y89" s="729"/>
      <c r="Z89" s="729"/>
      <c r="AA89" s="729"/>
      <c r="AB89" s="729"/>
      <c r="AC89" s="729"/>
      <c r="AD89" s="729"/>
      <c r="AE89" s="729"/>
      <c r="AF89" s="729"/>
      <c r="AG89" s="729"/>
      <c r="AH89" s="729"/>
      <c r="AI89" s="725">
        <f t="shared" si="0"/>
        <v>0</v>
      </c>
      <c r="AJ89" s="730"/>
      <c r="AK89" s="727" t="e">
        <f>ROUNDDOWN(AJ89/AG209,2)</f>
        <v>#DIV/0!</v>
      </c>
    </row>
    <row r="90" spans="1:37" ht="30" customHeight="1" hidden="1" thickBot="1">
      <c r="A90" s="723">
        <v>0</v>
      </c>
      <c r="B90" s="723">
        <v>0</v>
      </c>
      <c r="C90" s="728" t="s">
        <v>1018</v>
      </c>
      <c r="D90" s="728" t="s">
        <v>1018</v>
      </c>
      <c r="E90" s="728" t="s">
        <v>1018</v>
      </c>
      <c r="F90" s="728" t="s">
        <v>1018</v>
      </c>
      <c r="G90" s="729"/>
      <c r="H90" s="729"/>
      <c r="I90" s="729"/>
      <c r="J90" s="729"/>
      <c r="K90" s="729"/>
      <c r="L90" s="729"/>
      <c r="M90" s="729"/>
      <c r="N90" s="729"/>
      <c r="O90" s="729"/>
      <c r="P90" s="729"/>
      <c r="Q90" s="729"/>
      <c r="R90" s="729"/>
      <c r="S90" s="729"/>
      <c r="T90" s="729"/>
      <c r="U90" s="729"/>
      <c r="V90" s="729"/>
      <c r="W90" s="729"/>
      <c r="X90" s="729"/>
      <c r="Y90" s="729"/>
      <c r="Z90" s="729"/>
      <c r="AA90" s="729"/>
      <c r="AB90" s="729"/>
      <c r="AC90" s="729"/>
      <c r="AD90" s="729"/>
      <c r="AE90" s="729"/>
      <c r="AF90" s="729"/>
      <c r="AG90" s="729"/>
      <c r="AH90" s="729"/>
      <c r="AI90" s="725">
        <f t="shared" si="0"/>
        <v>0</v>
      </c>
      <c r="AJ90" s="730"/>
      <c r="AK90" s="727" t="e">
        <f>ROUNDDOWN(AJ90/AG209,2)</f>
        <v>#DIV/0!</v>
      </c>
    </row>
    <row r="91" spans="1:37" ht="30" customHeight="1" hidden="1" thickBot="1">
      <c r="A91" s="723">
        <v>0</v>
      </c>
      <c r="B91" s="723">
        <v>0</v>
      </c>
      <c r="C91" s="728" t="s">
        <v>1018</v>
      </c>
      <c r="D91" s="728" t="s">
        <v>1018</v>
      </c>
      <c r="E91" s="728" t="s">
        <v>1018</v>
      </c>
      <c r="F91" s="728" t="s">
        <v>1018</v>
      </c>
      <c r="G91" s="729"/>
      <c r="H91" s="729"/>
      <c r="I91" s="729"/>
      <c r="J91" s="729"/>
      <c r="K91" s="729"/>
      <c r="L91" s="729"/>
      <c r="M91" s="729"/>
      <c r="N91" s="729"/>
      <c r="O91" s="729"/>
      <c r="P91" s="729"/>
      <c r="Q91" s="729"/>
      <c r="R91" s="729"/>
      <c r="S91" s="729"/>
      <c r="T91" s="729"/>
      <c r="U91" s="729"/>
      <c r="V91" s="729"/>
      <c r="W91" s="729"/>
      <c r="X91" s="729"/>
      <c r="Y91" s="729"/>
      <c r="Z91" s="729"/>
      <c r="AA91" s="729"/>
      <c r="AB91" s="729"/>
      <c r="AC91" s="729"/>
      <c r="AD91" s="729"/>
      <c r="AE91" s="729"/>
      <c r="AF91" s="729"/>
      <c r="AG91" s="729"/>
      <c r="AH91" s="729"/>
      <c r="AI91" s="725">
        <f t="shared" si="0"/>
        <v>0</v>
      </c>
      <c r="AJ91" s="730"/>
      <c r="AK91" s="727" t="e">
        <f>ROUNDDOWN(AJ91/AG209,2)</f>
        <v>#DIV/0!</v>
      </c>
    </row>
    <row r="92" spans="1:37" ht="30" customHeight="1" hidden="1" thickBot="1">
      <c r="A92" s="723">
        <v>0</v>
      </c>
      <c r="B92" s="723">
        <v>0</v>
      </c>
      <c r="C92" s="728" t="s">
        <v>1018</v>
      </c>
      <c r="D92" s="728" t="s">
        <v>1018</v>
      </c>
      <c r="E92" s="728" t="s">
        <v>1018</v>
      </c>
      <c r="F92" s="728" t="s">
        <v>1018</v>
      </c>
      <c r="G92" s="729"/>
      <c r="H92" s="729"/>
      <c r="I92" s="729"/>
      <c r="J92" s="729"/>
      <c r="K92" s="729"/>
      <c r="L92" s="729"/>
      <c r="M92" s="729"/>
      <c r="N92" s="729"/>
      <c r="O92" s="729"/>
      <c r="P92" s="729"/>
      <c r="Q92" s="729"/>
      <c r="R92" s="729"/>
      <c r="S92" s="729"/>
      <c r="T92" s="729"/>
      <c r="U92" s="729"/>
      <c r="V92" s="729"/>
      <c r="W92" s="729"/>
      <c r="X92" s="729"/>
      <c r="Y92" s="729"/>
      <c r="Z92" s="729"/>
      <c r="AA92" s="729"/>
      <c r="AB92" s="729"/>
      <c r="AC92" s="729"/>
      <c r="AD92" s="729"/>
      <c r="AE92" s="729"/>
      <c r="AF92" s="729"/>
      <c r="AG92" s="729"/>
      <c r="AH92" s="729"/>
      <c r="AI92" s="725">
        <f t="shared" si="0"/>
        <v>0</v>
      </c>
      <c r="AJ92" s="730"/>
      <c r="AK92" s="727" t="e">
        <f>ROUNDDOWN(AJ92/AG209,2)</f>
        <v>#DIV/0!</v>
      </c>
    </row>
    <row r="93" spans="1:37" ht="30" customHeight="1" hidden="1" thickBot="1">
      <c r="A93" s="723">
        <v>0</v>
      </c>
      <c r="B93" s="723">
        <v>0</v>
      </c>
      <c r="C93" s="728" t="s">
        <v>1018</v>
      </c>
      <c r="D93" s="728" t="s">
        <v>1018</v>
      </c>
      <c r="E93" s="728" t="s">
        <v>1018</v>
      </c>
      <c r="F93" s="728" t="s">
        <v>1018</v>
      </c>
      <c r="G93" s="729"/>
      <c r="H93" s="729"/>
      <c r="I93" s="729"/>
      <c r="J93" s="729"/>
      <c r="K93" s="729"/>
      <c r="L93" s="729"/>
      <c r="M93" s="729"/>
      <c r="N93" s="729"/>
      <c r="O93" s="729"/>
      <c r="P93" s="729"/>
      <c r="Q93" s="729"/>
      <c r="R93" s="729"/>
      <c r="S93" s="729"/>
      <c r="T93" s="729"/>
      <c r="U93" s="729"/>
      <c r="V93" s="729"/>
      <c r="W93" s="729"/>
      <c r="X93" s="729"/>
      <c r="Y93" s="729"/>
      <c r="Z93" s="729"/>
      <c r="AA93" s="729"/>
      <c r="AB93" s="729"/>
      <c r="AC93" s="729"/>
      <c r="AD93" s="729"/>
      <c r="AE93" s="729"/>
      <c r="AF93" s="729"/>
      <c r="AG93" s="729"/>
      <c r="AH93" s="729"/>
      <c r="AI93" s="725">
        <f t="shared" si="0"/>
        <v>0</v>
      </c>
      <c r="AJ93" s="730"/>
      <c r="AK93" s="727" t="e">
        <f>ROUNDDOWN(AJ93/AG209,2)</f>
        <v>#DIV/0!</v>
      </c>
    </row>
    <row r="94" spans="1:37" ht="30" customHeight="1" hidden="1" thickBot="1">
      <c r="A94" s="723">
        <v>0</v>
      </c>
      <c r="B94" s="723">
        <v>0</v>
      </c>
      <c r="C94" s="728" t="s">
        <v>1018</v>
      </c>
      <c r="D94" s="728" t="s">
        <v>1018</v>
      </c>
      <c r="E94" s="728" t="s">
        <v>1018</v>
      </c>
      <c r="F94" s="728" t="s">
        <v>1018</v>
      </c>
      <c r="G94" s="729"/>
      <c r="H94" s="729"/>
      <c r="I94" s="729"/>
      <c r="J94" s="729"/>
      <c r="K94" s="729"/>
      <c r="L94" s="729"/>
      <c r="M94" s="729"/>
      <c r="N94" s="729"/>
      <c r="O94" s="729"/>
      <c r="P94" s="729"/>
      <c r="Q94" s="729"/>
      <c r="R94" s="729"/>
      <c r="S94" s="729"/>
      <c r="T94" s="729"/>
      <c r="U94" s="729"/>
      <c r="V94" s="729"/>
      <c r="W94" s="729"/>
      <c r="X94" s="729"/>
      <c r="Y94" s="729"/>
      <c r="Z94" s="729"/>
      <c r="AA94" s="729"/>
      <c r="AB94" s="729"/>
      <c r="AC94" s="729"/>
      <c r="AD94" s="729"/>
      <c r="AE94" s="729"/>
      <c r="AF94" s="729"/>
      <c r="AG94" s="729"/>
      <c r="AH94" s="729"/>
      <c r="AI94" s="725">
        <f t="shared" si="0"/>
        <v>0</v>
      </c>
      <c r="AJ94" s="730"/>
      <c r="AK94" s="727" t="e">
        <f>ROUNDDOWN(AJ94/AG209,2)</f>
        <v>#DIV/0!</v>
      </c>
    </row>
    <row r="95" spans="1:37" ht="30" customHeight="1" hidden="1" thickBot="1">
      <c r="A95" s="723">
        <v>0</v>
      </c>
      <c r="B95" s="723">
        <v>0</v>
      </c>
      <c r="C95" s="728" t="s">
        <v>1018</v>
      </c>
      <c r="D95" s="728" t="s">
        <v>1018</v>
      </c>
      <c r="E95" s="728" t="s">
        <v>1018</v>
      </c>
      <c r="F95" s="728" t="s">
        <v>1018</v>
      </c>
      <c r="G95" s="729"/>
      <c r="H95" s="729"/>
      <c r="I95" s="729"/>
      <c r="J95" s="729"/>
      <c r="K95" s="729"/>
      <c r="L95" s="729"/>
      <c r="M95" s="729"/>
      <c r="N95" s="729"/>
      <c r="O95" s="729"/>
      <c r="P95" s="729"/>
      <c r="Q95" s="729"/>
      <c r="R95" s="729"/>
      <c r="S95" s="729"/>
      <c r="T95" s="729"/>
      <c r="U95" s="729"/>
      <c r="V95" s="729"/>
      <c r="W95" s="729"/>
      <c r="X95" s="729"/>
      <c r="Y95" s="729"/>
      <c r="Z95" s="729"/>
      <c r="AA95" s="729"/>
      <c r="AB95" s="729"/>
      <c r="AC95" s="729"/>
      <c r="AD95" s="729"/>
      <c r="AE95" s="729"/>
      <c r="AF95" s="729"/>
      <c r="AG95" s="729"/>
      <c r="AH95" s="729"/>
      <c r="AI95" s="725">
        <f t="shared" si="0"/>
        <v>0</v>
      </c>
      <c r="AJ95" s="730"/>
      <c r="AK95" s="727" t="e">
        <f>ROUNDDOWN(AJ95/AG209,2)</f>
        <v>#DIV/0!</v>
      </c>
    </row>
    <row r="96" spans="1:37" ht="30" customHeight="1" hidden="1" thickBot="1">
      <c r="A96" s="723">
        <v>0</v>
      </c>
      <c r="B96" s="723">
        <v>0</v>
      </c>
      <c r="C96" s="728" t="s">
        <v>1018</v>
      </c>
      <c r="D96" s="728" t="s">
        <v>1018</v>
      </c>
      <c r="E96" s="728" t="s">
        <v>1018</v>
      </c>
      <c r="F96" s="728" t="s">
        <v>1018</v>
      </c>
      <c r="G96" s="729"/>
      <c r="H96" s="729"/>
      <c r="I96" s="729"/>
      <c r="J96" s="729"/>
      <c r="K96" s="729"/>
      <c r="L96" s="729"/>
      <c r="M96" s="729"/>
      <c r="N96" s="729"/>
      <c r="O96" s="729"/>
      <c r="P96" s="729"/>
      <c r="Q96" s="729"/>
      <c r="R96" s="729"/>
      <c r="S96" s="729"/>
      <c r="T96" s="729"/>
      <c r="U96" s="729"/>
      <c r="V96" s="729"/>
      <c r="W96" s="729"/>
      <c r="X96" s="729"/>
      <c r="Y96" s="729"/>
      <c r="Z96" s="729"/>
      <c r="AA96" s="729"/>
      <c r="AB96" s="729"/>
      <c r="AC96" s="729"/>
      <c r="AD96" s="729"/>
      <c r="AE96" s="729"/>
      <c r="AF96" s="729"/>
      <c r="AG96" s="729"/>
      <c r="AH96" s="729"/>
      <c r="AI96" s="725">
        <f t="shared" si="0"/>
        <v>0</v>
      </c>
      <c r="AJ96" s="730"/>
      <c r="AK96" s="727" t="e">
        <f>ROUNDDOWN(AJ96/AG209,2)</f>
        <v>#DIV/0!</v>
      </c>
    </row>
    <row r="97" spans="1:37" ht="30" customHeight="1" hidden="1" thickBot="1">
      <c r="A97" s="723">
        <v>0</v>
      </c>
      <c r="B97" s="723">
        <v>0</v>
      </c>
      <c r="C97" s="728" t="s">
        <v>1018</v>
      </c>
      <c r="D97" s="728" t="s">
        <v>1018</v>
      </c>
      <c r="E97" s="728" t="s">
        <v>1018</v>
      </c>
      <c r="F97" s="728" t="s">
        <v>1018</v>
      </c>
      <c r="G97" s="729"/>
      <c r="H97" s="729"/>
      <c r="I97" s="729"/>
      <c r="J97" s="729"/>
      <c r="K97" s="729"/>
      <c r="L97" s="729"/>
      <c r="M97" s="729"/>
      <c r="N97" s="729"/>
      <c r="O97" s="729"/>
      <c r="P97" s="729"/>
      <c r="Q97" s="729"/>
      <c r="R97" s="729"/>
      <c r="S97" s="729"/>
      <c r="T97" s="729"/>
      <c r="U97" s="729"/>
      <c r="V97" s="729"/>
      <c r="W97" s="729"/>
      <c r="X97" s="729"/>
      <c r="Y97" s="729"/>
      <c r="Z97" s="729"/>
      <c r="AA97" s="729"/>
      <c r="AB97" s="729"/>
      <c r="AC97" s="729"/>
      <c r="AD97" s="729"/>
      <c r="AE97" s="729"/>
      <c r="AF97" s="729"/>
      <c r="AG97" s="729"/>
      <c r="AH97" s="729"/>
      <c r="AI97" s="725">
        <f t="shared" si="0"/>
        <v>0</v>
      </c>
      <c r="AJ97" s="730"/>
      <c r="AK97" s="727" t="e">
        <f>ROUNDDOWN(AJ97/AG209,2)</f>
        <v>#DIV/0!</v>
      </c>
    </row>
    <row r="98" spans="1:37" ht="30" customHeight="1" hidden="1" thickBot="1">
      <c r="A98" s="723">
        <v>0</v>
      </c>
      <c r="B98" s="723">
        <v>0</v>
      </c>
      <c r="C98" s="728" t="s">
        <v>1018</v>
      </c>
      <c r="D98" s="728" t="s">
        <v>1018</v>
      </c>
      <c r="E98" s="728" t="s">
        <v>1018</v>
      </c>
      <c r="F98" s="728" t="s">
        <v>1018</v>
      </c>
      <c r="G98" s="729"/>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5">
        <f t="shared" si="0"/>
        <v>0</v>
      </c>
      <c r="AJ98" s="730"/>
      <c r="AK98" s="727" t="e">
        <f>ROUNDDOWN(AJ98/AG209,2)</f>
        <v>#DIV/0!</v>
      </c>
    </row>
    <row r="99" spans="1:37" ht="30" customHeight="1" hidden="1" thickBot="1">
      <c r="A99" s="723">
        <v>0</v>
      </c>
      <c r="B99" s="723">
        <v>0</v>
      </c>
      <c r="C99" s="728" t="s">
        <v>1018</v>
      </c>
      <c r="D99" s="728" t="s">
        <v>1018</v>
      </c>
      <c r="E99" s="728" t="s">
        <v>1018</v>
      </c>
      <c r="F99" s="728" t="s">
        <v>1018</v>
      </c>
      <c r="G99" s="729"/>
      <c r="H99" s="729"/>
      <c r="I99" s="729"/>
      <c r="J99" s="729"/>
      <c r="K99" s="729"/>
      <c r="L99" s="729"/>
      <c r="M99" s="729"/>
      <c r="N99" s="729"/>
      <c r="O99" s="729"/>
      <c r="P99" s="729"/>
      <c r="Q99" s="729"/>
      <c r="R99" s="729"/>
      <c r="S99" s="729"/>
      <c r="T99" s="729"/>
      <c r="U99" s="729"/>
      <c r="V99" s="729"/>
      <c r="W99" s="729"/>
      <c r="X99" s="729"/>
      <c r="Y99" s="729"/>
      <c r="Z99" s="729"/>
      <c r="AA99" s="729"/>
      <c r="AB99" s="729"/>
      <c r="AC99" s="729"/>
      <c r="AD99" s="729"/>
      <c r="AE99" s="729"/>
      <c r="AF99" s="729"/>
      <c r="AG99" s="729"/>
      <c r="AH99" s="729"/>
      <c r="AI99" s="725">
        <f t="shared" si="0"/>
        <v>0</v>
      </c>
      <c r="AJ99" s="730"/>
      <c r="AK99" s="727" t="e">
        <f>ROUNDDOWN(AJ99/AG209,2)</f>
        <v>#DIV/0!</v>
      </c>
    </row>
    <row r="100" spans="1:37" ht="30" customHeight="1" hidden="1" thickBot="1">
      <c r="A100" s="723">
        <v>0</v>
      </c>
      <c r="B100" s="723">
        <v>0</v>
      </c>
      <c r="C100" s="728" t="s">
        <v>1018</v>
      </c>
      <c r="D100" s="728" t="s">
        <v>1018</v>
      </c>
      <c r="E100" s="728" t="s">
        <v>1018</v>
      </c>
      <c r="F100" s="728" t="s">
        <v>1018</v>
      </c>
      <c r="G100" s="729"/>
      <c r="H100" s="729"/>
      <c r="I100" s="729"/>
      <c r="J100" s="729"/>
      <c r="K100" s="729"/>
      <c r="L100" s="729"/>
      <c r="M100" s="729"/>
      <c r="N100" s="729"/>
      <c r="O100" s="729"/>
      <c r="P100" s="729"/>
      <c r="Q100" s="729"/>
      <c r="R100" s="729"/>
      <c r="S100" s="729"/>
      <c r="T100" s="729"/>
      <c r="U100" s="729"/>
      <c r="V100" s="729"/>
      <c r="W100" s="729"/>
      <c r="X100" s="729"/>
      <c r="Y100" s="729"/>
      <c r="Z100" s="729"/>
      <c r="AA100" s="729"/>
      <c r="AB100" s="729"/>
      <c r="AC100" s="729"/>
      <c r="AD100" s="729"/>
      <c r="AE100" s="729"/>
      <c r="AF100" s="729"/>
      <c r="AG100" s="729"/>
      <c r="AH100" s="729"/>
      <c r="AI100" s="725">
        <f t="shared" si="0"/>
        <v>0</v>
      </c>
      <c r="AJ100" s="730"/>
      <c r="AK100" s="727" t="e">
        <f>ROUNDDOWN(AJ100/AG209,2)</f>
        <v>#DIV/0!</v>
      </c>
    </row>
    <row r="101" spans="1:37" ht="30" customHeight="1" hidden="1" thickBot="1">
      <c r="A101" s="723">
        <v>0</v>
      </c>
      <c r="B101" s="723">
        <v>0</v>
      </c>
      <c r="C101" s="728" t="s">
        <v>1018</v>
      </c>
      <c r="D101" s="728" t="s">
        <v>1018</v>
      </c>
      <c r="E101" s="728" t="s">
        <v>1018</v>
      </c>
      <c r="F101" s="728" t="s">
        <v>1018</v>
      </c>
      <c r="G101" s="729"/>
      <c r="H101" s="729"/>
      <c r="I101" s="729"/>
      <c r="J101" s="729"/>
      <c r="K101" s="729"/>
      <c r="L101" s="729"/>
      <c r="M101" s="729"/>
      <c r="N101" s="729"/>
      <c r="O101" s="729"/>
      <c r="P101" s="729"/>
      <c r="Q101" s="729"/>
      <c r="R101" s="729"/>
      <c r="S101" s="729"/>
      <c r="T101" s="729"/>
      <c r="U101" s="729"/>
      <c r="V101" s="729"/>
      <c r="W101" s="729"/>
      <c r="X101" s="729"/>
      <c r="Y101" s="729"/>
      <c r="Z101" s="729"/>
      <c r="AA101" s="729"/>
      <c r="AB101" s="729"/>
      <c r="AC101" s="729"/>
      <c r="AD101" s="729"/>
      <c r="AE101" s="729"/>
      <c r="AF101" s="729"/>
      <c r="AG101" s="729"/>
      <c r="AH101" s="729"/>
      <c r="AI101" s="725">
        <f t="shared" si="0"/>
        <v>0</v>
      </c>
      <c r="AJ101" s="730"/>
      <c r="AK101" s="727" t="e">
        <f>ROUNDDOWN(AJ101/AG209,2)</f>
        <v>#DIV/0!</v>
      </c>
    </row>
    <row r="102" spans="1:37" ht="30" customHeight="1" hidden="1" thickBot="1">
      <c r="A102" s="723">
        <v>0</v>
      </c>
      <c r="B102" s="723">
        <v>0</v>
      </c>
      <c r="C102" s="728" t="s">
        <v>1018</v>
      </c>
      <c r="D102" s="728" t="s">
        <v>1018</v>
      </c>
      <c r="E102" s="728" t="s">
        <v>1018</v>
      </c>
      <c r="F102" s="728" t="s">
        <v>1018</v>
      </c>
      <c r="G102" s="729"/>
      <c r="H102" s="729"/>
      <c r="I102" s="729"/>
      <c r="J102" s="729"/>
      <c r="K102" s="729"/>
      <c r="L102" s="729"/>
      <c r="M102" s="729"/>
      <c r="N102" s="729"/>
      <c r="O102" s="729"/>
      <c r="P102" s="729"/>
      <c r="Q102" s="729"/>
      <c r="R102" s="729"/>
      <c r="S102" s="729"/>
      <c r="T102" s="729"/>
      <c r="U102" s="729"/>
      <c r="V102" s="729"/>
      <c r="W102" s="729"/>
      <c r="X102" s="729"/>
      <c r="Y102" s="729"/>
      <c r="Z102" s="729"/>
      <c r="AA102" s="729"/>
      <c r="AB102" s="729"/>
      <c r="AC102" s="729"/>
      <c r="AD102" s="729"/>
      <c r="AE102" s="729"/>
      <c r="AF102" s="729"/>
      <c r="AG102" s="729"/>
      <c r="AH102" s="729"/>
      <c r="AI102" s="725">
        <f t="shared" si="0"/>
        <v>0</v>
      </c>
      <c r="AJ102" s="730"/>
      <c r="AK102" s="727" t="e">
        <f>ROUNDDOWN(AJ102/AG209,2)</f>
        <v>#DIV/0!</v>
      </c>
    </row>
    <row r="103" spans="1:37" ht="30" customHeight="1" hidden="1" thickBot="1">
      <c r="A103" s="723">
        <v>0</v>
      </c>
      <c r="B103" s="723">
        <v>0</v>
      </c>
      <c r="C103" s="728" t="s">
        <v>1018</v>
      </c>
      <c r="D103" s="728" t="s">
        <v>1018</v>
      </c>
      <c r="E103" s="728" t="s">
        <v>1018</v>
      </c>
      <c r="F103" s="728" t="s">
        <v>1018</v>
      </c>
      <c r="G103" s="729"/>
      <c r="H103" s="729"/>
      <c r="I103" s="729"/>
      <c r="J103" s="729"/>
      <c r="K103" s="729"/>
      <c r="L103" s="729"/>
      <c r="M103" s="729"/>
      <c r="N103" s="729"/>
      <c r="O103" s="729"/>
      <c r="P103" s="729"/>
      <c r="Q103" s="729"/>
      <c r="R103" s="729"/>
      <c r="S103" s="729"/>
      <c r="T103" s="729"/>
      <c r="U103" s="729"/>
      <c r="V103" s="729"/>
      <c r="W103" s="729"/>
      <c r="X103" s="729"/>
      <c r="Y103" s="729"/>
      <c r="Z103" s="729"/>
      <c r="AA103" s="729"/>
      <c r="AB103" s="729"/>
      <c r="AC103" s="729"/>
      <c r="AD103" s="729"/>
      <c r="AE103" s="729"/>
      <c r="AF103" s="729"/>
      <c r="AG103" s="729"/>
      <c r="AH103" s="729"/>
      <c r="AI103" s="725">
        <f t="shared" si="0"/>
        <v>0</v>
      </c>
      <c r="AJ103" s="730"/>
      <c r="AK103" s="727" t="e">
        <f>ROUNDDOWN(AJ103/AG209,2)</f>
        <v>#DIV/0!</v>
      </c>
    </row>
    <row r="104" spans="1:37" ht="30" customHeight="1" hidden="1" thickBot="1">
      <c r="A104" s="723">
        <v>0</v>
      </c>
      <c r="B104" s="723">
        <v>0</v>
      </c>
      <c r="C104" s="728" t="s">
        <v>1018</v>
      </c>
      <c r="D104" s="728" t="s">
        <v>1018</v>
      </c>
      <c r="E104" s="728" t="s">
        <v>1018</v>
      </c>
      <c r="F104" s="728" t="s">
        <v>1018</v>
      </c>
      <c r="G104" s="729"/>
      <c r="H104" s="729"/>
      <c r="I104" s="729"/>
      <c r="J104" s="729"/>
      <c r="K104" s="729"/>
      <c r="L104" s="729"/>
      <c r="M104" s="729"/>
      <c r="N104" s="729"/>
      <c r="O104" s="729"/>
      <c r="P104" s="729"/>
      <c r="Q104" s="729"/>
      <c r="R104" s="729"/>
      <c r="S104" s="729"/>
      <c r="T104" s="729"/>
      <c r="U104" s="729"/>
      <c r="V104" s="729"/>
      <c r="W104" s="729"/>
      <c r="X104" s="729"/>
      <c r="Y104" s="729"/>
      <c r="Z104" s="729"/>
      <c r="AA104" s="729"/>
      <c r="AB104" s="729"/>
      <c r="AC104" s="729"/>
      <c r="AD104" s="729"/>
      <c r="AE104" s="729"/>
      <c r="AF104" s="729"/>
      <c r="AG104" s="729"/>
      <c r="AH104" s="729"/>
      <c r="AI104" s="725">
        <f t="shared" si="0"/>
        <v>0</v>
      </c>
      <c r="AJ104" s="730"/>
      <c r="AK104" s="727" t="e">
        <f>ROUNDDOWN(AJ104/AG209,2)</f>
        <v>#DIV/0!</v>
      </c>
    </row>
    <row r="105" spans="1:37" ht="30" customHeight="1" hidden="1" thickBot="1">
      <c r="A105" s="723">
        <v>0</v>
      </c>
      <c r="B105" s="723">
        <v>0</v>
      </c>
      <c r="C105" s="728" t="s">
        <v>1018</v>
      </c>
      <c r="D105" s="728" t="s">
        <v>1018</v>
      </c>
      <c r="E105" s="728" t="s">
        <v>1018</v>
      </c>
      <c r="F105" s="728" t="s">
        <v>1018</v>
      </c>
      <c r="G105" s="729"/>
      <c r="H105" s="729"/>
      <c r="I105" s="729"/>
      <c r="J105" s="729"/>
      <c r="K105" s="729"/>
      <c r="L105" s="729"/>
      <c r="M105" s="729"/>
      <c r="N105" s="729"/>
      <c r="O105" s="729"/>
      <c r="P105" s="729"/>
      <c r="Q105" s="729"/>
      <c r="R105" s="729"/>
      <c r="S105" s="729"/>
      <c r="T105" s="729"/>
      <c r="U105" s="729"/>
      <c r="V105" s="729"/>
      <c r="W105" s="729"/>
      <c r="X105" s="729"/>
      <c r="Y105" s="729"/>
      <c r="Z105" s="729"/>
      <c r="AA105" s="729"/>
      <c r="AB105" s="729"/>
      <c r="AC105" s="729"/>
      <c r="AD105" s="729"/>
      <c r="AE105" s="729"/>
      <c r="AF105" s="729"/>
      <c r="AG105" s="729"/>
      <c r="AH105" s="729"/>
      <c r="AI105" s="725">
        <f t="shared" si="0"/>
        <v>0</v>
      </c>
      <c r="AJ105" s="730"/>
      <c r="AK105" s="727" t="e">
        <f>ROUNDDOWN(AJ105/AG209,2)</f>
        <v>#DIV/0!</v>
      </c>
    </row>
    <row r="106" spans="1:37" ht="30" customHeight="1" hidden="1" thickBot="1">
      <c r="A106" s="723">
        <v>0</v>
      </c>
      <c r="B106" s="723">
        <v>0</v>
      </c>
      <c r="C106" s="728" t="s">
        <v>1018</v>
      </c>
      <c r="D106" s="728" t="s">
        <v>1018</v>
      </c>
      <c r="E106" s="728" t="s">
        <v>1018</v>
      </c>
      <c r="F106" s="728" t="s">
        <v>1018</v>
      </c>
      <c r="G106" s="729"/>
      <c r="H106" s="729"/>
      <c r="I106" s="729"/>
      <c r="J106" s="729"/>
      <c r="K106" s="729"/>
      <c r="L106" s="729"/>
      <c r="M106" s="729"/>
      <c r="N106" s="729"/>
      <c r="O106" s="729"/>
      <c r="P106" s="729"/>
      <c r="Q106" s="729"/>
      <c r="R106" s="729"/>
      <c r="S106" s="729"/>
      <c r="T106" s="729"/>
      <c r="U106" s="729"/>
      <c r="V106" s="729"/>
      <c r="W106" s="729"/>
      <c r="X106" s="729"/>
      <c r="Y106" s="729"/>
      <c r="Z106" s="729"/>
      <c r="AA106" s="729"/>
      <c r="AB106" s="729"/>
      <c r="AC106" s="729"/>
      <c r="AD106" s="729"/>
      <c r="AE106" s="729"/>
      <c r="AF106" s="729"/>
      <c r="AG106" s="729"/>
      <c r="AH106" s="729"/>
      <c r="AI106" s="725">
        <f t="shared" si="0"/>
        <v>0</v>
      </c>
      <c r="AJ106" s="730"/>
      <c r="AK106" s="727" t="e">
        <f>ROUNDDOWN(AJ106/AG209,2)</f>
        <v>#DIV/0!</v>
      </c>
    </row>
    <row r="107" spans="1:37" ht="30" customHeight="1" hidden="1" thickBot="1">
      <c r="A107" s="723">
        <v>0</v>
      </c>
      <c r="B107" s="723">
        <v>0</v>
      </c>
      <c r="C107" s="728" t="s">
        <v>1018</v>
      </c>
      <c r="D107" s="728" t="s">
        <v>1018</v>
      </c>
      <c r="E107" s="728" t="s">
        <v>1018</v>
      </c>
      <c r="F107" s="728" t="s">
        <v>1018</v>
      </c>
      <c r="G107" s="729"/>
      <c r="H107" s="729"/>
      <c r="I107" s="729"/>
      <c r="J107" s="729"/>
      <c r="K107" s="729"/>
      <c r="L107" s="729"/>
      <c r="M107" s="729"/>
      <c r="N107" s="729"/>
      <c r="O107" s="729"/>
      <c r="P107" s="729"/>
      <c r="Q107" s="729"/>
      <c r="R107" s="729"/>
      <c r="S107" s="729"/>
      <c r="T107" s="729"/>
      <c r="U107" s="729"/>
      <c r="V107" s="729"/>
      <c r="W107" s="729"/>
      <c r="X107" s="729"/>
      <c r="Y107" s="729"/>
      <c r="Z107" s="729"/>
      <c r="AA107" s="729"/>
      <c r="AB107" s="729"/>
      <c r="AC107" s="729"/>
      <c r="AD107" s="729"/>
      <c r="AE107" s="729"/>
      <c r="AF107" s="729"/>
      <c r="AG107" s="729"/>
      <c r="AH107" s="729"/>
      <c r="AI107" s="725">
        <f t="shared" si="0"/>
        <v>0</v>
      </c>
      <c r="AJ107" s="730"/>
      <c r="AK107" s="727" t="e">
        <f>ROUNDDOWN(AJ107/AG209,2)</f>
        <v>#DIV/0!</v>
      </c>
    </row>
    <row r="108" spans="1:37" ht="30" customHeight="1" hidden="1" thickBot="1">
      <c r="A108" s="723">
        <v>0</v>
      </c>
      <c r="B108" s="723">
        <v>0</v>
      </c>
      <c r="C108" s="728" t="s">
        <v>1018</v>
      </c>
      <c r="D108" s="728" t="s">
        <v>1018</v>
      </c>
      <c r="E108" s="728" t="s">
        <v>1018</v>
      </c>
      <c r="F108" s="728" t="s">
        <v>1018</v>
      </c>
      <c r="G108" s="729"/>
      <c r="H108" s="729"/>
      <c r="I108" s="729"/>
      <c r="J108" s="729"/>
      <c r="K108" s="729"/>
      <c r="L108" s="729"/>
      <c r="M108" s="729"/>
      <c r="N108" s="729"/>
      <c r="O108" s="729"/>
      <c r="P108" s="729"/>
      <c r="Q108" s="729"/>
      <c r="R108" s="729"/>
      <c r="S108" s="729"/>
      <c r="T108" s="729"/>
      <c r="U108" s="729"/>
      <c r="V108" s="729"/>
      <c r="W108" s="729"/>
      <c r="X108" s="729"/>
      <c r="Y108" s="729"/>
      <c r="Z108" s="729"/>
      <c r="AA108" s="729"/>
      <c r="AB108" s="729"/>
      <c r="AC108" s="729"/>
      <c r="AD108" s="729"/>
      <c r="AE108" s="729"/>
      <c r="AF108" s="729"/>
      <c r="AG108" s="729"/>
      <c r="AH108" s="729"/>
      <c r="AI108" s="725">
        <f t="shared" si="0"/>
        <v>0</v>
      </c>
      <c r="AJ108" s="730"/>
      <c r="AK108" s="727" t="e">
        <f>ROUNDDOWN(AJ108/AG209,2)</f>
        <v>#DIV/0!</v>
      </c>
    </row>
    <row r="109" spans="1:37" ht="30" customHeight="1" hidden="1" thickBot="1">
      <c r="A109" s="723">
        <v>0</v>
      </c>
      <c r="B109" s="723">
        <v>0</v>
      </c>
      <c r="C109" s="728" t="s">
        <v>1018</v>
      </c>
      <c r="D109" s="728" t="s">
        <v>1018</v>
      </c>
      <c r="E109" s="728" t="s">
        <v>1018</v>
      </c>
      <c r="F109" s="728" t="s">
        <v>1018</v>
      </c>
      <c r="G109" s="729"/>
      <c r="H109" s="729"/>
      <c r="I109" s="729"/>
      <c r="J109" s="729"/>
      <c r="K109" s="729"/>
      <c r="L109" s="729"/>
      <c r="M109" s="729"/>
      <c r="N109" s="729"/>
      <c r="O109" s="729"/>
      <c r="P109" s="729"/>
      <c r="Q109" s="729"/>
      <c r="R109" s="729"/>
      <c r="S109" s="729"/>
      <c r="T109" s="729"/>
      <c r="U109" s="729"/>
      <c r="V109" s="729"/>
      <c r="W109" s="729"/>
      <c r="X109" s="729"/>
      <c r="Y109" s="729"/>
      <c r="Z109" s="729"/>
      <c r="AA109" s="729"/>
      <c r="AB109" s="729"/>
      <c r="AC109" s="729"/>
      <c r="AD109" s="729"/>
      <c r="AE109" s="729"/>
      <c r="AF109" s="729"/>
      <c r="AG109" s="729"/>
      <c r="AH109" s="729"/>
      <c r="AI109" s="725">
        <f t="shared" si="0"/>
        <v>0</v>
      </c>
      <c r="AJ109" s="730"/>
      <c r="AK109" s="727" t="e">
        <f>ROUNDDOWN(AJ109/AG209,2)</f>
        <v>#DIV/0!</v>
      </c>
    </row>
    <row r="110" spans="1:37" ht="30" customHeight="1" hidden="1" thickBot="1">
      <c r="A110" s="723">
        <v>0</v>
      </c>
      <c r="B110" s="723">
        <v>0</v>
      </c>
      <c r="C110" s="728" t="s">
        <v>1018</v>
      </c>
      <c r="D110" s="728" t="s">
        <v>1018</v>
      </c>
      <c r="E110" s="728" t="s">
        <v>1018</v>
      </c>
      <c r="F110" s="728" t="s">
        <v>1018</v>
      </c>
      <c r="G110" s="729"/>
      <c r="H110" s="729"/>
      <c r="I110" s="729"/>
      <c r="J110" s="729"/>
      <c r="K110" s="729"/>
      <c r="L110" s="729"/>
      <c r="M110" s="729"/>
      <c r="N110" s="729"/>
      <c r="O110" s="729"/>
      <c r="P110" s="729"/>
      <c r="Q110" s="729"/>
      <c r="R110" s="729"/>
      <c r="S110" s="729"/>
      <c r="T110" s="729"/>
      <c r="U110" s="729"/>
      <c r="V110" s="729"/>
      <c r="W110" s="729"/>
      <c r="X110" s="729"/>
      <c r="Y110" s="729"/>
      <c r="Z110" s="729"/>
      <c r="AA110" s="729"/>
      <c r="AB110" s="729"/>
      <c r="AC110" s="729"/>
      <c r="AD110" s="729"/>
      <c r="AE110" s="729"/>
      <c r="AF110" s="729"/>
      <c r="AG110" s="729"/>
      <c r="AH110" s="729"/>
      <c r="AI110" s="725">
        <f t="shared" si="0"/>
        <v>0</v>
      </c>
      <c r="AJ110" s="730"/>
      <c r="AK110" s="727" t="e">
        <f>ROUNDDOWN(AJ110/AG209,2)</f>
        <v>#DIV/0!</v>
      </c>
    </row>
    <row r="111" spans="1:37" ht="30" customHeight="1" hidden="1" thickBot="1">
      <c r="A111" s="723">
        <v>0</v>
      </c>
      <c r="B111" s="723">
        <v>0</v>
      </c>
      <c r="C111" s="728" t="s">
        <v>1018</v>
      </c>
      <c r="D111" s="728" t="s">
        <v>1018</v>
      </c>
      <c r="E111" s="728" t="s">
        <v>1018</v>
      </c>
      <c r="F111" s="728" t="s">
        <v>1018</v>
      </c>
      <c r="G111" s="729"/>
      <c r="H111" s="729"/>
      <c r="I111" s="729"/>
      <c r="J111" s="729"/>
      <c r="K111" s="729"/>
      <c r="L111" s="729"/>
      <c r="M111" s="729"/>
      <c r="N111" s="729"/>
      <c r="O111" s="729"/>
      <c r="P111" s="729"/>
      <c r="Q111" s="729"/>
      <c r="R111" s="729"/>
      <c r="S111" s="729"/>
      <c r="T111" s="729"/>
      <c r="U111" s="729"/>
      <c r="V111" s="729"/>
      <c r="W111" s="729"/>
      <c r="X111" s="729"/>
      <c r="Y111" s="729"/>
      <c r="Z111" s="729"/>
      <c r="AA111" s="729"/>
      <c r="AB111" s="729"/>
      <c r="AC111" s="729"/>
      <c r="AD111" s="729"/>
      <c r="AE111" s="729"/>
      <c r="AF111" s="729"/>
      <c r="AG111" s="729"/>
      <c r="AH111" s="729"/>
      <c r="AI111" s="725">
        <f t="shared" si="0"/>
        <v>0</v>
      </c>
      <c r="AJ111" s="730"/>
      <c r="AK111" s="727" t="e">
        <f>ROUNDDOWN(AJ111/AG209,2)</f>
        <v>#DIV/0!</v>
      </c>
    </row>
    <row r="112" spans="1:37" ht="30" customHeight="1" hidden="1" thickBot="1">
      <c r="A112" s="723">
        <v>0</v>
      </c>
      <c r="B112" s="723">
        <v>0</v>
      </c>
      <c r="C112" s="728" t="s">
        <v>1018</v>
      </c>
      <c r="D112" s="728" t="s">
        <v>1018</v>
      </c>
      <c r="E112" s="728" t="s">
        <v>1018</v>
      </c>
      <c r="F112" s="728" t="s">
        <v>1018</v>
      </c>
      <c r="G112" s="729"/>
      <c r="H112" s="729"/>
      <c r="I112" s="729"/>
      <c r="J112" s="729"/>
      <c r="K112" s="729"/>
      <c r="L112" s="729"/>
      <c r="M112" s="729"/>
      <c r="N112" s="729"/>
      <c r="O112" s="729"/>
      <c r="P112" s="729"/>
      <c r="Q112" s="729"/>
      <c r="R112" s="729"/>
      <c r="S112" s="729"/>
      <c r="T112" s="729"/>
      <c r="U112" s="729"/>
      <c r="V112" s="729"/>
      <c r="W112" s="729"/>
      <c r="X112" s="729"/>
      <c r="Y112" s="729"/>
      <c r="Z112" s="729"/>
      <c r="AA112" s="729"/>
      <c r="AB112" s="729"/>
      <c r="AC112" s="729"/>
      <c r="AD112" s="729"/>
      <c r="AE112" s="729"/>
      <c r="AF112" s="729"/>
      <c r="AG112" s="729"/>
      <c r="AH112" s="729"/>
      <c r="AI112" s="725">
        <f t="shared" si="0"/>
        <v>0</v>
      </c>
      <c r="AJ112" s="730"/>
      <c r="AK112" s="727" t="e">
        <f>ROUNDDOWN(AJ112/AG209,2)</f>
        <v>#DIV/0!</v>
      </c>
    </row>
    <row r="113" spans="1:37" ht="30" customHeight="1" hidden="1" thickBot="1">
      <c r="A113" s="723">
        <v>0</v>
      </c>
      <c r="B113" s="723">
        <v>0</v>
      </c>
      <c r="C113" s="728" t="s">
        <v>1018</v>
      </c>
      <c r="D113" s="728" t="s">
        <v>1018</v>
      </c>
      <c r="E113" s="728" t="s">
        <v>1018</v>
      </c>
      <c r="F113" s="728" t="s">
        <v>1018</v>
      </c>
      <c r="G113" s="729"/>
      <c r="H113" s="729"/>
      <c r="I113" s="729"/>
      <c r="J113" s="729"/>
      <c r="K113" s="729"/>
      <c r="L113" s="729"/>
      <c r="M113" s="729"/>
      <c r="N113" s="729"/>
      <c r="O113" s="729"/>
      <c r="P113" s="729"/>
      <c r="Q113" s="729"/>
      <c r="R113" s="729"/>
      <c r="S113" s="729"/>
      <c r="T113" s="729"/>
      <c r="U113" s="729"/>
      <c r="V113" s="729"/>
      <c r="W113" s="729"/>
      <c r="X113" s="729"/>
      <c r="Y113" s="729"/>
      <c r="Z113" s="729"/>
      <c r="AA113" s="729"/>
      <c r="AB113" s="729"/>
      <c r="AC113" s="729"/>
      <c r="AD113" s="729"/>
      <c r="AE113" s="729"/>
      <c r="AF113" s="729"/>
      <c r="AG113" s="729"/>
      <c r="AH113" s="729"/>
      <c r="AI113" s="725">
        <f t="shared" si="0"/>
        <v>0</v>
      </c>
      <c r="AJ113" s="730"/>
      <c r="AK113" s="727" t="e">
        <f>ROUNDDOWN(AJ113/AG209,2)</f>
        <v>#DIV/0!</v>
      </c>
    </row>
    <row r="114" spans="1:37" ht="30" customHeight="1" hidden="1" thickBot="1">
      <c r="A114" s="723">
        <v>0</v>
      </c>
      <c r="B114" s="723">
        <v>0</v>
      </c>
      <c r="C114" s="728" t="s">
        <v>1018</v>
      </c>
      <c r="D114" s="728" t="s">
        <v>1018</v>
      </c>
      <c r="E114" s="728" t="s">
        <v>1018</v>
      </c>
      <c r="F114" s="728" t="s">
        <v>1018</v>
      </c>
      <c r="G114" s="729"/>
      <c r="H114" s="729"/>
      <c r="I114" s="729"/>
      <c r="J114" s="729"/>
      <c r="K114" s="729"/>
      <c r="L114" s="729"/>
      <c r="M114" s="729"/>
      <c r="N114" s="729"/>
      <c r="O114" s="729"/>
      <c r="P114" s="729"/>
      <c r="Q114" s="729"/>
      <c r="R114" s="729"/>
      <c r="S114" s="729"/>
      <c r="T114" s="729"/>
      <c r="U114" s="729"/>
      <c r="V114" s="729"/>
      <c r="W114" s="729"/>
      <c r="X114" s="729"/>
      <c r="Y114" s="729"/>
      <c r="Z114" s="729"/>
      <c r="AA114" s="729"/>
      <c r="AB114" s="729"/>
      <c r="AC114" s="729"/>
      <c r="AD114" s="729"/>
      <c r="AE114" s="729"/>
      <c r="AF114" s="729"/>
      <c r="AG114" s="729"/>
      <c r="AH114" s="729"/>
      <c r="AI114" s="725">
        <f t="shared" si="0"/>
        <v>0</v>
      </c>
      <c r="AJ114" s="730"/>
      <c r="AK114" s="727" t="e">
        <f>ROUNDDOWN(AJ114/AG209,2)</f>
        <v>#DIV/0!</v>
      </c>
    </row>
    <row r="115" spans="1:37" ht="30" customHeight="1" hidden="1" thickBot="1">
      <c r="A115" s="723">
        <v>0</v>
      </c>
      <c r="B115" s="723">
        <v>0</v>
      </c>
      <c r="C115" s="728" t="s">
        <v>1018</v>
      </c>
      <c r="D115" s="728" t="s">
        <v>1018</v>
      </c>
      <c r="E115" s="728" t="s">
        <v>1018</v>
      </c>
      <c r="F115" s="728" t="s">
        <v>1018</v>
      </c>
      <c r="G115" s="729"/>
      <c r="H115" s="729"/>
      <c r="I115" s="729"/>
      <c r="J115" s="729"/>
      <c r="K115" s="729"/>
      <c r="L115" s="729"/>
      <c r="M115" s="729"/>
      <c r="N115" s="729"/>
      <c r="O115" s="729"/>
      <c r="P115" s="729"/>
      <c r="Q115" s="729"/>
      <c r="R115" s="729"/>
      <c r="S115" s="729"/>
      <c r="T115" s="729"/>
      <c r="U115" s="729"/>
      <c r="V115" s="729"/>
      <c r="W115" s="729"/>
      <c r="X115" s="729"/>
      <c r="Y115" s="729"/>
      <c r="Z115" s="729"/>
      <c r="AA115" s="729"/>
      <c r="AB115" s="729"/>
      <c r="AC115" s="729"/>
      <c r="AD115" s="729"/>
      <c r="AE115" s="729"/>
      <c r="AF115" s="729"/>
      <c r="AG115" s="729"/>
      <c r="AH115" s="729"/>
      <c r="AI115" s="725">
        <f t="shared" si="0"/>
        <v>0</v>
      </c>
      <c r="AJ115" s="730"/>
      <c r="AK115" s="727" t="e">
        <f>ROUNDDOWN(AJ115/AG209,2)</f>
        <v>#DIV/0!</v>
      </c>
    </row>
    <row r="116" spans="1:37" ht="30" customHeight="1" hidden="1" thickBot="1">
      <c r="A116" s="723">
        <v>0</v>
      </c>
      <c r="B116" s="723">
        <v>0</v>
      </c>
      <c r="C116" s="728" t="s">
        <v>1018</v>
      </c>
      <c r="D116" s="728" t="s">
        <v>1018</v>
      </c>
      <c r="E116" s="728" t="s">
        <v>1018</v>
      </c>
      <c r="F116" s="728" t="s">
        <v>1018</v>
      </c>
      <c r="G116" s="729"/>
      <c r="H116" s="729"/>
      <c r="I116" s="729"/>
      <c r="J116" s="729"/>
      <c r="K116" s="729"/>
      <c r="L116" s="729"/>
      <c r="M116" s="729"/>
      <c r="N116" s="729"/>
      <c r="O116" s="729"/>
      <c r="P116" s="729"/>
      <c r="Q116" s="729"/>
      <c r="R116" s="729"/>
      <c r="S116" s="729"/>
      <c r="T116" s="729"/>
      <c r="U116" s="729"/>
      <c r="V116" s="729"/>
      <c r="W116" s="729"/>
      <c r="X116" s="729"/>
      <c r="Y116" s="729"/>
      <c r="Z116" s="729"/>
      <c r="AA116" s="729"/>
      <c r="AB116" s="729"/>
      <c r="AC116" s="729"/>
      <c r="AD116" s="729"/>
      <c r="AE116" s="729"/>
      <c r="AF116" s="729"/>
      <c r="AG116" s="729"/>
      <c r="AH116" s="729"/>
      <c r="AI116" s="725">
        <f t="shared" si="0"/>
        <v>0</v>
      </c>
      <c r="AJ116" s="730"/>
      <c r="AK116" s="727" t="e">
        <f>ROUNDDOWN(AJ116/AG209,2)</f>
        <v>#DIV/0!</v>
      </c>
    </row>
    <row r="117" spans="1:37" ht="30" customHeight="1" hidden="1" thickBot="1">
      <c r="A117" s="723">
        <v>0</v>
      </c>
      <c r="B117" s="723">
        <v>0</v>
      </c>
      <c r="C117" s="728" t="s">
        <v>1018</v>
      </c>
      <c r="D117" s="728" t="s">
        <v>1018</v>
      </c>
      <c r="E117" s="728" t="s">
        <v>1018</v>
      </c>
      <c r="F117" s="728" t="s">
        <v>1018</v>
      </c>
      <c r="G117" s="729"/>
      <c r="H117" s="729"/>
      <c r="I117" s="729"/>
      <c r="J117" s="729"/>
      <c r="K117" s="729"/>
      <c r="L117" s="729"/>
      <c r="M117" s="729"/>
      <c r="N117" s="729"/>
      <c r="O117" s="729"/>
      <c r="P117" s="729"/>
      <c r="Q117" s="729"/>
      <c r="R117" s="729"/>
      <c r="S117" s="729"/>
      <c r="T117" s="729"/>
      <c r="U117" s="729"/>
      <c r="V117" s="729"/>
      <c r="W117" s="729"/>
      <c r="X117" s="729"/>
      <c r="Y117" s="729"/>
      <c r="Z117" s="729"/>
      <c r="AA117" s="729"/>
      <c r="AB117" s="729"/>
      <c r="AC117" s="729"/>
      <c r="AD117" s="729"/>
      <c r="AE117" s="729"/>
      <c r="AF117" s="729"/>
      <c r="AG117" s="729"/>
      <c r="AH117" s="729"/>
      <c r="AI117" s="725">
        <f t="shared" si="0"/>
        <v>0</v>
      </c>
      <c r="AJ117" s="730"/>
      <c r="AK117" s="727" t="e">
        <f>ROUNDDOWN(AJ117/AG209,2)</f>
        <v>#DIV/0!</v>
      </c>
    </row>
    <row r="118" spans="1:37" ht="30" customHeight="1" hidden="1" thickBot="1">
      <c r="A118" s="723">
        <v>0</v>
      </c>
      <c r="B118" s="723">
        <v>0</v>
      </c>
      <c r="C118" s="728" t="s">
        <v>1018</v>
      </c>
      <c r="D118" s="728" t="s">
        <v>1018</v>
      </c>
      <c r="E118" s="728" t="s">
        <v>1018</v>
      </c>
      <c r="F118" s="728" t="s">
        <v>1018</v>
      </c>
      <c r="G118" s="729"/>
      <c r="H118" s="729"/>
      <c r="I118" s="729"/>
      <c r="J118" s="729"/>
      <c r="K118" s="729"/>
      <c r="L118" s="729"/>
      <c r="M118" s="729"/>
      <c r="N118" s="729"/>
      <c r="O118" s="729"/>
      <c r="P118" s="729"/>
      <c r="Q118" s="729"/>
      <c r="R118" s="729"/>
      <c r="S118" s="729"/>
      <c r="T118" s="729"/>
      <c r="U118" s="729"/>
      <c r="V118" s="729"/>
      <c r="W118" s="729"/>
      <c r="X118" s="729"/>
      <c r="Y118" s="729"/>
      <c r="Z118" s="729"/>
      <c r="AA118" s="729"/>
      <c r="AB118" s="729"/>
      <c r="AC118" s="729"/>
      <c r="AD118" s="729"/>
      <c r="AE118" s="729"/>
      <c r="AF118" s="729"/>
      <c r="AG118" s="729"/>
      <c r="AH118" s="729"/>
      <c r="AI118" s="725">
        <f t="shared" si="0"/>
        <v>0</v>
      </c>
      <c r="AJ118" s="730"/>
      <c r="AK118" s="727" t="e">
        <f>ROUNDDOWN(AJ118/AG209,2)</f>
        <v>#DIV/0!</v>
      </c>
    </row>
    <row r="119" spans="1:37" ht="30" customHeight="1" hidden="1" thickBot="1">
      <c r="A119" s="723">
        <v>0</v>
      </c>
      <c r="B119" s="723">
        <v>0</v>
      </c>
      <c r="C119" s="728" t="s">
        <v>1018</v>
      </c>
      <c r="D119" s="728" t="s">
        <v>1018</v>
      </c>
      <c r="E119" s="728" t="s">
        <v>1018</v>
      </c>
      <c r="F119" s="728" t="s">
        <v>1018</v>
      </c>
      <c r="G119" s="729"/>
      <c r="H119" s="729"/>
      <c r="I119" s="729"/>
      <c r="J119" s="729"/>
      <c r="K119" s="729"/>
      <c r="L119" s="729"/>
      <c r="M119" s="729"/>
      <c r="N119" s="729"/>
      <c r="O119" s="729"/>
      <c r="P119" s="729"/>
      <c r="Q119" s="729"/>
      <c r="R119" s="729"/>
      <c r="S119" s="729"/>
      <c r="T119" s="729"/>
      <c r="U119" s="729"/>
      <c r="V119" s="729"/>
      <c r="W119" s="729"/>
      <c r="X119" s="729"/>
      <c r="Y119" s="729"/>
      <c r="Z119" s="729"/>
      <c r="AA119" s="729"/>
      <c r="AB119" s="729"/>
      <c r="AC119" s="729"/>
      <c r="AD119" s="729"/>
      <c r="AE119" s="729"/>
      <c r="AF119" s="729"/>
      <c r="AG119" s="729"/>
      <c r="AH119" s="729"/>
      <c r="AI119" s="725">
        <f t="shared" si="0"/>
        <v>0</v>
      </c>
      <c r="AJ119" s="730"/>
      <c r="AK119" s="727" t="e">
        <f>ROUNDDOWN(AJ119/AG209,2)</f>
        <v>#DIV/0!</v>
      </c>
    </row>
    <row r="120" spans="1:37" ht="30" customHeight="1" hidden="1" thickBot="1">
      <c r="A120" s="723">
        <v>0</v>
      </c>
      <c r="B120" s="723">
        <v>0</v>
      </c>
      <c r="C120" s="728" t="s">
        <v>1018</v>
      </c>
      <c r="D120" s="728" t="s">
        <v>1018</v>
      </c>
      <c r="E120" s="728" t="s">
        <v>1018</v>
      </c>
      <c r="F120" s="728" t="s">
        <v>1018</v>
      </c>
      <c r="G120" s="729"/>
      <c r="H120" s="729"/>
      <c r="I120" s="729"/>
      <c r="J120" s="729"/>
      <c r="K120" s="729"/>
      <c r="L120" s="729"/>
      <c r="M120" s="729"/>
      <c r="N120" s="729"/>
      <c r="O120" s="729"/>
      <c r="P120" s="729"/>
      <c r="Q120" s="729"/>
      <c r="R120" s="729"/>
      <c r="S120" s="729"/>
      <c r="T120" s="729"/>
      <c r="U120" s="729"/>
      <c r="V120" s="729"/>
      <c r="W120" s="729"/>
      <c r="X120" s="729"/>
      <c r="Y120" s="729"/>
      <c r="Z120" s="729"/>
      <c r="AA120" s="729"/>
      <c r="AB120" s="729"/>
      <c r="AC120" s="729"/>
      <c r="AD120" s="729"/>
      <c r="AE120" s="729"/>
      <c r="AF120" s="729"/>
      <c r="AG120" s="729"/>
      <c r="AH120" s="729"/>
      <c r="AI120" s="725">
        <f t="shared" si="0"/>
        <v>0</v>
      </c>
      <c r="AJ120" s="730"/>
      <c r="AK120" s="727" t="e">
        <f>ROUNDDOWN(AJ120/AG209,2)</f>
        <v>#DIV/0!</v>
      </c>
    </row>
    <row r="121" spans="1:37" ht="30" customHeight="1" hidden="1" thickBot="1">
      <c r="A121" s="723">
        <v>0</v>
      </c>
      <c r="B121" s="723">
        <v>0</v>
      </c>
      <c r="C121" s="728" t="s">
        <v>1018</v>
      </c>
      <c r="D121" s="728" t="s">
        <v>1018</v>
      </c>
      <c r="E121" s="728" t="s">
        <v>1018</v>
      </c>
      <c r="F121" s="728" t="s">
        <v>1018</v>
      </c>
      <c r="G121" s="729"/>
      <c r="H121" s="729"/>
      <c r="I121" s="729"/>
      <c r="J121" s="729"/>
      <c r="K121" s="729"/>
      <c r="L121" s="729"/>
      <c r="M121" s="729"/>
      <c r="N121" s="729"/>
      <c r="O121" s="729"/>
      <c r="P121" s="729"/>
      <c r="Q121" s="729"/>
      <c r="R121" s="729"/>
      <c r="S121" s="729"/>
      <c r="T121" s="729"/>
      <c r="U121" s="729"/>
      <c r="V121" s="729"/>
      <c r="W121" s="729"/>
      <c r="X121" s="729"/>
      <c r="Y121" s="729"/>
      <c r="Z121" s="729"/>
      <c r="AA121" s="729"/>
      <c r="AB121" s="729"/>
      <c r="AC121" s="729"/>
      <c r="AD121" s="729"/>
      <c r="AE121" s="729"/>
      <c r="AF121" s="729"/>
      <c r="AG121" s="729"/>
      <c r="AH121" s="729"/>
      <c r="AI121" s="725">
        <f t="shared" si="0"/>
        <v>0</v>
      </c>
      <c r="AJ121" s="730"/>
      <c r="AK121" s="727" t="e">
        <f>ROUNDDOWN(AJ121/AG209,2)</f>
        <v>#DIV/0!</v>
      </c>
    </row>
    <row r="122" spans="1:37" ht="30" customHeight="1" hidden="1" thickBot="1">
      <c r="A122" s="723">
        <v>0</v>
      </c>
      <c r="B122" s="723">
        <v>0</v>
      </c>
      <c r="C122" s="728" t="s">
        <v>1018</v>
      </c>
      <c r="D122" s="728" t="s">
        <v>1018</v>
      </c>
      <c r="E122" s="728" t="s">
        <v>1018</v>
      </c>
      <c r="F122" s="728" t="s">
        <v>1018</v>
      </c>
      <c r="G122" s="729"/>
      <c r="H122" s="729"/>
      <c r="I122" s="729"/>
      <c r="J122" s="729"/>
      <c r="K122" s="729"/>
      <c r="L122" s="729"/>
      <c r="M122" s="729"/>
      <c r="N122" s="729"/>
      <c r="O122" s="729"/>
      <c r="P122" s="729"/>
      <c r="Q122" s="729"/>
      <c r="R122" s="729"/>
      <c r="S122" s="729"/>
      <c r="T122" s="729"/>
      <c r="U122" s="729"/>
      <c r="V122" s="729"/>
      <c r="W122" s="729"/>
      <c r="X122" s="729"/>
      <c r="Y122" s="729"/>
      <c r="Z122" s="729"/>
      <c r="AA122" s="729"/>
      <c r="AB122" s="729"/>
      <c r="AC122" s="729"/>
      <c r="AD122" s="729"/>
      <c r="AE122" s="729"/>
      <c r="AF122" s="729"/>
      <c r="AG122" s="729"/>
      <c r="AH122" s="729"/>
      <c r="AI122" s="725">
        <f t="shared" si="0"/>
        <v>0</v>
      </c>
      <c r="AJ122" s="730"/>
      <c r="AK122" s="727" t="e">
        <f>ROUNDDOWN(AJ122/AG209,2)</f>
        <v>#DIV/0!</v>
      </c>
    </row>
    <row r="123" spans="1:37" ht="30" customHeight="1" hidden="1" thickBot="1">
      <c r="A123" s="723">
        <v>0</v>
      </c>
      <c r="B123" s="723">
        <v>0</v>
      </c>
      <c r="C123" s="728" t="s">
        <v>1018</v>
      </c>
      <c r="D123" s="728" t="s">
        <v>1018</v>
      </c>
      <c r="E123" s="728" t="s">
        <v>1018</v>
      </c>
      <c r="F123" s="728" t="s">
        <v>1018</v>
      </c>
      <c r="G123" s="729"/>
      <c r="H123" s="729"/>
      <c r="I123" s="729"/>
      <c r="J123" s="729"/>
      <c r="K123" s="729"/>
      <c r="L123" s="729"/>
      <c r="M123" s="729"/>
      <c r="N123" s="729"/>
      <c r="O123" s="729"/>
      <c r="P123" s="729"/>
      <c r="Q123" s="729"/>
      <c r="R123" s="729"/>
      <c r="S123" s="729"/>
      <c r="T123" s="729"/>
      <c r="U123" s="729"/>
      <c r="V123" s="729"/>
      <c r="W123" s="729"/>
      <c r="X123" s="729"/>
      <c r="Y123" s="729"/>
      <c r="Z123" s="729"/>
      <c r="AA123" s="729"/>
      <c r="AB123" s="729"/>
      <c r="AC123" s="729"/>
      <c r="AD123" s="729"/>
      <c r="AE123" s="729"/>
      <c r="AF123" s="729"/>
      <c r="AG123" s="729"/>
      <c r="AH123" s="729"/>
      <c r="AI123" s="725">
        <f t="shared" si="0"/>
        <v>0</v>
      </c>
      <c r="AJ123" s="730"/>
      <c r="AK123" s="727" t="e">
        <f>ROUNDDOWN(AJ123/AG209,2)</f>
        <v>#DIV/0!</v>
      </c>
    </row>
    <row r="124" spans="1:37" ht="30" customHeight="1" hidden="1" thickBot="1">
      <c r="A124" s="723">
        <v>0</v>
      </c>
      <c r="B124" s="723">
        <v>0</v>
      </c>
      <c r="C124" s="728" t="s">
        <v>1018</v>
      </c>
      <c r="D124" s="728" t="s">
        <v>1018</v>
      </c>
      <c r="E124" s="728" t="s">
        <v>1018</v>
      </c>
      <c r="F124" s="728" t="s">
        <v>1018</v>
      </c>
      <c r="G124" s="729"/>
      <c r="H124" s="729"/>
      <c r="I124" s="729"/>
      <c r="J124" s="729"/>
      <c r="K124" s="729"/>
      <c r="L124" s="729"/>
      <c r="M124" s="729"/>
      <c r="N124" s="729"/>
      <c r="O124" s="729"/>
      <c r="P124" s="729"/>
      <c r="Q124" s="729"/>
      <c r="R124" s="729"/>
      <c r="S124" s="729"/>
      <c r="T124" s="729"/>
      <c r="U124" s="729"/>
      <c r="V124" s="729"/>
      <c r="W124" s="729"/>
      <c r="X124" s="729"/>
      <c r="Y124" s="729"/>
      <c r="Z124" s="729"/>
      <c r="AA124" s="729"/>
      <c r="AB124" s="729"/>
      <c r="AC124" s="729"/>
      <c r="AD124" s="729"/>
      <c r="AE124" s="729"/>
      <c r="AF124" s="729"/>
      <c r="AG124" s="729"/>
      <c r="AH124" s="729"/>
      <c r="AI124" s="725">
        <f t="shared" si="0"/>
        <v>0</v>
      </c>
      <c r="AJ124" s="730"/>
      <c r="AK124" s="727" t="e">
        <f>ROUNDDOWN(AJ124/AG209,2)</f>
        <v>#DIV/0!</v>
      </c>
    </row>
    <row r="125" spans="1:37" ht="30" customHeight="1" hidden="1" thickBot="1">
      <c r="A125" s="723">
        <v>0</v>
      </c>
      <c r="B125" s="723">
        <v>0</v>
      </c>
      <c r="C125" s="728" t="s">
        <v>1018</v>
      </c>
      <c r="D125" s="728" t="s">
        <v>1018</v>
      </c>
      <c r="E125" s="728" t="s">
        <v>1018</v>
      </c>
      <c r="F125" s="728" t="s">
        <v>1018</v>
      </c>
      <c r="G125" s="729"/>
      <c r="H125" s="729"/>
      <c r="I125" s="729"/>
      <c r="J125" s="729"/>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c r="AG125" s="729"/>
      <c r="AH125" s="729"/>
      <c r="AI125" s="725">
        <f t="shared" si="0"/>
        <v>0</v>
      </c>
      <c r="AJ125" s="730"/>
      <c r="AK125" s="727" t="e">
        <f>ROUNDDOWN(AJ125/AG209,2)</f>
        <v>#DIV/0!</v>
      </c>
    </row>
    <row r="126" spans="1:37" ht="30" customHeight="1" hidden="1" thickBot="1">
      <c r="A126" s="723">
        <v>0</v>
      </c>
      <c r="B126" s="723">
        <v>0</v>
      </c>
      <c r="C126" s="728" t="s">
        <v>1018</v>
      </c>
      <c r="D126" s="728" t="s">
        <v>1018</v>
      </c>
      <c r="E126" s="728" t="s">
        <v>1018</v>
      </c>
      <c r="F126" s="728" t="s">
        <v>1018</v>
      </c>
      <c r="G126" s="729"/>
      <c r="H126" s="729"/>
      <c r="I126" s="729"/>
      <c r="J126" s="729"/>
      <c r="K126" s="729"/>
      <c r="L126" s="729"/>
      <c r="M126" s="729"/>
      <c r="N126" s="729"/>
      <c r="O126" s="729"/>
      <c r="P126" s="729"/>
      <c r="Q126" s="729"/>
      <c r="R126" s="729"/>
      <c r="S126" s="729"/>
      <c r="T126" s="729"/>
      <c r="U126" s="729"/>
      <c r="V126" s="729"/>
      <c r="W126" s="729"/>
      <c r="X126" s="729"/>
      <c r="Y126" s="729"/>
      <c r="Z126" s="729"/>
      <c r="AA126" s="729"/>
      <c r="AB126" s="729"/>
      <c r="AC126" s="729"/>
      <c r="AD126" s="729"/>
      <c r="AE126" s="729"/>
      <c r="AF126" s="729"/>
      <c r="AG126" s="729"/>
      <c r="AH126" s="729"/>
      <c r="AI126" s="725">
        <f t="shared" si="0"/>
        <v>0</v>
      </c>
      <c r="AJ126" s="730"/>
      <c r="AK126" s="727" t="e">
        <f>ROUNDDOWN(AJ126/AG209,2)</f>
        <v>#DIV/0!</v>
      </c>
    </row>
    <row r="127" spans="1:37" ht="30" customHeight="1" hidden="1" thickBot="1">
      <c r="A127" s="723">
        <v>0</v>
      </c>
      <c r="B127" s="723">
        <v>0</v>
      </c>
      <c r="C127" s="728" t="s">
        <v>1018</v>
      </c>
      <c r="D127" s="728" t="s">
        <v>1018</v>
      </c>
      <c r="E127" s="728" t="s">
        <v>1018</v>
      </c>
      <c r="F127" s="728" t="s">
        <v>1018</v>
      </c>
      <c r="G127" s="729"/>
      <c r="H127" s="729"/>
      <c r="I127" s="729"/>
      <c r="J127" s="729"/>
      <c r="K127" s="729"/>
      <c r="L127" s="729"/>
      <c r="M127" s="729"/>
      <c r="N127" s="729"/>
      <c r="O127" s="729"/>
      <c r="P127" s="729"/>
      <c r="Q127" s="729"/>
      <c r="R127" s="729"/>
      <c r="S127" s="729"/>
      <c r="T127" s="729"/>
      <c r="U127" s="729"/>
      <c r="V127" s="729"/>
      <c r="W127" s="729"/>
      <c r="X127" s="729"/>
      <c r="Y127" s="729"/>
      <c r="Z127" s="729"/>
      <c r="AA127" s="729"/>
      <c r="AB127" s="729"/>
      <c r="AC127" s="729"/>
      <c r="AD127" s="729"/>
      <c r="AE127" s="729"/>
      <c r="AF127" s="729"/>
      <c r="AG127" s="729"/>
      <c r="AH127" s="729"/>
      <c r="AI127" s="725">
        <f t="shared" si="0"/>
        <v>0</v>
      </c>
      <c r="AJ127" s="730"/>
      <c r="AK127" s="727" t="e">
        <f>ROUNDDOWN(AJ127/AG209,2)</f>
        <v>#DIV/0!</v>
      </c>
    </row>
    <row r="128" spans="1:37" ht="30" customHeight="1" hidden="1" thickBot="1">
      <c r="A128" s="723">
        <v>0</v>
      </c>
      <c r="B128" s="723">
        <v>0</v>
      </c>
      <c r="C128" s="728" t="s">
        <v>1018</v>
      </c>
      <c r="D128" s="728" t="s">
        <v>1018</v>
      </c>
      <c r="E128" s="728" t="s">
        <v>1018</v>
      </c>
      <c r="F128" s="728" t="s">
        <v>1018</v>
      </c>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5">
        <f t="shared" si="0"/>
        <v>0</v>
      </c>
      <c r="AJ128" s="730"/>
      <c r="AK128" s="727" t="e">
        <f>ROUNDDOWN(AJ128/AG209,2)</f>
        <v>#DIV/0!</v>
      </c>
    </row>
    <row r="129" spans="1:37" ht="30" customHeight="1" hidden="1" thickBot="1">
      <c r="A129" s="723">
        <v>0</v>
      </c>
      <c r="B129" s="723">
        <v>0</v>
      </c>
      <c r="C129" s="728" t="s">
        <v>1018</v>
      </c>
      <c r="D129" s="728" t="s">
        <v>1018</v>
      </c>
      <c r="E129" s="728" t="s">
        <v>1018</v>
      </c>
      <c r="F129" s="728" t="s">
        <v>1018</v>
      </c>
      <c r="G129" s="729"/>
      <c r="H129" s="729"/>
      <c r="I129" s="729"/>
      <c r="J129" s="729"/>
      <c r="K129" s="729"/>
      <c r="L129" s="729"/>
      <c r="M129" s="729"/>
      <c r="N129" s="729"/>
      <c r="O129" s="729"/>
      <c r="P129" s="729"/>
      <c r="Q129" s="729"/>
      <c r="R129" s="729"/>
      <c r="S129" s="729"/>
      <c r="T129" s="729"/>
      <c r="U129" s="729"/>
      <c r="V129" s="729"/>
      <c r="W129" s="729"/>
      <c r="X129" s="729"/>
      <c r="Y129" s="729"/>
      <c r="Z129" s="729"/>
      <c r="AA129" s="729"/>
      <c r="AB129" s="729"/>
      <c r="AC129" s="729"/>
      <c r="AD129" s="729"/>
      <c r="AE129" s="729"/>
      <c r="AF129" s="729"/>
      <c r="AG129" s="729"/>
      <c r="AH129" s="729"/>
      <c r="AI129" s="725">
        <f t="shared" si="0"/>
        <v>0</v>
      </c>
      <c r="AJ129" s="730"/>
      <c r="AK129" s="727" t="e">
        <f>ROUNDDOWN(AJ129/AG209,2)</f>
        <v>#DIV/0!</v>
      </c>
    </row>
    <row r="130" spans="1:37" ht="30" customHeight="1" hidden="1" thickBot="1">
      <c r="A130" s="723">
        <v>0</v>
      </c>
      <c r="B130" s="723">
        <v>0</v>
      </c>
      <c r="C130" s="728" t="s">
        <v>1018</v>
      </c>
      <c r="D130" s="728" t="s">
        <v>1018</v>
      </c>
      <c r="E130" s="728" t="s">
        <v>1018</v>
      </c>
      <c r="F130" s="728" t="s">
        <v>1018</v>
      </c>
      <c r="G130" s="729"/>
      <c r="H130" s="729"/>
      <c r="I130" s="729"/>
      <c r="J130" s="729"/>
      <c r="K130" s="729"/>
      <c r="L130" s="729"/>
      <c r="M130" s="729"/>
      <c r="N130" s="729"/>
      <c r="O130" s="729"/>
      <c r="P130" s="729"/>
      <c r="Q130" s="729"/>
      <c r="R130" s="729"/>
      <c r="S130" s="729"/>
      <c r="T130" s="729"/>
      <c r="U130" s="729"/>
      <c r="V130" s="729"/>
      <c r="W130" s="729"/>
      <c r="X130" s="729"/>
      <c r="Y130" s="729"/>
      <c r="Z130" s="729"/>
      <c r="AA130" s="729"/>
      <c r="AB130" s="729"/>
      <c r="AC130" s="729"/>
      <c r="AD130" s="729"/>
      <c r="AE130" s="729"/>
      <c r="AF130" s="729"/>
      <c r="AG130" s="729"/>
      <c r="AH130" s="729"/>
      <c r="AI130" s="725">
        <f t="shared" si="0"/>
        <v>0</v>
      </c>
      <c r="AJ130" s="730"/>
      <c r="AK130" s="727" t="e">
        <f>ROUNDDOWN(AJ130/AG209,2)</f>
        <v>#DIV/0!</v>
      </c>
    </row>
    <row r="131" spans="1:37" ht="30" customHeight="1" hidden="1" thickBot="1">
      <c r="A131" s="723">
        <v>0</v>
      </c>
      <c r="B131" s="723">
        <v>0</v>
      </c>
      <c r="C131" s="728" t="s">
        <v>1018</v>
      </c>
      <c r="D131" s="728" t="s">
        <v>1018</v>
      </c>
      <c r="E131" s="728" t="s">
        <v>1018</v>
      </c>
      <c r="F131" s="728" t="s">
        <v>1018</v>
      </c>
      <c r="G131" s="729"/>
      <c r="H131" s="729"/>
      <c r="I131" s="729"/>
      <c r="J131" s="729"/>
      <c r="K131" s="729"/>
      <c r="L131" s="729"/>
      <c r="M131" s="729"/>
      <c r="N131" s="729"/>
      <c r="O131" s="729"/>
      <c r="P131" s="729"/>
      <c r="Q131" s="729"/>
      <c r="R131" s="729"/>
      <c r="S131" s="729"/>
      <c r="T131" s="729"/>
      <c r="U131" s="729"/>
      <c r="V131" s="729"/>
      <c r="W131" s="729"/>
      <c r="X131" s="729"/>
      <c r="Y131" s="729"/>
      <c r="Z131" s="729"/>
      <c r="AA131" s="729"/>
      <c r="AB131" s="729"/>
      <c r="AC131" s="729"/>
      <c r="AD131" s="729"/>
      <c r="AE131" s="729"/>
      <c r="AF131" s="729"/>
      <c r="AG131" s="729"/>
      <c r="AH131" s="729"/>
      <c r="AI131" s="725">
        <f t="shared" si="0"/>
        <v>0</v>
      </c>
      <c r="AJ131" s="730"/>
      <c r="AK131" s="727" t="e">
        <f>ROUNDDOWN(AJ131/AG209,2)</f>
        <v>#DIV/0!</v>
      </c>
    </row>
    <row r="132" spans="1:37" ht="30" customHeight="1" hidden="1" thickBot="1">
      <c r="A132" s="723">
        <v>0</v>
      </c>
      <c r="B132" s="723">
        <v>0</v>
      </c>
      <c r="C132" s="728" t="s">
        <v>1018</v>
      </c>
      <c r="D132" s="728" t="s">
        <v>1018</v>
      </c>
      <c r="E132" s="728" t="s">
        <v>1018</v>
      </c>
      <c r="F132" s="728" t="s">
        <v>1018</v>
      </c>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5">
        <f t="shared" si="0"/>
        <v>0</v>
      </c>
      <c r="AJ132" s="730"/>
      <c r="AK132" s="727" t="e">
        <f>ROUNDDOWN(AJ132/AG209,2)</f>
        <v>#DIV/0!</v>
      </c>
    </row>
    <row r="133" spans="1:37" ht="30" customHeight="1" hidden="1" thickBot="1">
      <c r="A133" s="723">
        <v>0</v>
      </c>
      <c r="B133" s="723">
        <v>0</v>
      </c>
      <c r="C133" s="728" t="s">
        <v>1018</v>
      </c>
      <c r="D133" s="728" t="s">
        <v>1018</v>
      </c>
      <c r="E133" s="728" t="s">
        <v>1018</v>
      </c>
      <c r="F133" s="728" t="s">
        <v>1018</v>
      </c>
      <c r="G133" s="729"/>
      <c r="H133" s="729"/>
      <c r="I133" s="729"/>
      <c r="J133" s="729"/>
      <c r="K133" s="729"/>
      <c r="L133" s="729"/>
      <c r="M133" s="729"/>
      <c r="N133" s="729"/>
      <c r="O133" s="729"/>
      <c r="P133" s="729"/>
      <c r="Q133" s="729"/>
      <c r="R133" s="729"/>
      <c r="S133" s="729"/>
      <c r="T133" s="729"/>
      <c r="U133" s="729"/>
      <c r="V133" s="729"/>
      <c r="W133" s="729"/>
      <c r="X133" s="729"/>
      <c r="Y133" s="729"/>
      <c r="Z133" s="729"/>
      <c r="AA133" s="729"/>
      <c r="AB133" s="729"/>
      <c r="AC133" s="729"/>
      <c r="AD133" s="729"/>
      <c r="AE133" s="729"/>
      <c r="AF133" s="729"/>
      <c r="AG133" s="729"/>
      <c r="AH133" s="729"/>
      <c r="AI133" s="725">
        <f t="shared" si="0"/>
        <v>0</v>
      </c>
      <c r="AJ133" s="730"/>
      <c r="AK133" s="727" t="e">
        <f>ROUNDDOWN(AJ133/AG209,2)</f>
        <v>#DIV/0!</v>
      </c>
    </row>
    <row r="134" spans="1:37" ht="30" customHeight="1" hidden="1" thickBot="1">
      <c r="A134" s="723">
        <v>0</v>
      </c>
      <c r="B134" s="723">
        <v>0</v>
      </c>
      <c r="C134" s="728" t="s">
        <v>1018</v>
      </c>
      <c r="D134" s="728" t="s">
        <v>1018</v>
      </c>
      <c r="E134" s="728" t="s">
        <v>1018</v>
      </c>
      <c r="F134" s="728" t="s">
        <v>1018</v>
      </c>
      <c r="G134" s="729"/>
      <c r="H134" s="729"/>
      <c r="I134" s="729"/>
      <c r="J134" s="729"/>
      <c r="K134" s="729"/>
      <c r="L134" s="729"/>
      <c r="M134" s="729"/>
      <c r="N134" s="729"/>
      <c r="O134" s="729"/>
      <c r="P134" s="729"/>
      <c r="Q134" s="729"/>
      <c r="R134" s="729"/>
      <c r="S134" s="729"/>
      <c r="T134" s="729"/>
      <c r="U134" s="729"/>
      <c r="V134" s="729"/>
      <c r="W134" s="729"/>
      <c r="X134" s="729"/>
      <c r="Y134" s="729"/>
      <c r="Z134" s="729"/>
      <c r="AA134" s="729"/>
      <c r="AB134" s="729"/>
      <c r="AC134" s="729"/>
      <c r="AD134" s="729"/>
      <c r="AE134" s="729"/>
      <c r="AF134" s="729"/>
      <c r="AG134" s="729"/>
      <c r="AH134" s="729"/>
      <c r="AI134" s="725">
        <f t="shared" si="0"/>
        <v>0</v>
      </c>
      <c r="AJ134" s="730"/>
      <c r="AK134" s="727" t="e">
        <f>ROUNDDOWN(AJ134/AG209,2)</f>
        <v>#DIV/0!</v>
      </c>
    </row>
    <row r="135" spans="1:37" ht="30" customHeight="1" hidden="1" thickBot="1">
      <c r="A135" s="723">
        <v>0</v>
      </c>
      <c r="B135" s="723">
        <v>0</v>
      </c>
      <c r="C135" s="728" t="s">
        <v>1018</v>
      </c>
      <c r="D135" s="728" t="s">
        <v>1018</v>
      </c>
      <c r="E135" s="728" t="s">
        <v>1018</v>
      </c>
      <c r="F135" s="728" t="s">
        <v>1018</v>
      </c>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29"/>
      <c r="AE135" s="729"/>
      <c r="AF135" s="729"/>
      <c r="AG135" s="729"/>
      <c r="AH135" s="729"/>
      <c r="AI135" s="725">
        <f t="shared" si="0"/>
        <v>0</v>
      </c>
      <c r="AJ135" s="730"/>
      <c r="AK135" s="727" t="e">
        <f>ROUNDDOWN(AJ135/AG209,2)</f>
        <v>#DIV/0!</v>
      </c>
    </row>
    <row r="136" spans="1:37" ht="30" customHeight="1" hidden="1" thickBot="1">
      <c r="A136" s="723">
        <v>0</v>
      </c>
      <c r="B136" s="723">
        <v>0</v>
      </c>
      <c r="C136" s="728" t="s">
        <v>1018</v>
      </c>
      <c r="D136" s="728" t="s">
        <v>1018</v>
      </c>
      <c r="E136" s="728" t="s">
        <v>1018</v>
      </c>
      <c r="F136" s="728" t="s">
        <v>1018</v>
      </c>
      <c r="G136" s="729"/>
      <c r="H136" s="729"/>
      <c r="I136" s="729"/>
      <c r="J136" s="729"/>
      <c r="K136" s="729"/>
      <c r="L136" s="729"/>
      <c r="M136" s="729"/>
      <c r="N136" s="729"/>
      <c r="O136" s="729"/>
      <c r="P136" s="729"/>
      <c r="Q136" s="729"/>
      <c r="R136" s="729"/>
      <c r="S136" s="729"/>
      <c r="T136" s="729"/>
      <c r="U136" s="729"/>
      <c r="V136" s="729"/>
      <c r="W136" s="729"/>
      <c r="X136" s="729"/>
      <c r="Y136" s="729"/>
      <c r="Z136" s="729"/>
      <c r="AA136" s="729"/>
      <c r="AB136" s="729"/>
      <c r="AC136" s="729"/>
      <c r="AD136" s="729"/>
      <c r="AE136" s="729"/>
      <c r="AF136" s="729"/>
      <c r="AG136" s="729"/>
      <c r="AH136" s="729"/>
      <c r="AI136" s="725">
        <f t="shared" si="0"/>
        <v>0</v>
      </c>
      <c r="AJ136" s="730"/>
      <c r="AK136" s="727" t="e">
        <f>ROUNDDOWN(AJ136/AG209,2)</f>
        <v>#DIV/0!</v>
      </c>
    </row>
    <row r="137" spans="1:37" ht="30" customHeight="1" hidden="1" thickBot="1">
      <c r="A137" s="723">
        <v>0</v>
      </c>
      <c r="B137" s="723">
        <v>0</v>
      </c>
      <c r="C137" s="728" t="s">
        <v>1018</v>
      </c>
      <c r="D137" s="728" t="s">
        <v>1018</v>
      </c>
      <c r="E137" s="728" t="s">
        <v>1018</v>
      </c>
      <c r="F137" s="728" t="s">
        <v>1018</v>
      </c>
      <c r="G137" s="729"/>
      <c r="H137" s="729"/>
      <c r="I137" s="729"/>
      <c r="J137" s="729"/>
      <c r="K137" s="729"/>
      <c r="L137" s="729"/>
      <c r="M137" s="729"/>
      <c r="N137" s="729"/>
      <c r="O137" s="729"/>
      <c r="P137" s="729"/>
      <c r="Q137" s="729"/>
      <c r="R137" s="729"/>
      <c r="S137" s="729"/>
      <c r="T137" s="729"/>
      <c r="U137" s="729"/>
      <c r="V137" s="729"/>
      <c r="W137" s="729"/>
      <c r="X137" s="729"/>
      <c r="Y137" s="729"/>
      <c r="Z137" s="729"/>
      <c r="AA137" s="729"/>
      <c r="AB137" s="729"/>
      <c r="AC137" s="729"/>
      <c r="AD137" s="729"/>
      <c r="AE137" s="729"/>
      <c r="AF137" s="729"/>
      <c r="AG137" s="729"/>
      <c r="AH137" s="729"/>
      <c r="AI137" s="725">
        <f t="shared" si="0"/>
        <v>0</v>
      </c>
      <c r="AJ137" s="730"/>
      <c r="AK137" s="727" t="e">
        <f>ROUNDDOWN(AJ137/AG209,2)</f>
        <v>#DIV/0!</v>
      </c>
    </row>
    <row r="138" spans="1:37" ht="30" customHeight="1" hidden="1" thickBot="1">
      <c r="A138" s="723">
        <v>0</v>
      </c>
      <c r="B138" s="723">
        <v>0</v>
      </c>
      <c r="C138" s="728" t="s">
        <v>1018</v>
      </c>
      <c r="D138" s="728" t="s">
        <v>1018</v>
      </c>
      <c r="E138" s="728" t="s">
        <v>1018</v>
      </c>
      <c r="F138" s="728" t="s">
        <v>1018</v>
      </c>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29"/>
      <c r="AE138" s="729"/>
      <c r="AF138" s="729"/>
      <c r="AG138" s="729"/>
      <c r="AH138" s="729"/>
      <c r="AI138" s="725">
        <f t="shared" si="0"/>
        <v>0</v>
      </c>
      <c r="AJ138" s="730"/>
      <c r="AK138" s="727" t="e">
        <f>ROUNDDOWN(AJ138/AG209,2)</f>
        <v>#DIV/0!</v>
      </c>
    </row>
    <row r="139" spans="1:37" ht="30" customHeight="1" hidden="1" thickBot="1">
      <c r="A139" s="723">
        <v>0</v>
      </c>
      <c r="B139" s="723">
        <v>0</v>
      </c>
      <c r="C139" s="728" t="s">
        <v>1018</v>
      </c>
      <c r="D139" s="728" t="s">
        <v>1018</v>
      </c>
      <c r="E139" s="728" t="s">
        <v>1018</v>
      </c>
      <c r="F139" s="728" t="s">
        <v>1018</v>
      </c>
      <c r="G139" s="729"/>
      <c r="H139" s="729"/>
      <c r="I139" s="729"/>
      <c r="J139" s="729"/>
      <c r="K139" s="729"/>
      <c r="L139" s="729"/>
      <c r="M139" s="729"/>
      <c r="N139" s="729"/>
      <c r="O139" s="729"/>
      <c r="P139" s="729"/>
      <c r="Q139" s="729"/>
      <c r="R139" s="729"/>
      <c r="S139" s="729"/>
      <c r="T139" s="729"/>
      <c r="U139" s="729"/>
      <c r="V139" s="729"/>
      <c r="W139" s="729"/>
      <c r="X139" s="729"/>
      <c r="Y139" s="729"/>
      <c r="Z139" s="729"/>
      <c r="AA139" s="729"/>
      <c r="AB139" s="729"/>
      <c r="AC139" s="729"/>
      <c r="AD139" s="729"/>
      <c r="AE139" s="729"/>
      <c r="AF139" s="729"/>
      <c r="AG139" s="729"/>
      <c r="AH139" s="729"/>
      <c r="AI139" s="725">
        <f t="shared" si="0"/>
        <v>0</v>
      </c>
      <c r="AJ139" s="730"/>
      <c r="AK139" s="727" t="e">
        <f>ROUNDDOWN(AJ139/AG209,2)</f>
        <v>#DIV/0!</v>
      </c>
    </row>
    <row r="140" spans="1:37" ht="30" customHeight="1" hidden="1" thickBot="1">
      <c r="A140" s="723">
        <v>0</v>
      </c>
      <c r="B140" s="723">
        <v>0</v>
      </c>
      <c r="C140" s="728" t="s">
        <v>1018</v>
      </c>
      <c r="D140" s="728" t="s">
        <v>1018</v>
      </c>
      <c r="E140" s="728" t="s">
        <v>1018</v>
      </c>
      <c r="F140" s="728" t="s">
        <v>1018</v>
      </c>
      <c r="G140" s="729"/>
      <c r="H140" s="729"/>
      <c r="I140" s="729"/>
      <c r="J140" s="729"/>
      <c r="K140" s="729"/>
      <c r="L140" s="729"/>
      <c r="M140" s="729"/>
      <c r="N140" s="729"/>
      <c r="O140" s="729"/>
      <c r="P140" s="729"/>
      <c r="Q140" s="729"/>
      <c r="R140" s="729"/>
      <c r="S140" s="729"/>
      <c r="T140" s="729"/>
      <c r="U140" s="729"/>
      <c r="V140" s="729"/>
      <c r="W140" s="729"/>
      <c r="X140" s="729"/>
      <c r="Y140" s="729"/>
      <c r="Z140" s="729"/>
      <c r="AA140" s="729"/>
      <c r="AB140" s="729"/>
      <c r="AC140" s="729"/>
      <c r="AD140" s="729"/>
      <c r="AE140" s="729"/>
      <c r="AF140" s="729"/>
      <c r="AG140" s="729"/>
      <c r="AH140" s="729"/>
      <c r="AI140" s="725">
        <f t="shared" si="0"/>
        <v>0</v>
      </c>
      <c r="AJ140" s="730"/>
      <c r="AK140" s="727" t="e">
        <f>ROUNDDOWN(AJ140/AG209,2)</f>
        <v>#DIV/0!</v>
      </c>
    </row>
    <row r="141" spans="1:37" ht="30" customHeight="1" hidden="1" thickBot="1">
      <c r="A141" s="723">
        <v>0</v>
      </c>
      <c r="B141" s="723">
        <v>0</v>
      </c>
      <c r="C141" s="728" t="s">
        <v>1018</v>
      </c>
      <c r="D141" s="728" t="s">
        <v>1018</v>
      </c>
      <c r="E141" s="728" t="s">
        <v>1018</v>
      </c>
      <c r="F141" s="728" t="s">
        <v>1018</v>
      </c>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729"/>
      <c r="AE141" s="729"/>
      <c r="AF141" s="729"/>
      <c r="AG141" s="729"/>
      <c r="AH141" s="729"/>
      <c r="AI141" s="725">
        <f t="shared" si="0"/>
        <v>0</v>
      </c>
      <c r="AJ141" s="730"/>
      <c r="AK141" s="727" t="e">
        <f>ROUNDDOWN(AJ141/AG209,2)</f>
        <v>#DIV/0!</v>
      </c>
    </row>
    <row r="142" spans="1:37" ht="30" customHeight="1" hidden="1" thickBot="1">
      <c r="A142" s="723">
        <v>0</v>
      </c>
      <c r="B142" s="723">
        <v>0</v>
      </c>
      <c r="C142" s="728" t="s">
        <v>1018</v>
      </c>
      <c r="D142" s="728" t="s">
        <v>1018</v>
      </c>
      <c r="E142" s="728" t="s">
        <v>1018</v>
      </c>
      <c r="F142" s="728" t="s">
        <v>1018</v>
      </c>
      <c r="G142" s="729"/>
      <c r="H142" s="729"/>
      <c r="I142" s="729"/>
      <c r="J142" s="729"/>
      <c r="K142" s="729"/>
      <c r="L142" s="729"/>
      <c r="M142" s="729"/>
      <c r="N142" s="729"/>
      <c r="O142" s="729"/>
      <c r="P142" s="729"/>
      <c r="Q142" s="729"/>
      <c r="R142" s="729"/>
      <c r="S142" s="729"/>
      <c r="T142" s="729"/>
      <c r="U142" s="729"/>
      <c r="V142" s="729"/>
      <c r="W142" s="729"/>
      <c r="X142" s="729"/>
      <c r="Y142" s="729"/>
      <c r="Z142" s="729"/>
      <c r="AA142" s="729"/>
      <c r="AB142" s="729"/>
      <c r="AC142" s="729"/>
      <c r="AD142" s="729"/>
      <c r="AE142" s="729"/>
      <c r="AF142" s="729"/>
      <c r="AG142" s="729"/>
      <c r="AH142" s="729"/>
      <c r="AI142" s="725">
        <f t="shared" si="0"/>
        <v>0</v>
      </c>
      <c r="AJ142" s="730"/>
      <c r="AK142" s="727" t="e">
        <f>ROUNDDOWN(AJ142/AG209,2)</f>
        <v>#DIV/0!</v>
      </c>
    </row>
    <row r="143" spans="1:37" ht="30" customHeight="1" hidden="1" thickBot="1">
      <c r="A143" s="723">
        <v>0</v>
      </c>
      <c r="B143" s="723">
        <v>0</v>
      </c>
      <c r="C143" s="728" t="s">
        <v>1018</v>
      </c>
      <c r="D143" s="728" t="s">
        <v>1018</v>
      </c>
      <c r="E143" s="728" t="s">
        <v>1018</v>
      </c>
      <c r="F143" s="728" t="s">
        <v>1018</v>
      </c>
      <c r="G143" s="729"/>
      <c r="H143" s="729"/>
      <c r="I143" s="729"/>
      <c r="J143" s="729"/>
      <c r="K143" s="729"/>
      <c r="L143" s="729"/>
      <c r="M143" s="729"/>
      <c r="N143" s="729"/>
      <c r="O143" s="729"/>
      <c r="P143" s="729"/>
      <c r="Q143" s="729"/>
      <c r="R143" s="729"/>
      <c r="S143" s="729"/>
      <c r="T143" s="729"/>
      <c r="U143" s="729"/>
      <c r="V143" s="729"/>
      <c r="W143" s="729"/>
      <c r="X143" s="729"/>
      <c r="Y143" s="729"/>
      <c r="Z143" s="729"/>
      <c r="AA143" s="729"/>
      <c r="AB143" s="729"/>
      <c r="AC143" s="729"/>
      <c r="AD143" s="729"/>
      <c r="AE143" s="729"/>
      <c r="AF143" s="729"/>
      <c r="AG143" s="729"/>
      <c r="AH143" s="729"/>
      <c r="AI143" s="725">
        <f t="shared" si="0"/>
        <v>0</v>
      </c>
      <c r="AJ143" s="730"/>
      <c r="AK143" s="727" t="e">
        <f>ROUNDDOWN(AJ143/AG209,2)</f>
        <v>#DIV/0!</v>
      </c>
    </row>
    <row r="144" spans="1:37" ht="30" customHeight="1" hidden="1" thickBot="1">
      <c r="A144" s="723">
        <v>0</v>
      </c>
      <c r="B144" s="723">
        <v>0</v>
      </c>
      <c r="C144" s="728" t="s">
        <v>1018</v>
      </c>
      <c r="D144" s="728" t="s">
        <v>1018</v>
      </c>
      <c r="E144" s="728" t="s">
        <v>1018</v>
      </c>
      <c r="F144" s="728" t="s">
        <v>1018</v>
      </c>
      <c r="G144" s="729"/>
      <c r="H144" s="729"/>
      <c r="I144" s="729"/>
      <c r="J144" s="729"/>
      <c r="K144" s="729"/>
      <c r="L144" s="729"/>
      <c r="M144" s="729"/>
      <c r="N144" s="729"/>
      <c r="O144" s="729"/>
      <c r="P144" s="729"/>
      <c r="Q144" s="729"/>
      <c r="R144" s="729"/>
      <c r="S144" s="729"/>
      <c r="T144" s="729"/>
      <c r="U144" s="729"/>
      <c r="V144" s="729"/>
      <c r="W144" s="729"/>
      <c r="X144" s="729"/>
      <c r="Y144" s="729"/>
      <c r="Z144" s="729"/>
      <c r="AA144" s="729"/>
      <c r="AB144" s="729"/>
      <c r="AC144" s="729"/>
      <c r="AD144" s="729"/>
      <c r="AE144" s="729"/>
      <c r="AF144" s="729"/>
      <c r="AG144" s="729"/>
      <c r="AH144" s="729"/>
      <c r="AI144" s="725">
        <f t="shared" si="0"/>
        <v>0</v>
      </c>
      <c r="AJ144" s="730"/>
      <c r="AK144" s="727" t="e">
        <f>ROUNDDOWN(AJ144/AG209,2)</f>
        <v>#DIV/0!</v>
      </c>
    </row>
    <row r="145" spans="1:37" ht="30" customHeight="1" hidden="1" thickBot="1">
      <c r="A145" s="723">
        <v>0</v>
      </c>
      <c r="B145" s="723">
        <v>0</v>
      </c>
      <c r="C145" s="728" t="s">
        <v>1018</v>
      </c>
      <c r="D145" s="728" t="s">
        <v>1018</v>
      </c>
      <c r="E145" s="728" t="s">
        <v>1018</v>
      </c>
      <c r="F145" s="728" t="s">
        <v>1018</v>
      </c>
      <c r="G145" s="729"/>
      <c r="H145" s="729"/>
      <c r="I145" s="729"/>
      <c r="J145" s="729"/>
      <c r="K145" s="729"/>
      <c r="L145" s="729"/>
      <c r="M145" s="729"/>
      <c r="N145" s="729"/>
      <c r="O145" s="729"/>
      <c r="P145" s="729"/>
      <c r="Q145" s="729"/>
      <c r="R145" s="729"/>
      <c r="S145" s="729"/>
      <c r="T145" s="729"/>
      <c r="U145" s="729"/>
      <c r="V145" s="729"/>
      <c r="W145" s="729"/>
      <c r="X145" s="729"/>
      <c r="Y145" s="729"/>
      <c r="Z145" s="729"/>
      <c r="AA145" s="729"/>
      <c r="AB145" s="729"/>
      <c r="AC145" s="729"/>
      <c r="AD145" s="729"/>
      <c r="AE145" s="729"/>
      <c r="AF145" s="729"/>
      <c r="AG145" s="729"/>
      <c r="AH145" s="729"/>
      <c r="AI145" s="725">
        <f t="shared" si="0"/>
        <v>0</v>
      </c>
      <c r="AJ145" s="730"/>
      <c r="AK145" s="727" t="e">
        <f>ROUNDDOWN(AJ145/AG209,2)</f>
        <v>#DIV/0!</v>
      </c>
    </row>
    <row r="146" spans="1:37" ht="30" customHeight="1" hidden="1" thickBot="1">
      <c r="A146" s="723">
        <v>0</v>
      </c>
      <c r="B146" s="723">
        <v>0</v>
      </c>
      <c r="C146" s="728" t="s">
        <v>1018</v>
      </c>
      <c r="D146" s="728" t="s">
        <v>1018</v>
      </c>
      <c r="E146" s="728" t="s">
        <v>1018</v>
      </c>
      <c r="F146" s="728" t="s">
        <v>1018</v>
      </c>
      <c r="G146" s="729"/>
      <c r="H146" s="729"/>
      <c r="I146" s="729"/>
      <c r="J146" s="729"/>
      <c r="K146" s="729"/>
      <c r="L146" s="729"/>
      <c r="M146" s="729"/>
      <c r="N146" s="729"/>
      <c r="O146" s="729"/>
      <c r="P146" s="729"/>
      <c r="Q146" s="729"/>
      <c r="R146" s="729"/>
      <c r="S146" s="729"/>
      <c r="T146" s="729"/>
      <c r="U146" s="729"/>
      <c r="V146" s="729"/>
      <c r="W146" s="729"/>
      <c r="X146" s="729"/>
      <c r="Y146" s="729"/>
      <c r="Z146" s="729"/>
      <c r="AA146" s="729"/>
      <c r="AB146" s="729"/>
      <c r="AC146" s="729"/>
      <c r="AD146" s="729"/>
      <c r="AE146" s="729"/>
      <c r="AF146" s="729"/>
      <c r="AG146" s="729"/>
      <c r="AH146" s="729"/>
      <c r="AI146" s="725">
        <f t="shared" si="0"/>
        <v>0</v>
      </c>
      <c r="AJ146" s="730"/>
      <c r="AK146" s="727" t="e">
        <f>ROUNDDOWN(AJ146/AG209,2)</f>
        <v>#DIV/0!</v>
      </c>
    </row>
    <row r="147" spans="1:37" ht="30" customHeight="1" hidden="1" thickBot="1">
      <c r="A147" s="723">
        <v>0</v>
      </c>
      <c r="B147" s="723">
        <v>0</v>
      </c>
      <c r="C147" s="728" t="s">
        <v>1018</v>
      </c>
      <c r="D147" s="728" t="s">
        <v>1018</v>
      </c>
      <c r="E147" s="728" t="s">
        <v>1018</v>
      </c>
      <c r="F147" s="728" t="s">
        <v>1018</v>
      </c>
      <c r="G147" s="729"/>
      <c r="H147" s="729"/>
      <c r="I147" s="729"/>
      <c r="J147" s="729"/>
      <c r="K147" s="729"/>
      <c r="L147" s="729"/>
      <c r="M147" s="729"/>
      <c r="N147" s="729"/>
      <c r="O147" s="729"/>
      <c r="P147" s="729"/>
      <c r="Q147" s="729"/>
      <c r="R147" s="729"/>
      <c r="S147" s="729"/>
      <c r="T147" s="729"/>
      <c r="U147" s="729"/>
      <c r="V147" s="729"/>
      <c r="W147" s="729"/>
      <c r="X147" s="729"/>
      <c r="Y147" s="729"/>
      <c r="Z147" s="729"/>
      <c r="AA147" s="729"/>
      <c r="AB147" s="729"/>
      <c r="AC147" s="729"/>
      <c r="AD147" s="729"/>
      <c r="AE147" s="729"/>
      <c r="AF147" s="729"/>
      <c r="AG147" s="729"/>
      <c r="AH147" s="729"/>
      <c r="AI147" s="725">
        <f t="shared" si="0"/>
        <v>0</v>
      </c>
      <c r="AJ147" s="730"/>
      <c r="AK147" s="727" t="e">
        <f>ROUNDDOWN(AJ147/AG209,2)</f>
        <v>#DIV/0!</v>
      </c>
    </row>
    <row r="148" spans="1:37" ht="30" customHeight="1" hidden="1" thickBot="1">
      <c r="A148" s="723">
        <v>0</v>
      </c>
      <c r="B148" s="723">
        <v>0</v>
      </c>
      <c r="C148" s="728" t="s">
        <v>1018</v>
      </c>
      <c r="D148" s="728" t="s">
        <v>1018</v>
      </c>
      <c r="E148" s="728" t="s">
        <v>1018</v>
      </c>
      <c r="F148" s="728" t="s">
        <v>1018</v>
      </c>
      <c r="G148" s="729"/>
      <c r="H148" s="729"/>
      <c r="I148" s="729"/>
      <c r="J148" s="729"/>
      <c r="K148" s="729"/>
      <c r="L148" s="729"/>
      <c r="M148" s="729"/>
      <c r="N148" s="729"/>
      <c r="O148" s="729"/>
      <c r="P148" s="729"/>
      <c r="Q148" s="729"/>
      <c r="R148" s="729"/>
      <c r="S148" s="729"/>
      <c r="T148" s="729"/>
      <c r="U148" s="729"/>
      <c r="V148" s="729"/>
      <c r="W148" s="729"/>
      <c r="X148" s="729"/>
      <c r="Y148" s="729"/>
      <c r="Z148" s="729"/>
      <c r="AA148" s="729"/>
      <c r="AB148" s="729"/>
      <c r="AC148" s="729"/>
      <c r="AD148" s="729"/>
      <c r="AE148" s="729"/>
      <c r="AF148" s="729"/>
      <c r="AG148" s="729"/>
      <c r="AH148" s="729"/>
      <c r="AI148" s="725">
        <f t="shared" si="0"/>
        <v>0</v>
      </c>
      <c r="AJ148" s="730"/>
      <c r="AK148" s="727" t="e">
        <f>ROUNDDOWN(AJ148/AG209,2)</f>
        <v>#DIV/0!</v>
      </c>
    </row>
    <row r="149" spans="1:37" ht="30" customHeight="1" hidden="1" thickBot="1">
      <c r="A149" s="723">
        <v>0</v>
      </c>
      <c r="B149" s="723">
        <v>0</v>
      </c>
      <c r="C149" s="728" t="s">
        <v>1018</v>
      </c>
      <c r="D149" s="728" t="s">
        <v>1018</v>
      </c>
      <c r="E149" s="728" t="s">
        <v>1018</v>
      </c>
      <c r="F149" s="728" t="s">
        <v>1018</v>
      </c>
      <c r="G149" s="729"/>
      <c r="H149" s="729"/>
      <c r="I149" s="729"/>
      <c r="J149" s="729"/>
      <c r="K149" s="729"/>
      <c r="L149" s="729"/>
      <c r="M149" s="729"/>
      <c r="N149" s="729"/>
      <c r="O149" s="729"/>
      <c r="P149" s="729"/>
      <c r="Q149" s="729"/>
      <c r="R149" s="729"/>
      <c r="S149" s="729"/>
      <c r="T149" s="729"/>
      <c r="U149" s="729"/>
      <c r="V149" s="729"/>
      <c r="W149" s="729"/>
      <c r="X149" s="729"/>
      <c r="Y149" s="729"/>
      <c r="Z149" s="729"/>
      <c r="AA149" s="729"/>
      <c r="AB149" s="729"/>
      <c r="AC149" s="729"/>
      <c r="AD149" s="729"/>
      <c r="AE149" s="729"/>
      <c r="AF149" s="729"/>
      <c r="AG149" s="729"/>
      <c r="AH149" s="729"/>
      <c r="AI149" s="725">
        <f t="shared" si="0"/>
        <v>0</v>
      </c>
      <c r="AJ149" s="730"/>
      <c r="AK149" s="727" t="e">
        <f>ROUNDDOWN(AJ149/AG209,2)</f>
        <v>#DIV/0!</v>
      </c>
    </row>
    <row r="150" spans="1:37" ht="30" customHeight="1" hidden="1" thickBot="1">
      <c r="A150" s="723">
        <v>0</v>
      </c>
      <c r="B150" s="723">
        <v>0</v>
      </c>
      <c r="C150" s="728" t="s">
        <v>1018</v>
      </c>
      <c r="D150" s="728" t="s">
        <v>1018</v>
      </c>
      <c r="E150" s="728" t="s">
        <v>1018</v>
      </c>
      <c r="F150" s="728" t="s">
        <v>1018</v>
      </c>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25">
        <f t="shared" si="0"/>
        <v>0</v>
      </c>
      <c r="AJ150" s="730"/>
      <c r="AK150" s="727" t="e">
        <f>ROUNDDOWN(AJ150/AG209,2)</f>
        <v>#DIV/0!</v>
      </c>
    </row>
    <row r="151" spans="1:37" ht="30" customHeight="1" hidden="1" thickBot="1">
      <c r="A151" s="723">
        <v>0</v>
      </c>
      <c r="B151" s="723">
        <v>0</v>
      </c>
      <c r="C151" s="728" t="s">
        <v>1018</v>
      </c>
      <c r="D151" s="728" t="s">
        <v>1018</v>
      </c>
      <c r="E151" s="728" t="s">
        <v>1018</v>
      </c>
      <c r="F151" s="728" t="s">
        <v>1018</v>
      </c>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25">
        <f t="shared" si="0"/>
        <v>0</v>
      </c>
      <c r="AJ151" s="730"/>
      <c r="AK151" s="727" t="e">
        <f>ROUNDDOWN(AJ151/AG209,2)</f>
        <v>#DIV/0!</v>
      </c>
    </row>
    <row r="152" spans="1:37" ht="30" customHeight="1" hidden="1" thickBot="1">
      <c r="A152" s="723">
        <v>0</v>
      </c>
      <c r="B152" s="723">
        <v>0</v>
      </c>
      <c r="C152" s="728" t="s">
        <v>1018</v>
      </c>
      <c r="D152" s="728" t="s">
        <v>1018</v>
      </c>
      <c r="E152" s="728" t="s">
        <v>1018</v>
      </c>
      <c r="F152" s="728" t="s">
        <v>1018</v>
      </c>
      <c r="G152" s="729"/>
      <c r="H152" s="729"/>
      <c r="I152" s="729"/>
      <c r="J152" s="729"/>
      <c r="K152" s="729"/>
      <c r="L152" s="729"/>
      <c r="M152" s="729"/>
      <c r="N152" s="729"/>
      <c r="O152" s="729"/>
      <c r="P152" s="729"/>
      <c r="Q152" s="729"/>
      <c r="R152" s="729"/>
      <c r="S152" s="729"/>
      <c r="T152" s="729"/>
      <c r="U152" s="729"/>
      <c r="V152" s="729"/>
      <c r="W152" s="729"/>
      <c r="X152" s="729"/>
      <c r="Y152" s="729"/>
      <c r="Z152" s="729"/>
      <c r="AA152" s="729"/>
      <c r="AB152" s="729"/>
      <c r="AC152" s="729"/>
      <c r="AD152" s="729"/>
      <c r="AE152" s="729"/>
      <c r="AF152" s="729"/>
      <c r="AG152" s="729"/>
      <c r="AH152" s="729"/>
      <c r="AI152" s="725">
        <f t="shared" si="0"/>
        <v>0</v>
      </c>
      <c r="AJ152" s="730"/>
      <c r="AK152" s="727" t="e">
        <f>ROUNDDOWN(AJ152/AG209,2)</f>
        <v>#DIV/0!</v>
      </c>
    </row>
    <row r="153" spans="1:37" ht="30" customHeight="1" hidden="1" thickBot="1">
      <c r="A153" s="723">
        <v>0</v>
      </c>
      <c r="B153" s="723">
        <v>0</v>
      </c>
      <c r="C153" s="728" t="s">
        <v>1018</v>
      </c>
      <c r="D153" s="728" t="s">
        <v>1018</v>
      </c>
      <c r="E153" s="728" t="s">
        <v>1018</v>
      </c>
      <c r="F153" s="728" t="s">
        <v>1018</v>
      </c>
      <c r="G153" s="729"/>
      <c r="H153" s="729"/>
      <c r="I153" s="729"/>
      <c r="J153" s="729"/>
      <c r="K153" s="729"/>
      <c r="L153" s="729"/>
      <c r="M153" s="729"/>
      <c r="N153" s="729"/>
      <c r="O153" s="729"/>
      <c r="P153" s="729"/>
      <c r="Q153" s="729"/>
      <c r="R153" s="729"/>
      <c r="S153" s="729"/>
      <c r="T153" s="729"/>
      <c r="U153" s="729"/>
      <c r="V153" s="729"/>
      <c r="W153" s="729"/>
      <c r="X153" s="729"/>
      <c r="Y153" s="729"/>
      <c r="Z153" s="729"/>
      <c r="AA153" s="729"/>
      <c r="AB153" s="729"/>
      <c r="AC153" s="729"/>
      <c r="AD153" s="729"/>
      <c r="AE153" s="729"/>
      <c r="AF153" s="729"/>
      <c r="AG153" s="729"/>
      <c r="AH153" s="729"/>
      <c r="AI153" s="725">
        <f t="shared" si="0"/>
        <v>0</v>
      </c>
      <c r="AJ153" s="730"/>
      <c r="AK153" s="727" t="e">
        <f>ROUNDDOWN(AJ153/AG209,2)</f>
        <v>#DIV/0!</v>
      </c>
    </row>
    <row r="154" spans="1:37" ht="30" customHeight="1" hidden="1" thickBot="1">
      <c r="A154" s="723">
        <v>0</v>
      </c>
      <c r="B154" s="723">
        <v>0</v>
      </c>
      <c r="C154" s="728" t="s">
        <v>1018</v>
      </c>
      <c r="D154" s="728" t="s">
        <v>1018</v>
      </c>
      <c r="E154" s="728" t="s">
        <v>1018</v>
      </c>
      <c r="F154" s="728" t="s">
        <v>1018</v>
      </c>
      <c r="G154" s="729"/>
      <c r="H154" s="729"/>
      <c r="I154" s="729"/>
      <c r="J154" s="729"/>
      <c r="K154" s="729"/>
      <c r="L154" s="729"/>
      <c r="M154" s="729"/>
      <c r="N154" s="729"/>
      <c r="O154" s="729"/>
      <c r="P154" s="729"/>
      <c r="Q154" s="729"/>
      <c r="R154" s="729"/>
      <c r="S154" s="729"/>
      <c r="T154" s="729"/>
      <c r="U154" s="729"/>
      <c r="V154" s="729"/>
      <c r="W154" s="729"/>
      <c r="X154" s="729"/>
      <c r="Y154" s="729"/>
      <c r="Z154" s="729"/>
      <c r="AA154" s="729"/>
      <c r="AB154" s="729"/>
      <c r="AC154" s="729"/>
      <c r="AD154" s="729"/>
      <c r="AE154" s="729"/>
      <c r="AF154" s="729"/>
      <c r="AG154" s="729"/>
      <c r="AH154" s="729"/>
      <c r="AI154" s="725">
        <f t="shared" si="0"/>
        <v>0</v>
      </c>
      <c r="AJ154" s="730"/>
      <c r="AK154" s="727" t="e">
        <f>ROUNDDOWN(AJ154/AG209,2)</f>
        <v>#DIV/0!</v>
      </c>
    </row>
    <row r="155" spans="1:37" ht="30" customHeight="1" hidden="1" thickBot="1">
      <c r="A155" s="723">
        <v>0</v>
      </c>
      <c r="B155" s="723">
        <v>0</v>
      </c>
      <c r="C155" s="728" t="s">
        <v>1018</v>
      </c>
      <c r="D155" s="728" t="s">
        <v>1018</v>
      </c>
      <c r="E155" s="728" t="s">
        <v>1018</v>
      </c>
      <c r="F155" s="728" t="s">
        <v>1018</v>
      </c>
      <c r="G155" s="729"/>
      <c r="H155" s="729"/>
      <c r="I155" s="729"/>
      <c r="J155" s="729"/>
      <c r="K155" s="729"/>
      <c r="L155" s="729"/>
      <c r="M155" s="729"/>
      <c r="N155" s="729"/>
      <c r="O155" s="729"/>
      <c r="P155" s="729"/>
      <c r="Q155" s="729"/>
      <c r="R155" s="729"/>
      <c r="S155" s="729"/>
      <c r="T155" s="729"/>
      <c r="U155" s="729"/>
      <c r="V155" s="729"/>
      <c r="W155" s="729"/>
      <c r="X155" s="729"/>
      <c r="Y155" s="729"/>
      <c r="Z155" s="729"/>
      <c r="AA155" s="729"/>
      <c r="AB155" s="729"/>
      <c r="AC155" s="729"/>
      <c r="AD155" s="729"/>
      <c r="AE155" s="729"/>
      <c r="AF155" s="729"/>
      <c r="AG155" s="729"/>
      <c r="AH155" s="729"/>
      <c r="AI155" s="725">
        <f t="shared" si="0"/>
        <v>0</v>
      </c>
      <c r="AJ155" s="730"/>
      <c r="AK155" s="727" t="e">
        <f>ROUNDDOWN(AJ155/AG209,2)</f>
        <v>#DIV/0!</v>
      </c>
    </row>
    <row r="156" spans="1:37" ht="30" customHeight="1" hidden="1" thickBot="1">
      <c r="A156" s="723">
        <v>0</v>
      </c>
      <c r="B156" s="723">
        <v>0</v>
      </c>
      <c r="C156" s="728" t="s">
        <v>1018</v>
      </c>
      <c r="D156" s="728" t="s">
        <v>1018</v>
      </c>
      <c r="E156" s="728" t="s">
        <v>1018</v>
      </c>
      <c r="F156" s="728" t="s">
        <v>1018</v>
      </c>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25">
        <f t="shared" si="0"/>
        <v>0</v>
      </c>
      <c r="AJ156" s="730"/>
      <c r="AK156" s="727" t="e">
        <f>ROUNDDOWN(AJ156/AG209,2)</f>
        <v>#DIV/0!</v>
      </c>
    </row>
    <row r="157" spans="1:37" ht="30" customHeight="1" hidden="1" thickBot="1">
      <c r="A157" s="723">
        <v>0</v>
      </c>
      <c r="B157" s="723">
        <v>0</v>
      </c>
      <c r="C157" s="728" t="s">
        <v>1018</v>
      </c>
      <c r="D157" s="728" t="s">
        <v>1018</v>
      </c>
      <c r="E157" s="728" t="s">
        <v>1018</v>
      </c>
      <c r="F157" s="728" t="s">
        <v>1018</v>
      </c>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25">
        <f t="shared" si="0"/>
        <v>0</v>
      </c>
      <c r="AJ157" s="730"/>
      <c r="AK157" s="727" t="e">
        <f>ROUNDDOWN(AJ157/AG209,2)</f>
        <v>#DIV/0!</v>
      </c>
    </row>
    <row r="158" spans="1:37" ht="30" customHeight="1" hidden="1" thickBot="1">
      <c r="A158" s="723">
        <v>0</v>
      </c>
      <c r="B158" s="723">
        <v>0</v>
      </c>
      <c r="C158" s="728" t="s">
        <v>1018</v>
      </c>
      <c r="D158" s="728" t="s">
        <v>1018</v>
      </c>
      <c r="E158" s="728" t="s">
        <v>1018</v>
      </c>
      <c r="F158" s="728" t="s">
        <v>1018</v>
      </c>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25">
        <f t="shared" si="0"/>
        <v>0</v>
      </c>
      <c r="AJ158" s="730"/>
      <c r="AK158" s="727" t="e">
        <f>ROUNDDOWN(AJ158/AG209,2)</f>
        <v>#DIV/0!</v>
      </c>
    </row>
    <row r="159" spans="1:37" ht="30" customHeight="1" hidden="1" thickBot="1">
      <c r="A159" s="723">
        <v>0</v>
      </c>
      <c r="B159" s="723">
        <v>0</v>
      </c>
      <c r="C159" s="728" t="s">
        <v>1018</v>
      </c>
      <c r="D159" s="728" t="s">
        <v>1018</v>
      </c>
      <c r="E159" s="728" t="s">
        <v>1018</v>
      </c>
      <c r="F159" s="728" t="s">
        <v>1018</v>
      </c>
      <c r="G159" s="729"/>
      <c r="H159" s="729"/>
      <c r="I159" s="729"/>
      <c r="J159" s="729"/>
      <c r="K159" s="729"/>
      <c r="L159" s="729"/>
      <c r="M159" s="729"/>
      <c r="N159" s="729"/>
      <c r="O159" s="729"/>
      <c r="P159" s="729"/>
      <c r="Q159" s="729"/>
      <c r="R159" s="729"/>
      <c r="S159" s="729"/>
      <c r="T159" s="729"/>
      <c r="U159" s="729"/>
      <c r="V159" s="729"/>
      <c r="W159" s="729"/>
      <c r="X159" s="729"/>
      <c r="Y159" s="729"/>
      <c r="Z159" s="729"/>
      <c r="AA159" s="729"/>
      <c r="AB159" s="729"/>
      <c r="AC159" s="729"/>
      <c r="AD159" s="729"/>
      <c r="AE159" s="729"/>
      <c r="AF159" s="729"/>
      <c r="AG159" s="729"/>
      <c r="AH159" s="729"/>
      <c r="AI159" s="725">
        <f t="shared" si="0"/>
        <v>0</v>
      </c>
      <c r="AJ159" s="730"/>
      <c r="AK159" s="727" t="e">
        <f>ROUNDDOWN(AJ159/AG209,2)</f>
        <v>#DIV/0!</v>
      </c>
    </row>
    <row r="160" spans="1:37" ht="30" customHeight="1" hidden="1" thickBot="1">
      <c r="A160" s="723">
        <v>0</v>
      </c>
      <c r="B160" s="723">
        <v>0</v>
      </c>
      <c r="C160" s="728" t="s">
        <v>1018</v>
      </c>
      <c r="D160" s="728" t="s">
        <v>1018</v>
      </c>
      <c r="E160" s="728" t="s">
        <v>1018</v>
      </c>
      <c r="F160" s="728" t="s">
        <v>1018</v>
      </c>
      <c r="G160" s="729"/>
      <c r="H160" s="729"/>
      <c r="I160" s="729"/>
      <c r="J160" s="729"/>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25">
        <f t="shared" si="0"/>
        <v>0</v>
      </c>
      <c r="AJ160" s="730"/>
      <c r="AK160" s="727" t="e">
        <f>ROUNDDOWN(AJ160/AG209,2)</f>
        <v>#DIV/0!</v>
      </c>
    </row>
    <row r="161" spans="1:37" ht="30" customHeight="1" hidden="1" thickBot="1">
      <c r="A161" s="723">
        <v>0</v>
      </c>
      <c r="B161" s="723">
        <v>0</v>
      </c>
      <c r="C161" s="728" t="s">
        <v>1018</v>
      </c>
      <c r="D161" s="728" t="s">
        <v>1018</v>
      </c>
      <c r="E161" s="728" t="s">
        <v>1018</v>
      </c>
      <c r="F161" s="728" t="s">
        <v>1018</v>
      </c>
      <c r="G161" s="729"/>
      <c r="H161" s="729"/>
      <c r="I161" s="729"/>
      <c r="J161" s="729"/>
      <c r="K161" s="729"/>
      <c r="L161" s="729"/>
      <c r="M161" s="729"/>
      <c r="N161" s="729"/>
      <c r="O161" s="729"/>
      <c r="P161" s="729"/>
      <c r="Q161" s="729"/>
      <c r="R161" s="729"/>
      <c r="S161" s="729"/>
      <c r="T161" s="729"/>
      <c r="U161" s="729"/>
      <c r="V161" s="729"/>
      <c r="W161" s="729"/>
      <c r="X161" s="729"/>
      <c r="Y161" s="729"/>
      <c r="Z161" s="729"/>
      <c r="AA161" s="729"/>
      <c r="AB161" s="729"/>
      <c r="AC161" s="729"/>
      <c r="AD161" s="729"/>
      <c r="AE161" s="729"/>
      <c r="AF161" s="729"/>
      <c r="AG161" s="729"/>
      <c r="AH161" s="729"/>
      <c r="AI161" s="725">
        <f t="shared" si="0"/>
        <v>0</v>
      </c>
      <c r="AJ161" s="730"/>
      <c r="AK161" s="727" t="e">
        <f>ROUNDDOWN(AJ161/AG209,2)</f>
        <v>#DIV/0!</v>
      </c>
    </row>
    <row r="162" spans="1:37" ht="30" customHeight="1" hidden="1" thickBot="1">
      <c r="A162" s="723">
        <v>0</v>
      </c>
      <c r="B162" s="723">
        <v>0</v>
      </c>
      <c r="C162" s="728" t="s">
        <v>1018</v>
      </c>
      <c r="D162" s="728" t="s">
        <v>1018</v>
      </c>
      <c r="E162" s="728" t="s">
        <v>1018</v>
      </c>
      <c r="F162" s="728" t="s">
        <v>1018</v>
      </c>
      <c r="G162" s="729"/>
      <c r="H162" s="729"/>
      <c r="I162" s="729"/>
      <c r="J162" s="729"/>
      <c r="K162" s="729"/>
      <c r="L162" s="729"/>
      <c r="M162" s="729"/>
      <c r="N162" s="729"/>
      <c r="O162" s="729"/>
      <c r="P162" s="729"/>
      <c r="Q162" s="729"/>
      <c r="R162" s="729"/>
      <c r="S162" s="729"/>
      <c r="T162" s="729"/>
      <c r="U162" s="729"/>
      <c r="V162" s="729"/>
      <c r="W162" s="729"/>
      <c r="X162" s="729"/>
      <c r="Y162" s="729"/>
      <c r="Z162" s="729"/>
      <c r="AA162" s="729"/>
      <c r="AB162" s="729"/>
      <c r="AC162" s="729"/>
      <c r="AD162" s="729"/>
      <c r="AE162" s="729"/>
      <c r="AF162" s="729"/>
      <c r="AG162" s="729"/>
      <c r="AH162" s="729"/>
      <c r="AI162" s="725">
        <f t="shared" si="0"/>
        <v>0</v>
      </c>
      <c r="AJ162" s="730"/>
      <c r="AK162" s="727" t="e">
        <f>ROUNDDOWN(AJ162/AG209,2)</f>
        <v>#DIV/0!</v>
      </c>
    </row>
    <row r="163" spans="1:37" ht="30" customHeight="1" hidden="1" thickBot="1">
      <c r="A163" s="723">
        <v>0</v>
      </c>
      <c r="B163" s="723">
        <v>0</v>
      </c>
      <c r="C163" s="728" t="s">
        <v>1018</v>
      </c>
      <c r="D163" s="728" t="s">
        <v>1018</v>
      </c>
      <c r="E163" s="728" t="s">
        <v>1018</v>
      </c>
      <c r="F163" s="728" t="s">
        <v>1018</v>
      </c>
      <c r="G163" s="729"/>
      <c r="H163" s="729"/>
      <c r="I163" s="729"/>
      <c r="J163" s="729"/>
      <c r="K163" s="729"/>
      <c r="L163" s="729"/>
      <c r="M163" s="729"/>
      <c r="N163" s="729"/>
      <c r="O163" s="729"/>
      <c r="P163" s="729"/>
      <c r="Q163" s="729"/>
      <c r="R163" s="729"/>
      <c r="S163" s="729"/>
      <c r="T163" s="729"/>
      <c r="U163" s="729"/>
      <c r="V163" s="729"/>
      <c r="W163" s="729"/>
      <c r="X163" s="729"/>
      <c r="Y163" s="729"/>
      <c r="Z163" s="729"/>
      <c r="AA163" s="729"/>
      <c r="AB163" s="729"/>
      <c r="AC163" s="729"/>
      <c r="AD163" s="729"/>
      <c r="AE163" s="729"/>
      <c r="AF163" s="729"/>
      <c r="AG163" s="729"/>
      <c r="AH163" s="729"/>
      <c r="AI163" s="725">
        <f t="shared" si="0"/>
        <v>0</v>
      </c>
      <c r="AJ163" s="730"/>
      <c r="AK163" s="727" t="e">
        <f>ROUNDDOWN(AJ163/AG209,2)</f>
        <v>#DIV/0!</v>
      </c>
    </row>
    <row r="164" spans="1:37" ht="30" customHeight="1" hidden="1" thickBot="1">
      <c r="A164" s="723">
        <v>0</v>
      </c>
      <c r="B164" s="723">
        <v>0</v>
      </c>
      <c r="C164" s="728" t="s">
        <v>1018</v>
      </c>
      <c r="D164" s="728" t="s">
        <v>1018</v>
      </c>
      <c r="E164" s="728" t="s">
        <v>1018</v>
      </c>
      <c r="F164" s="728" t="s">
        <v>1018</v>
      </c>
      <c r="G164" s="729"/>
      <c r="H164" s="729"/>
      <c r="I164" s="729"/>
      <c r="J164" s="729"/>
      <c r="K164" s="729"/>
      <c r="L164" s="729"/>
      <c r="M164" s="729"/>
      <c r="N164" s="729"/>
      <c r="O164" s="729"/>
      <c r="P164" s="729"/>
      <c r="Q164" s="729"/>
      <c r="R164" s="729"/>
      <c r="S164" s="729"/>
      <c r="T164" s="729"/>
      <c r="U164" s="729"/>
      <c r="V164" s="729"/>
      <c r="W164" s="729"/>
      <c r="X164" s="729"/>
      <c r="Y164" s="729"/>
      <c r="Z164" s="729"/>
      <c r="AA164" s="729"/>
      <c r="AB164" s="729"/>
      <c r="AC164" s="729"/>
      <c r="AD164" s="729"/>
      <c r="AE164" s="729"/>
      <c r="AF164" s="729"/>
      <c r="AG164" s="729"/>
      <c r="AH164" s="729"/>
      <c r="AI164" s="725">
        <f t="shared" si="0"/>
        <v>0</v>
      </c>
      <c r="AJ164" s="730"/>
      <c r="AK164" s="727" t="e">
        <f>ROUNDDOWN(AJ164/AG209,2)</f>
        <v>#DIV/0!</v>
      </c>
    </row>
    <row r="165" spans="1:37" ht="30" customHeight="1" hidden="1" thickBot="1">
      <c r="A165" s="723">
        <v>0</v>
      </c>
      <c r="B165" s="723">
        <v>0</v>
      </c>
      <c r="C165" s="728" t="s">
        <v>1018</v>
      </c>
      <c r="D165" s="728" t="s">
        <v>1018</v>
      </c>
      <c r="E165" s="728" t="s">
        <v>1018</v>
      </c>
      <c r="F165" s="728" t="s">
        <v>1018</v>
      </c>
      <c r="G165" s="729"/>
      <c r="H165" s="729"/>
      <c r="I165" s="729"/>
      <c r="J165" s="729"/>
      <c r="K165" s="729"/>
      <c r="L165" s="729"/>
      <c r="M165" s="729"/>
      <c r="N165" s="729"/>
      <c r="O165" s="729"/>
      <c r="P165" s="729"/>
      <c r="Q165" s="729"/>
      <c r="R165" s="729"/>
      <c r="S165" s="729"/>
      <c r="T165" s="729"/>
      <c r="U165" s="729"/>
      <c r="V165" s="729"/>
      <c r="W165" s="729"/>
      <c r="X165" s="729"/>
      <c r="Y165" s="729"/>
      <c r="Z165" s="729"/>
      <c r="AA165" s="729"/>
      <c r="AB165" s="729"/>
      <c r="AC165" s="729"/>
      <c r="AD165" s="729"/>
      <c r="AE165" s="729"/>
      <c r="AF165" s="729"/>
      <c r="AG165" s="729"/>
      <c r="AH165" s="729"/>
      <c r="AI165" s="725">
        <f t="shared" si="0"/>
        <v>0</v>
      </c>
      <c r="AJ165" s="730"/>
      <c r="AK165" s="727" t="e">
        <f>ROUNDDOWN(AJ165/AG209,2)</f>
        <v>#DIV/0!</v>
      </c>
    </row>
    <row r="166" spans="1:37" ht="30" customHeight="1" hidden="1" thickBot="1">
      <c r="A166" s="723">
        <v>0</v>
      </c>
      <c r="B166" s="723">
        <v>0</v>
      </c>
      <c r="C166" s="728" t="s">
        <v>1018</v>
      </c>
      <c r="D166" s="728" t="s">
        <v>1018</v>
      </c>
      <c r="E166" s="728" t="s">
        <v>1018</v>
      </c>
      <c r="F166" s="728" t="s">
        <v>1018</v>
      </c>
      <c r="G166" s="729"/>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5">
        <f t="shared" si="0"/>
        <v>0</v>
      </c>
      <c r="AJ166" s="730"/>
      <c r="AK166" s="727" t="e">
        <f>ROUNDDOWN(AJ166/AG209,2)</f>
        <v>#DIV/0!</v>
      </c>
    </row>
    <row r="167" spans="1:37" ht="30" customHeight="1" hidden="1" thickBot="1">
      <c r="A167" s="723">
        <v>0</v>
      </c>
      <c r="B167" s="723">
        <v>0</v>
      </c>
      <c r="C167" s="728" t="s">
        <v>1018</v>
      </c>
      <c r="D167" s="728" t="s">
        <v>1018</v>
      </c>
      <c r="E167" s="728" t="s">
        <v>1018</v>
      </c>
      <c r="F167" s="728" t="s">
        <v>1018</v>
      </c>
      <c r="G167" s="729"/>
      <c r="H167" s="729"/>
      <c r="I167" s="729"/>
      <c r="J167" s="729"/>
      <c r="K167" s="729"/>
      <c r="L167" s="729"/>
      <c r="M167" s="729"/>
      <c r="N167" s="729"/>
      <c r="O167" s="729"/>
      <c r="P167" s="729"/>
      <c r="Q167" s="729"/>
      <c r="R167" s="729"/>
      <c r="S167" s="729"/>
      <c r="T167" s="729"/>
      <c r="U167" s="729"/>
      <c r="V167" s="729"/>
      <c r="W167" s="729"/>
      <c r="X167" s="729"/>
      <c r="Y167" s="729"/>
      <c r="Z167" s="729"/>
      <c r="AA167" s="729"/>
      <c r="AB167" s="729"/>
      <c r="AC167" s="729"/>
      <c r="AD167" s="729"/>
      <c r="AE167" s="729"/>
      <c r="AF167" s="729"/>
      <c r="AG167" s="729"/>
      <c r="AH167" s="729"/>
      <c r="AI167" s="725">
        <f t="shared" si="0"/>
        <v>0</v>
      </c>
      <c r="AJ167" s="730"/>
      <c r="AK167" s="727" t="e">
        <f>ROUNDDOWN(AJ167/AG209,2)</f>
        <v>#DIV/0!</v>
      </c>
    </row>
    <row r="168" spans="1:37" ht="30" customHeight="1" hidden="1" thickBot="1">
      <c r="A168" s="723">
        <v>0</v>
      </c>
      <c r="B168" s="723">
        <v>0</v>
      </c>
      <c r="C168" s="728" t="s">
        <v>1018</v>
      </c>
      <c r="D168" s="728" t="s">
        <v>1018</v>
      </c>
      <c r="E168" s="728" t="s">
        <v>1018</v>
      </c>
      <c r="F168" s="728" t="s">
        <v>1018</v>
      </c>
      <c r="G168" s="729"/>
      <c r="H168" s="729"/>
      <c r="I168" s="729"/>
      <c r="J168" s="729"/>
      <c r="K168" s="729"/>
      <c r="L168" s="729"/>
      <c r="M168" s="729"/>
      <c r="N168" s="729"/>
      <c r="O168" s="729"/>
      <c r="P168" s="729"/>
      <c r="Q168" s="729"/>
      <c r="R168" s="729"/>
      <c r="S168" s="729"/>
      <c r="T168" s="729"/>
      <c r="U168" s="729"/>
      <c r="V168" s="729"/>
      <c r="W168" s="729"/>
      <c r="X168" s="729"/>
      <c r="Y168" s="729"/>
      <c r="Z168" s="729"/>
      <c r="AA168" s="729"/>
      <c r="AB168" s="729"/>
      <c r="AC168" s="729"/>
      <c r="AD168" s="729"/>
      <c r="AE168" s="729"/>
      <c r="AF168" s="729"/>
      <c r="AG168" s="729"/>
      <c r="AH168" s="729"/>
      <c r="AI168" s="725">
        <f t="shared" si="0"/>
        <v>0</v>
      </c>
      <c r="AJ168" s="730"/>
      <c r="AK168" s="727" t="e">
        <f>ROUNDDOWN(AJ168/AG209,2)</f>
        <v>#DIV/0!</v>
      </c>
    </row>
    <row r="169" spans="1:37" ht="30" customHeight="1" hidden="1" thickBot="1">
      <c r="A169" s="723">
        <v>0</v>
      </c>
      <c r="B169" s="723">
        <v>0</v>
      </c>
      <c r="C169" s="728" t="s">
        <v>1018</v>
      </c>
      <c r="D169" s="728" t="s">
        <v>1018</v>
      </c>
      <c r="E169" s="728" t="s">
        <v>1018</v>
      </c>
      <c r="F169" s="728" t="s">
        <v>1018</v>
      </c>
      <c r="G169" s="729"/>
      <c r="H169" s="729"/>
      <c r="I169" s="729"/>
      <c r="J169" s="729"/>
      <c r="K169" s="729"/>
      <c r="L169" s="729"/>
      <c r="M169" s="729"/>
      <c r="N169" s="729"/>
      <c r="O169" s="729"/>
      <c r="P169" s="729"/>
      <c r="Q169" s="729"/>
      <c r="R169" s="729"/>
      <c r="S169" s="729"/>
      <c r="T169" s="729"/>
      <c r="U169" s="729"/>
      <c r="V169" s="729"/>
      <c r="W169" s="729"/>
      <c r="X169" s="729"/>
      <c r="Y169" s="729"/>
      <c r="Z169" s="729"/>
      <c r="AA169" s="729"/>
      <c r="AB169" s="729"/>
      <c r="AC169" s="729"/>
      <c r="AD169" s="729"/>
      <c r="AE169" s="729"/>
      <c r="AF169" s="729"/>
      <c r="AG169" s="729"/>
      <c r="AH169" s="729"/>
      <c r="AI169" s="725">
        <f t="shared" si="0"/>
        <v>0</v>
      </c>
      <c r="AJ169" s="730"/>
      <c r="AK169" s="727" t="e">
        <f>ROUNDDOWN(AJ169/AG209,2)</f>
        <v>#DIV/0!</v>
      </c>
    </row>
    <row r="170" spans="1:37" ht="30" customHeight="1" hidden="1" thickBot="1">
      <c r="A170" s="723">
        <v>0</v>
      </c>
      <c r="B170" s="723">
        <v>0</v>
      </c>
      <c r="C170" s="728" t="s">
        <v>1018</v>
      </c>
      <c r="D170" s="728" t="s">
        <v>1018</v>
      </c>
      <c r="E170" s="728" t="s">
        <v>1018</v>
      </c>
      <c r="F170" s="728" t="s">
        <v>1018</v>
      </c>
      <c r="G170" s="729"/>
      <c r="H170" s="729"/>
      <c r="I170" s="729"/>
      <c r="J170" s="729"/>
      <c r="K170" s="729"/>
      <c r="L170" s="729"/>
      <c r="M170" s="729"/>
      <c r="N170" s="729"/>
      <c r="O170" s="729"/>
      <c r="P170" s="729"/>
      <c r="Q170" s="729"/>
      <c r="R170" s="729"/>
      <c r="S170" s="729"/>
      <c r="T170" s="729"/>
      <c r="U170" s="729"/>
      <c r="V170" s="729"/>
      <c r="W170" s="729"/>
      <c r="X170" s="729"/>
      <c r="Y170" s="729"/>
      <c r="Z170" s="729"/>
      <c r="AA170" s="729"/>
      <c r="AB170" s="729"/>
      <c r="AC170" s="729"/>
      <c r="AD170" s="729"/>
      <c r="AE170" s="729"/>
      <c r="AF170" s="729"/>
      <c r="AG170" s="729"/>
      <c r="AH170" s="729"/>
      <c r="AI170" s="725">
        <f t="shared" si="0"/>
        <v>0</v>
      </c>
      <c r="AJ170" s="730"/>
      <c r="AK170" s="727" t="e">
        <f>ROUNDDOWN(AJ170/AG209,2)</f>
        <v>#DIV/0!</v>
      </c>
    </row>
    <row r="171" spans="1:37" ht="30" customHeight="1" hidden="1" thickBot="1">
      <c r="A171" s="723">
        <v>0</v>
      </c>
      <c r="B171" s="723">
        <v>0</v>
      </c>
      <c r="C171" s="728" t="s">
        <v>1018</v>
      </c>
      <c r="D171" s="728" t="s">
        <v>1018</v>
      </c>
      <c r="E171" s="728" t="s">
        <v>1018</v>
      </c>
      <c r="F171" s="728" t="s">
        <v>1018</v>
      </c>
      <c r="G171" s="729"/>
      <c r="H171" s="729"/>
      <c r="I171" s="729"/>
      <c r="J171" s="729"/>
      <c r="K171" s="729"/>
      <c r="L171" s="729"/>
      <c r="M171" s="729"/>
      <c r="N171" s="729"/>
      <c r="O171" s="729"/>
      <c r="P171" s="729"/>
      <c r="Q171" s="729"/>
      <c r="R171" s="729"/>
      <c r="S171" s="729"/>
      <c r="T171" s="729"/>
      <c r="U171" s="729"/>
      <c r="V171" s="729"/>
      <c r="W171" s="729"/>
      <c r="X171" s="729"/>
      <c r="Y171" s="729"/>
      <c r="Z171" s="729"/>
      <c r="AA171" s="729"/>
      <c r="AB171" s="729"/>
      <c r="AC171" s="729"/>
      <c r="AD171" s="729"/>
      <c r="AE171" s="729"/>
      <c r="AF171" s="729"/>
      <c r="AG171" s="729"/>
      <c r="AH171" s="729"/>
      <c r="AI171" s="725">
        <f t="shared" si="0"/>
        <v>0</v>
      </c>
      <c r="AJ171" s="730"/>
      <c r="AK171" s="727" t="e">
        <f>ROUNDDOWN(AJ171/AG209,2)</f>
        <v>#DIV/0!</v>
      </c>
    </row>
    <row r="172" spans="1:37" ht="30" customHeight="1" hidden="1" thickBot="1">
      <c r="A172" s="723">
        <v>0</v>
      </c>
      <c r="B172" s="723">
        <v>0</v>
      </c>
      <c r="C172" s="728" t="s">
        <v>1018</v>
      </c>
      <c r="D172" s="728" t="s">
        <v>1018</v>
      </c>
      <c r="E172" s="728" t="s">
        <v>1018</v>
      </c>
      <c r="F172" s="728" t="s">
        <v>1018</v>
      </c>
      <c r="G172" s="729"/>
      <c r="H172" s="729"/>
      <c r="I172" s="729"/>
      <c r="J172" s="729"/>
      <c r="K172" s="729"/>
      <c r="L172" s="729"/>
      <c r="M172" s="729"/>
      <c r="N172" s="729"/>
      <c r="O172" s="729"/>
      <c r="P172" s="729"/>
      <c r="Q172" s="729"/>
      <c r="R172" s="729"/>
      <c r="S172" s="729"/>
      <c r="T172" s="729"/>
      <c r="U172" s="729"/>
      <c r="V172" s="729"/>
      <c r="W172" s="729"/>
      <c r="X172" s="729"/>
      <c r="Y172" s="729"/>
      <c r="Z172" s="729"/>
      <c r="AA172" s="729"/>
      <c r="AB172" s="729"/>
      <c r="AC172" s="729"/>
      <c r="AD172" s="729"/>
      <c r="AE172" s="729"/>
      <c r="AF172" s="729"/>
      <c r="AG172" s="729"/>
      <c r="AH172" s="729"/>
      <c r="AI172" s="725">
        <f t="shared" si="0"/>
        <v>0</v>
      </c>
      <c r="AJ172" s="730"/>
      <c r="AK172" s="727" t="e">
        <f>ROUNDDOWN(AJ172/AG209,2)</f>
        <v>#DIV/0!</v>
      </c>
    </row>
    <row r="173" spans="1:37" ht="30" customHeight="1" hidden="1" thickBot="1">
      <c r="A173" s="723">
        <v>0</v>
      </c>
      <c r="B173" s="723">
        <v>0</v>
      </c>
      <c r="C173" s="728" t="s">
        <v>1018</v>
      </c>
      <c r="D173" s="728" t="s">
        <v>1018</v>
      </c>
      <c r="E173" s="728" t="s">
        <v>1018</v>
      </c>
      <c r="F173" s="728" t="s">
        <v>1018</v>
      </c>
      <c r="G173" s="729"/>
      <c r="H173" s="729"/>
      <c r="I173" s="729"/>
      <c r="J173" s="729"/>
      <c r="K173" s="729"/>
      <c r="L173" s="729"/>
      <c r="M173" s="729"/>
      <c r="N173" s="729"/>
      <c r="O173" s="729"/>
      <c r="P173" s="729"/>
      <c r="Q173" s="729"/>
      <c r="R173" s="729"/>
      <c r="S173" s="729"/>
      <c r="T173" s="729"/>
      <c r="U173" s="729"/>
      <c r="V173" s="729"/>
      <c r="W173" s="729"/>
      <c r="X173" s="729"/>
      <c r="Y173" s="729"/>
      <c r="Z173" s="729"/>
      <c r="AA173" s="729"/>
      <c r="AB173" s="729"/>
      <c r="AC173" s="729"/>
      <c r="AD173" s="729"/>
      <c r="AE173" s="729"/>
      <c r="AF173" s="729"/>
      <c r="AG173" s="729"/>
      <c r="AH173" s="729"/>
      <c r="AI173" s="725">
        <f t="shared" si="0"/>
        <v>0</v>
      </c>
      <c r="AJ173" s="730"/>
      <c r="AK173" s="727" t="e">
        <f>ROUNDDOWN(AJ173/AG209,2)</f>
        <v>#DIV/0!</v>
      </c>
    </row>
    <row r="174" spans="1:37" ht="30" customHeight="1" hidden="1" thickBot="1">
      <c r="A174" s="723">
        <v>0</v>
      </c>
      <c r="B174" s="723">
        <v>0</v>
      </c>
      <c r="C174" s="728" t="s">
        <v>1018</v>
      </c>
      <c r="D174" s="728" t="s">
        <v>1018</v>
      </c>
      <c r="E174" s="728" t="s">
        <v>1018</v>
      </c>
      <c r="F174" s="728" t="s">
        <v>1018</v>
      </c>
      <c r="G174" s="729"/>
      <c r="H174" s="729"/>
      <c r="I174" s="729"/>
      <c r="J174" s="729"/>
      <c r="K174" s="729"/>
      <c r="L174" s="729"/>
      <c r="M174" s="729"/>
      <c r="N174" s="729"/>
      <c r="O174" s="729"/>
      <c r="P174" s="729"/>
      <c r="Q174" s="729"/>
      <c r="R174" s="729"/>
      <c r="S174" s="729"/>
      <c r="T174" s="729"/>
      <c r="U174" s="729"/>
      <c r="V174" s="729"/>
      <c r="W174" s="729"/>
      <c r="X174" s="729"/>
      <c r="Y174" s="729"/>
      <c r="Z174" s="729"/>
      <c r="AA174" s="729"/>
      <c r="AB174" s="729"/>
      <c r="AC174" s="729"/>
      <c r="AD174" s="729"/>
      <c r="AE174" s="729"/>
      <c r="AF174" s="729"/>
      <c r="AG174" s="729"/>
      <c r="AH174" s="729"/>
      <c r="AI174" s="725">
        <f t="shared" si="0"/>
        <v>0</v>
      </c>
      <c r="AJ174" s="730"/>
      <c r="AK174" s="727" t="e">
        <f>ROUNDDOWN(AJ174/AG209,2)</f>
        <v>#DIV/0!</v>
      </c>
    </row>
    <row r="175" spans="1:37" ht="30" customHeight="1" hidden="1" thickBot="1">
      <c r="A175" s="723">
        <v>0</v>
      </c>
      <c r="B175" s="723">
        <v>0</v>
      </c>
      <c r="C175" s="728" t="s">
        <v>1018</v>
      </c>
      <c r="D175" s="728" t="s">
        <v>1018</v>
      </c>
      <c r="E175" s="728" t="s">
        <v>1018</v>
      </c>
      <c r="F175" s="728" t="s">
        <v>1018</v>
      </c>
      <c r="G175" s="729"/>
      <c r="H175" s="729"/>
      <c r="I175" s="729"/>
      <c r="J175" s="729"/>
      <c r="K175" s="729"/>
      <c r="L175" s="729"/>
      <c r="M175" s="729"/>
      <c r="N175" s="729"/>
      <c r="O175" s="729"/>
      <c r="P175" s="729"/>
      <c r="Q175" s="729"/>
      <c r="R175" s="729"/>
      <c r="S175" s="729"/>
      <c r="T175" s="729"/>
      <c r="U175" s="729"/>
      <c r="V175" s="729"/>
      <c r="W175" s="729"/>
      <c r="X175" s="729"/>
      <c r="Y175" s="729"/>
      <c r="Z175" s="729"/>
      <c r="AA175" s="729"/>
      <c r="AB175" s="729"/>
      <c r="AC175" s="729"/>
      <c r="AD175" s="729"/>
      <c r="AE175" s="729"/>
      <c r="AF175" s="729"/>
      <c r="AG175" s="729"/>
      <c r="AH175" s="729"/>
      <c r="AI175" s="725">
        <f t="shared" si="0"/>
        <v>0</v>
      </c>
      <c r="AJ175" s="730"/>
      <c r="AK175" s="727" t="e">
        <f>ROUNDDOWN(AJ175/AG209,2)</f>
        <v>#DIV/0!</v>
      </c>
    </row>
    <row r="176" spans="1:37" ht="30" customHeight="1" hidden="1" thickBot="1">
      <c r="A176" s="723">
        <v>0</v>
      </c>
      <c r="B176" s="723">
        <v>0</v>
      </c>
      <c r="C176" s="728" t="s">
        <v>1018</v>
      </c>
      <c r="D176" s="728" t="s">
        <v>1018</v>
      </c>
      <c r="E176" s="728" t="s">
        <v>1018</v>
      </c>
      <c r="F176" s="728" t="s">
        <v>1018</v>
      </c>
      <c r="G176" s="729"/>
      <c r="H176" s="729"/>
      <c r="I176" s="729"/>
      <c r="J176" s="729"/>
      <c r="K176" s="729"/>
      <c r="L176" s="729"/>
      <c r="M176" s="729"/>
      <c r="N176" s="729"/>
      <c r="O176" s="729"/>
      <c r="P176" s="729"/>
      <c r="Q176" s="729"/>
      <c r="R176" s="729"/>
      <c r="S176" s="729"/>
      <c r="T176" s="729"/>
      <c r="U176" s="729"/>
      <c r="V176" s="729"/>
      <c r="W176" s="729"/>
      <c r="X176" s="729"/>
      <c r="Y176" s="729"/>
      <c r="Z176" s="729"/>
      <c r="AA176" s="729"/>
      <c r="AB176" s="729"/>
      <c r="AC176" s="729"/>
      <c r="AD176" s="729"/>
      <c r="AE176" s="729"/>
      <c r="AF176" s="729"/>
      <c r="AG176" s="729"/>
      <c r="AH176" s="729"/>
      <c r="AI176" s="725">
        <f t="shared" si="0"/>
        <v>0</v>
      </c>
      <c r="AJ176" s="730"/>
      <c r="AK176" s="727" t="e">
        <f>ROUNDDOWN(AJ176/AG209,2)</f>
        <v>#DIV/0!</v>
      </c>
    </row>
    <row r="177" spans="1:37" ht="30" customHeight="1" hidden="1" thickBot="1">
      <c r="A177" s="723">
        <v>0</v>
      </c>
      <c r="B177" s="723">
        <v>0</v>
      </c>
      <c r="C177" s="728" t="s">
        <v>1018</v>
      </c>
      <c r="D177" s="728" t="s">
        <v>1018</v>
      </c>
      <c r="E177" s="728" t="s">
        <v>1018</v>
      </c>
      <c r="F177" s="728" t="s">
        <v>1018</v>
      </c>
      <c r="G177" s="729"/>
      <c r="H177" s="729"/>
      <c r="I177" s="729"/>
      <c r="J177" s="729"/>
      <c r="K177" s="729"/>
      <c r="L177" s="729"/>
      <c r="M177" s="729"/>
      <c r="N177" s="729"/>
      <c r="O177" s="729"/>
      <c r="P177" s="729"/>
      <c r="Q177" s="729"/>
      <c r="R177" s="729"/>
      <c r="S177" s="729"/>
      <c r="T177" s="729"/>
      <c r="U177" s="729"/>
      <c r="V177" s="729"/>
      <c r="W177" s="729"/>
      <c r="X177" s="729"/>
      <c r="Y177" s="729"/>
      <c r="Z177" s="729"/>
      <c r="AA177" s="729"/>
      <c r="AB177" s="729"/>
      <c r="AC177" s="729"/>
      <c r="AD177" s="729"/>
      <c r="AE177" s="729"/>
      <c r="AF177" s="729"/>
      <c r="AG177" s="729"/>
      <c r="AH177" s="729"/>
      <c r="AI177" s="725">
        <f t="shared" si="0"/>
        <v>0</v>
      </c>
      <c r="AJ177" s="730"/>
      <c r="AK177" s="727" t="e">
        <f>ROUNDDOWN(AJ177/AG209,2)</f>
        <v>#DIV/0!</v>
      </c>
    </row>
    <row r="178" spans="1:37" ht="30" customHeight="1" hidden="1" thickBot="1">
      <c r="A178" s="723">
        <v>0</v>
      </c>
      <c r="B178" s="723">
        <v>0</v>
      </c>
      <c r="C178" s="728" t="s">
        <v>1018</v>
      </c>
      <c r="D178" s="728" t="s">
        <v>1018</v>
      </c>
      <c r="E178" s="728" t="s">
        <v>1018</v>
      </c>
      <c r="F178" s="728" t="s">
        <v>1018</v>
      </c>
      <c r="G178" s="729"/>
      <c r="H178" s="729"/>
      <c r="I178" s="729"/>
      <c r="J178" s="729"/>
      <c r="K178" s="729"/>
      <c r="L178" s="729"/>
      <c r="M178" s="729"/>
      <c r="N178" s="729"/>
      <c r="O178" s="729"/>
      <c r="P178" s="729"/>
      <c r="Q178" s="729"/>
      <c r="R178" s="729"/>
      <c r="S178" s="729"/>
      <c r="T178" s="729"/>
      <c r="U178" s="729"/>
      <c r="V178" s="729"/>
      <c r="W178" s="729"/>
      <c r="X178" s="729"/>
      <c r="Y178" s="729"/>
      <c r="Z178" s="729"/>
      <c r="AA178" s="729"/>
      <c r="AB178" s="729"/>
      <c r="AC178" s="729"/>
      <c r="AD178" s="729"/>
      <c r="AE178" s="729"/>
      <c r="AF178" s="729"/>
      <c r="AG178" s="729"/>
      <c r="AH178" s="729"/>
      <c r="AI178" s="725">
        <f t="shared" si="0"/>
        <v>0</v>
      </c>
      <c r="AJ178" s="730"/>
      <c r="AK178" s="727" t="e">
        <f>ROUNDDOWN(AJ178/AG209,2)</f>
        <v>#DIV/0!</v>
      </c>
    </row>
    <row r="179" spans="1:37" ht="30" customHeight="1" hidden="1" thickBot="1">
      <c r="A179" s="723">
        <v>0</v>
      </c>
      <c r="B179" s="723">
        <v>0</v>
      </c>
      <c r="C179" s="728" t="s">
        <v>1018</v>
      </c>
      <c r="D179" s="728" t="s">
        <v>1018</v>
      </c>
      <c r="E179" s="728" t="s">
        <v>1018</v>
      </c>
      <c r="F179" s="728" t="s">
        <v>1018</v>
      </c>
      <c r="G179" s="729"/>
      <c r="H179" s="729"/>
      <c r="I179" s="729"/>
      <c r="J179" s="729"/>
      <c r="K179" s="729"/>
      <c r="L179" s="729"/>
      <c r="M179" s="729"/>
      <c r="N179" s="729"/>
      <c r="O179" s="729"/>
      <c r="P179" s="729"/>
      <c r="Q179" s="729"/>
      <c r="R179" s="729"/>
      <c r="S179" s="729"/>
      <c r="T179" s="729"/>
      <c r="U179" s="729"/>
      <c r="V179" s="729"/>
      <c r="W179" s="729"/>
      <c r="X179" s="729"/>
      <c r="Y179" s="729"/>
      <c r="Z179" s="729"/>
      <c r="AA179" s="729"/>
      <c r="AB179" s="729"/>
      <c r="AC179" s="729"/>
      <c r="AD179" s="729"/>
      <c r="AE179" s="729"/>
      <c r="AF179" s="729"/>
      <c r="AG179" s="729"/>
      <c r="AH179" s="729"/>
      <c r="AI179" s="725">
        <f t="shared" si="0"/>
        <v>0</v>
      </c>
      <c r="AJ179" s="730"/>
      <c r="AK179" s="727" t="e">
        <f>ROUNDDOWN(AJ179/AG209,2)</f>
        <v>#DIV/0!</v>
      </c>
    </row>
    <row r="180" spans="1:37" ht="30" customHeight="1" hidden="1" thickBot="1">
      <c r="A180" s="723">
        <v>0</v>
      </c>
      <c r="B180" s="723">
        <v>0</v>
      </c>
      <c r="C180" s="728" t="s">
        <v>1018</v>
      </c>
      <c r="D180" s="728" t="s">
        <v>1018</v>
      </c>
      <c r="E180" s="728" t="s">
        <v>1018</v>
      </c>
      <c r="F180" s="728" t="s">
        <v>1018</v>
      </c>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5">
        <f t="shared" si="0"/>
        <v>0</v>
      </c>
      <c r="AJ180" s="730"/>
      <c r="AK180" s="727" t="e">
        <f>ROUNDDOWN(AJ180/AG209,2)</f>
        <v>#DIV/0!</v>
      </c>
    </row>
    <row r="181" spans="1:37" ht="30" customHeight="1" hidden="1" thickBot="1">
      <c r="A181" s="723">
        <v>0</v>
      </c>
      <c r="B181" s="723">
        <v>0</v>
      </c>
      <c r="C181" s="728" t="s">
        <v>1018</v>
      </c>
      <c r="D181" s="728" t="s">
        <v>1018</v>
      </c>
      <c r="E181" s="728" t="s">
        <v>1018</v>
      </c>
      <c r="F181" s="728" t="s">
        <v>1018</v>
      </c>
      <c r="G181" s="729"/>
      <c r="H181" s="729"/>
      <c r="I181" s="729"/>
      <c r="J181" s="729"/>
      <c r="K181" s="729"/>
      <c r="L181" s="729"/>
      <c r="M181" s="729"/>
      <c r="N181" s="729"/>
      <c r="O181" s="729"/>
      <c r="P181" s="729"/>
      <c r="Q181" s="729"/>
      <c r="R181" s="729"/>
      <c r="S181" s="729"/>
      <c r="T181" s="729"/>
      <c r="U181" s="729"/>
      <c r="V181" s="729"/>
      <c r="W181" s="729"/>
      <c r="X181" s="729"/>
      <c r="Y181" s="729"/>
      <c r="Z181" s="729"/>
      <c r="AA181" s="729"/>
      <c r="AB181" s="729"/>
      <c r="AC181" s="729"/>
      <c r="AD181" s="729"/>
      <c r="AE181" s="729"/>
      <c r="AF181" s="729"/>
      <c r="AG181" s="729"/>
      <c r="AH181" s="729"/>
      <c r="AI181" s="725">
        <f t="shared" si="0"/>
        <v>0</v>
      </c>
      <c r="AJ181" s="730"/>
      <c r="AK181" s="727" t="e">
        <f>ROUNDDOWN(AJ181/AG209,2)</f>
        <v>#DIV/0!</v>
      </c>
    </row>
    <row r="182" spans="1:37" ht="30" customHeight="1" hidden="1" thickBot="1">
      <c r="A182" s="723">
        <v>0</v>
      </c>
      <c r="B182" s="723">
        <v>0</v>
      </c>
      <c r="C182" s="728" t="s">
        <v>1018</v>
      </c>
      <c r="D182" s="728" t="s">
        <v>1018</v>
      </c>
      <c r="E182" s="728" t="s">
        <v>1018</v>
      </c>
      <c r="F182" s="728" t="s">
        <v>1018</v>
      </c>
      <c r="G182" s="729"/>
      <c r="H182" s="729"/>
      <c r="I182" s="729"/>
      <c r="J182" s="729"/>
      <c r="K182" s="729"/>
      <c r="L182" s="729"/>
      <c r="M182" s="729"/>
      <c r="N182" s="729"/>
      <c r="O182" s="729"/>
      <c r="P182" s="729"/>
      <c r="Q182" s="729"/>
      <c r="R182" s="729"/>
      <c r="S182" s="729"/>
      <c r="T182" s="729"/>
      <c r="U182" s="729"/>
      <c r="V182" s="729"/>
      <c r="W182" s="729"/>
      <c r="X182" s="729"/>
      <c r="Y182" s="729"/>
      <c r="Z182" s="729"/>
      <c r="AA182" s="729"/>
      <c r="AB182" s="729"/>
      <c r="AC182" s="729"/>
      <c r="AD182" s="729"/>
      <c r="AE182" s="729"/>
      <c r="AF182" s="729"/>
      <c r="AG182" s="729"/>
      <c r="AH182" s="729"/>
      <c r="AI182" s="725">
        <f t="shared" si="0"/>
        <v>0</v>
      </c>
      <c r="AJ182" s="730"/>
      <c r="AK182" s="727" t="e">
        <f>ROUNDDOWN(AJ182/AG209,2)</f>
        <v>#DIV/0!</v>
      </c>
    </row>
    <row r="183" spans="1:37" ht="30" customHeight="1" hidden="1" thickBot="1">
      <c r="A183" s="723">
        <v>0</v>
      </c>
      <c r="B183" s="723">
        <v>0</v>
      </c>
      <c r="C183" s="728" t="s">
        <v>1018</v>
      </c>
      <c r="D183" s="728" t="s">
        <v>1018</v>
      </c>
      <c r="E183" s="728" t="s">
        <v>1018</v>
      </c>
      <c r="F183" s="728" t="s">
        <v>1018</v>
      </c>
      <c r="G183" s="729"/>
      <c r="H183" s="729"/>
      <c r="I183" s="729"/>
      <c r="J183" s="729"/>
      <c r="K183" s="729"/>
      <c r="L183" s="729"/>
      <c r="M183" s="729"/>
      <c r="N183" s="729"/>
      <c r="O183" s="729"/>
      <c r="P183" s="729"/>
      <c r="Q183" s="729"/>
      <c r="R183" s="729"/>
      <c r="S183" s="729"/>
      <c r="T183" s="729"/>
      <c r="U183" s="729"/>
      <c r="V183" s="729"/>
      <c r="W183" s="729"/>
      <c r="X183" s="729"/>
      <c r="Y183" s="729"/>
      <c r="Z183" s="729"/>
      <c r="AA183" s="729"/>
      <c r="AB183" s="729"/>
      <c r="AC183" s="729"/>
      <c r="AD183" s="729"/>
      <c r="AE183" s="729"/>
      <c r="AF183" s="729"/>
      <c r="AG183" s="729"/>
      <c r="AH183" s="729"/>
      <c r="AI183" s="725">
        <f t="shared" si="0"/>
        <v>0</v>
      </c>
      <c r="AJ183" s="730"/>
      <c r="AK183" s="727" t="e">
        <f>ROUNDDOWN(AJ183/AG209,2)</f>
        <v>#DIV/0!</v>
      </c>
    </row>
    <row r="184" spans="1:37" ht="30" customHeight="1" hidden="1" thickBot="1">
      <c r="A184" s="723">
        <v>0</v>
      </c>
      <c r="B184" s="723">
        <v>0</v>
      </c>
      <c r="C184" s="728" t="s">
        <v>1018</v>
      </c>
      <c r="D184" s="728" t="s">
        <v>1018</v>
      </c>
      <c r="E184" s="728" t="s">
        <v>1018</v>
      </c>
      <c r="F184" s="728" t="s">
        <v>1018</v>
      </c>
      <c r="G184" s="729"/>
      <c r="H184" s="729"/>
      <c r="I184" s="729"/>
      <c r="J184" s="729"/>
      <c r="K184" s="729"/>
      <c r="L184" s="729"/>
      <c r="M184" s="729"/>
      <c r="N184" s="729"/>
      <c r="O184" s="729"/>
      <c r="P184" s="729"/>
      <c r="Q184" s="729"/>
      <c r="R184" s="729"/>
      <c r="S184" s="729"/>
      <c r="T184" s="729"/>
      <c r="U184" s="729"/>
      <c r="V184" s="729"/>
      <c r="W184" s="729"/>
      <c r="X184" s="729"/>
      <c r="Y184" s="729"/>
      <c r="Z184" s="729"/>
      <c r="AA184" s="729"/>
      <c r="AB184" s="729"/>
      <c r="AC184" s="729"/>
      <c r="AD184" s="729"/>
      <c r="AE184" s="729"/>
      <c r="AF184" s="729"/>
      <c r="AG184" s="729"/>
      <c r="AH184" s="729"/>
      <c r="AI184" s="725">
        <f t="shared" si="0"/>
        <v>0</v>
      </c>
      <c r="AJ184" s="730"/>
      <c r="AK184" s="727" t="e">
        <f>ROUNDDOWN(AJ184/AG209,2)</f>
        <v>#DIV/0!</v>
      </c>
    </row>
    <row r="185" spans="1:37" ht="30" customHeight="1" hidden="1" thickBot="1">
      <c r="A185" s="723">
        <v>0</v>
      </c>
      <c r="B185" s="723">
        <v>0</v>
      </c>
      <c r="C185" s="728" t="s">
        <v>1018</v>
      </c>
      <c r="D185" s="728" t="s">
        <v>1018</v>
      </c>
      <c r="E185" s="728" t="s">
        <v>1018</v>
      </c>
      <c r="F185" s="728" t="s">
        <v>1018</v>
      </c>
      <c r="G185" s="729"/>
      <c r="H185" s="729"/>
      <c r="I185" s="729"/>
      <c r="J185" s="729"/>
      <c r="K185" s="729"/>
      <c r="L185" s="729"/>
      <c r="M185" s="729"/>
      <c r="N185" s="729"/>
      <c r="O185" s="729"/>
      <c r="P185" s="729"/>
      <c r="Q185" s="729"/>
      <c r="R185" s="729"/>
      <c r="S185" s="729"/>
      <c r="T185" s="729"/>
      <c r="U185" s="729"/>
      <c r="V185" s="729"/>
      <c r="W185" s="729"/>
      <c r="X185" s="729"/>
      <c r="Y185" s="729"/>
      <c r="Z185" s="729"/>
      <c r="AA185" s="729"/>
      <c r="AB185" s="729"/>
      <c r="AC185" s="729"/>
      <c r="AD185" s="729"/>
      <c r="AE185" s="729"/>
      <c r="AF185" s="729"/>
      <c r="AG185" s="729"/>
      <c r="AH185" s="729"/>
      <c r="AI185" s="725">
        <f t="shared" si="0"/>
        <v>0</v>
      </c>
      <c r="AJ185" s="730"/>
      <c r="AK185" s="727" t="e">
        <f>ROUNDDOWN(AJ185/AG209,2)</f>
        <v>#DIV/0!</v>
      </c>
    </row>
    <row r="186" spans="1:37" ht="30" customHeight="1" hidden="1" thickBot="1">
      <c r="A186" s="723">
        <v>0</v>
      </c>
      <c r="B186" s="723">
        <v>0</v>
      </c>
      <c r="C186" s="728" t="s">
        <v>1018</v>
      </c>
      <c r="D186" s="728" t="s">
        <v>1018</v>
      </c>
      <c r="E186" s="728" t="s">
        <v>1018</v>
      </c>
      <c r="F186" s="728" t="s">
        <v>1018</v>
      </c>
      <c r="G186" s="729"/>
      <c r="H186" s="729"/>
      <c r="I186" s="729"/>
      <c r="J186" s="729"/>
      <c r="K186" s="729"/>
      <c r="L186" s="729"/>
      <c r="M186" s="729"/>
      <c r="N186" s="729"/>
      <c r="O186" s="729"/>
      <c r="P186" s="729"/>
      <c r="Q186" s="729"/>
      <c r="R186" s="729"/>
      <c r="S186" s="729"/>
      <c r="T186" s="729"/>
      <c r="U186" s="729"/>
      <c r="V186" s="729"/>
      <c r="W186" s="729"/>
      <c r="X186" s="729"/>
      <c r="Y186" s="729"/>
      <c r="Z186" s="729"/>
      <c r="AA186" s="729"/>
      <c r="AB186" s="729"/>
      <c r="AC186" s="729"/>
      <c r="AD186" s="729"/>
      <c r="AE186" s="729"/>
      <c r="AF186" s="729"/>
      <c r="AG186" s="729"/>
      <c r="AH186" s="729"/>
      <c r="AI186" s="725">
        <f t="shared" si="0"/>
        <v>0</v>
      </c>
      <c r="AJ186" s="730"/>
      <c r="AK186" s="727" t="e">
        <f>ROUNDDOWN(AJ186/AG209,2)</f>
        <v>#DIV/0!</v>
      </c>
    </row>
    <row r="187" spans="1:37" ht="30" customHeight="1" hidden="1" thickBot="1">
      <c r="A187" s="723">
        <v>0</v>
      </c>
      <c r="B187" s="723">
        <v>0</v>
      </c>
      <c r="C187" s="728" t="s">
        <v>1018</v>
      </c>
      <c r="D187" s="728" t="s">
        <v>1018</v>
      </c>
      <c r="E187" s="728" t="s">
        <v>1018</v>
      </c>
      <c r="F187" s="728" t="s">
        <v>1018</v>
      </c>
      <c r="G187" s="729"/>
      <c r="H187" s="729"/>
      <c r="I187" s="729"/>
      <c r="J187" s="729"/>
      <c r="K187" s="729"/>
      <c r="L187" s="729"/>
      <c r="M187" s="729"/>
      <c r="N187" s="729"/>
      <c r="O187" s="729"/>
      <c r="P187" s="729"/>
      <c r="Q187" s="729"/>
      <c r="R187" s="729"/>
      <c r="S187" s="729"/>
      <c r="T187" s="729"/>
      <c r="U187" s="729"/>
      <c r="V187" s="729"/>
      <c r="W187" s="729"/>
      <c r="X187" s="729"/>
      <c r="Y187" s="729"/>
      <c r="Z187" s="729"/>
      <c r="AA187" s="729"/>
      <c r="AB187" s="729"/>
      <c r="AC187" s="729"/>
      <c r="AD187" s="729"/>
      <c r="AE187" s="729"/>
      <c r="AF187" s="729"/>
      <c r="AG187" s="729"/>
      <c r="AH187" s="729"/>
      <c r="AI187" s="725">
        <f t="shared" si="0"/>
        <v>0</v>
      </c>
      <c r="AJ187" s="730"/>
      <c r="AK187" s="727" t="e">
        <f>ROUNDDOWN(AJ187/AG209,2)</f>
        <v>#DIV/0!</v>
      </c>
    </row>
    <row r="188" spans="1:37" ht="30" customHeight="1" hidden="1" thickBot="1">
      <c r="A188" s="723">
        <v>0</v>
      </c>
      <c r="B188" s="723">
        <v>0</v>
      </c>
      <c r="C188" s="728" t="s">
        <v>1018</v>
      </c>
      <c r="D188" s="728" t="s">
        <v>1018</v>
      </c>
      <c r="E188" s="728" t="s">
        <v>1018</v>
      </c>
      <c r="F188" s="728" t="s">
        <v>1018</v>
      </c>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D188" s="729"/>
      <c r="AE188" s="729"/>
      <c r="AF188" s="729"/>
      <c r="AG188" s="729"/>
      <c r="AH188" s="729"/>
      <c r="AI188" s="725">
        <f t="shared" si="0"/>
        <v>0</v>
      </c>
      <c r="AJ188" s="730"/>
      <c r="AK188" s="727" t="e">
        <f>ROUNDDOWN(AJ188/AG209,2)</f>
        <v>#DIV/0!</v>
      </c>
    </row>
    <row r="189" spans="1:37" ht="30" customHeight="1" hidden="1" thickBot="1">
      <c r="A189" s="723">
        <v>0</v>
      </c>
      <c r="B189" s="723">
        <v>0</v>
      </c>
      <c r="C189" s="728" t="s">
        <v>1018</v>
      </c>
      <c r="D189" s="728" t="s">
        <v>1018</v>
      </c>
      <c r="E189" s="728" t="s">
        <v>1018</v>
      </c>
      <c r="F189" s="728" t="s">
        <v>1018</v>
      </c>
      <c r="G189" s="729"/>
      <c r="H189" s="729"/>
      <c r="I189" s="729"/>
      <c r="J189" s="729"/>
      <c r="K189" s="729"/>
      <c r="L189" s="729"/>
      <c r="M189" s="729"/>
      <c r="N189" s="729"/>
      <c r="O189" s="729"/>
      <c r="P189" s="729"/>
      <c r="Q189" s="729"/>
      <c r="R189" s="729"/>
      <c r="S189" s="729"/>
      <c r="T189" s="729"/>
      <c r="U189" s="729"/>
      <c r="V189" s="729"/>
      <c r="W189" s="729"/>
      <c r="X189" s="729"/>
      <c r="Y189" s="729"/>
      <c r="Z189" s="729"/>
      <c r="AA189" s="729"/>
      <c r="AB189" s="729"/>
      <c r="AC189" s="729"/>
      <c r="AD189" s="729"/>
      <c r="AE189" s="729"/>
      <c r="AF189" s="729"/>
      <c r="AG189" s="729"/>
      <c r="AH189" s="729"/>
      <c r="AI189" s="725">
        <f t="shared" si="0"/>
        <v>0</v>
      </c>
      <c r="AJ189" s="730"/>
      <c r="AK189" s="727" t="e">
        <f>ROUNDDOWN(AJ189/AG209,2)</f>
        <v>#DIV/0!</v>
      </c>
    </row>
    <row r="190" spans="1:37" ht="30" customHeight="1" hidden="1" thickBot="1">
      <c r="A190" s="723">
        <v>0</v>
      </c>
      <c r="B190" s="723">
        <v>0</v>
      </c>
      <c r="C190" s="728" t="s">
        <v>1018</v>
      </c>
      <c r="D190" s="728" t="s">
        <v>1018</v>
      </c>
      <c r="E190" s="728" t="s">
        <v>1018</v>
      </c>
      <c r="F190" s="728" t="s">
        <v>1018</v>
      </c>
      <c r="G190" s="729"/>
      <c r="H190" s="729"/>
      <c r="I190" s="729"/>
      <c r="J190" s="729"/>
      <c r="K190" s="729"/>
      <c r="L190" s="729"/>
      <c r="M190" s="729"/>
      <c r="N190" s="729"/>
      <c r="O190" s="729"/>
      <c r="P190" s="729"/>
      <c r="Q190" s="729"/>
      <c r="R190" s="729"/>
      <c r="S190" s="729"/>
      <c r="T190" s="729"/>
      <c r="U190" s="729"/>
      <c r="V190" s="729"/>
      <c r="W190" s="729"/>
      <c r="X190" s="729"/>
      <c r="Y190" s="729"/>
      <c r="Z190" s="729"/>
      <c r="AA190" s="729"/>
      <c r="AB190" s="729"/>
      <c r="AC190" s="729"/>
      <c r="AD190" s="729"/>
      <c r="AE190" s="729"/>
      <c r="AF190" s="729"/>
      <c r="AG190" s="729"/>
      <c r="AH190" s="729"/>
      <c r="AI190" s="725">
        <f t="shared" si="0"/>
        <v>0</v>
      </c>
      <c r="AJ190" s="730"/>
      <c r="AK190" s="727" t="e">
        <f>ROUNDDOWN(AJ190/AG209,2)</f>
        <v>#DIV/0!</v>
      </c>
    </row>
    <row r="191" spans="1:37" ht="30" customHeight="1" hidden="1" thickBot="1">
      <c r="A191" s="723">
        <v>0</v>
      </c>
      <c r="B191" s="723">
        <v>0</v>
      </c>
      <c r="C191" s="728" t="s">
        <v>1018</v>
      </c>
      <c r="D191" s="728" t="s">
        <v>1018</v>
      </c>
      <c r="E191" s="728" t="s">
        <v>1018</v>
      </c>
      <c r="F191" s="728" t="s">
        <v>1018</v>
      </c>
      <c r="G191" s="729"/>
      <c r="H191" s="729"/>
      <c r="I191" s="729"/>
      <c r="J191" s="729"/>
      <c r="K191" s="729"/>
      <c r="L191" s="729"/>
      <c r="M191" s="729"/>
      <c r="N191" s="729"/>
      <c r="O191" s="729"/>
      <c r="P191" s="729"/>
      <c r="Q191" s="729"/>
      <c r="R191" s="729"/>
      <c r="S191" s="729"/>
      <c r="T191" s="729"/>
      <c r="U191" s="729"/>
      <c r="V191" s="729"/>
      <c r="W191" s="729"/>
      <c r="X191" s="729"/>
      <c r="Y191" s="729"/>
      <c r="Z191" s="729"/>
      <c r="AA191" s="729"/>
      <c r="AB191" s="729"/>
      <c r="AC191" s="729"/>
      <c r="AD191" s="729"/>
      <c r="AE191" s="729"/>
      <c r="AF191" s="729"/>
      <c r="AG191" s="729"/>
      <c r="AH191" s="729"/>
      <c r="AI191" s="725">
        <f t="shared" si="0"/>
        <v>0</v>
      </c>
      <c r="AJ191" s="730"/>
      <c r="AK191" s="727" t="e">
        <f>ROUNDDOWN(AJ191/AG209,2)</f>
        <v>#DIV/0!</v>
      </c>
    </row>
    <row r="192" spans="1:37" ht="30" customHeight="1" hidden="1" thickBot="1">
      <c r="A192" s="723">
        <v>0</v>
      </c>
      <c r="B192" s="723">
        <v>0</v>
      </c>
      <c r="C192" s="728" t="s">
        <v>1018</v>
      </c>
      <c r="D192" s="728" t="s">
        <v>1018</v>
      </c>
      <c r="E192" s="728" t="s">
        <v>1018</v>
      </c>
      <c r="F192" s="728" t="s">
        <v>1018</v>
      </c>
      <c r="G192" s="729"/>
      <c r="H192" s="729"/>
      <c r="I192" s="729"/>
      <c r="J192" s="729"/>
      <c r="K192" s="729"/>
      <c r="L192" s="729"/>
      <c r="M192" s="729"/>
      <c r="N192" s="729"/>
      <c r="O192" s="729"/>
      <c r="P192" s="729"/>
      <c r="Q192" s="729"/>
      <c r="R192" s="729"/>
      <c r="S192" s="729"/>
      <c r="T192" s="729"/>
      <c r="U192" s="729"/>
      <c r="V192" s="729"/>
      <c r="W192" s="729"/>
      <c r="X192" s="729"/>
      <c r="Y192" s="729"/>
      <c r="Z192" s="729"/>
      <c r="AA192" s="729"/>
      <c r="AB192" s="729"/>
      <c r="AC192" s="729"/>
      <c r="AD192" s="729"/>
      <c r="AE192" s="729"/>
      <c r="AF192" s="729"/>
      <c r="AG192" s="729"/>
      <c r="AH192" s="729"/>
      <c r="AI192" s="725">
        <f t="shared" si="0"/>
        <v>0</v>
      </c>
      <c r="AJ192" s="730"/>
      <c r="AK192" s="727" t="e">
        <f>ROUNDDOWN(AJ192/AG209,2)</f>
        <v>#DIV/0!</v>
      </c>
    </row>
    <row r="193" spans="1:37" ht="30" customHeight="1" hidden="1" thickBot="1">
      <c r="A193" s="723">
        <v>0</v>
      </c>
      <c r="B193" s="723">
        <v>0</v>
      </c>
      <c r="C193" s="728" t="s">
        <v>1018</v>
      </c>
      <c r="D193" s="728" t="s">
        <v>1018</v>
      </c>
      <c r="E193" s="728" t="s">
        <v>1018</v>
      </c>
      <c r="F193" s="728" t="s">
        <v>1018</v>
      </c>
      <c r="G193" s="729"/>
      <c r="H193" s="729"/>
      <c r="I193" s="729"/>
      <c r="J193" s="729"/>
      <c r="K193" s="729"/>
      <c r="L193" s="729"/>
      <c r="M193" s="729"/>
      <c r="N193" s="729"/>
      <c r="O193" s="729"/>
      <c r="P193" s="729"/>
      <c r="Q193" s="729"/>
      <c r="R193" s="729"/>
      <c r="S193" s="729"/>
      <c r="T193" s="729"/>
      <c r="U193" s="729"/>
      <c r="V193" s="729"/>
      <c r="W193" s="729"/>
      <c r="X193" s="729"/>
      <c r="Y193" s="729"/>
      <c r="Z193" s="729"/>
      <c r="AA193" s="729"/>
      <c r="AB193" s="729"/>
      <c r="AC193" s="729"/>
      <c r="AD193" s="729"/>
      <c r="AE193" s="729"/>
      <c r="AF193" s="729"/>
      <c r="AG193" s="729"/>
      <c r="AH193" s="729"/>
      <c r="AI193" s="725">
        <f t="shared" si="0"/>
        <v>0</v>
      </c>
      <c r="AJ193" s="730"/>
      <c r="AK193" s="727" t="e">
        <f>ROUNDDOWN(AJ193/AG209,2)</f>
        <v>#DIV/0!</v>
      </c>
    </row>
    <row r="194" spans="1:37" ht="30" customHeight="1" hidden="1" thickBot="1">
      <c r="A194" s="723">
        <v>0</v>
      </c>
      <c r="B194" s="723">
        <v>0</v>
      </c>
      <c r="C194" s="728" t="s">
        <v>1018</v>
      </c>
      <c r="D194" s="728" t="s">
        <v>1018</v>
      </c>
      <c r="E194" s="728" t="s">
        <v>1018</v>
      </c>
      <c r="F194" s="728" t="s">
        <v>1018</v>
      </c>
      <c r="G194" s="729"/>
      <c r="H194" s="729"/>
      <c r="I194" s="729"/>
      <c r="J194" s="729"/>
      <c r="K194" s="729"/>
      <c r="L194" s="729"/>
      <c r="M194" s="729"/>
      <c r="N194" s="729"/>
      <c r="O194" s="729"/>
      <c r="P194" s="729"/>
      <c r="Q194" s="729"/>
      <c r="R194" s="729"/>
      <c r="S194" s="729"/>
      <c r="T194" s="729"/>
      <c r="U194" s="729"/>
      <c r="V194" s="729"/>
      <c r="W194" s="729"/>
      <c r="X194" s="729"/>
      <c r="Y194" s="729"/>
      <c r="Z194" s="729"/>
      <c r="AA194" s="729"/>
      <c r="AB194" s="729"/>
      <c r="AC194" s="729"/>
      <c r="AD194" s="729"/>
      <c r="AE194" s="729"/>
      <c r="AF194" s="729"/>
      <c r="AG194" s="729"/>
      <c r="AH194" s="729"/>
      <c r="AI194" s="725">
        <f t="shared" si="0"/>
        <v>0</v>
      </c>
      <c r="AJ194" s="730"/>
      <c r="AK194" s="727" t="e">
        <f>ROUNDDOWN(AJ194/AG209,2)</f>
        <v>#DIV/0!</v>
      </c>
    </row>
    <row r="195" spans="1:37" ht="30" customHeight="1" hidden="1" thickBot="1">
      <c r="A195" s="723">
        <v>0</v>
      </c>
      <c r="B195" s="723">
        <v>0</v>
      </c>
      <c r="C195" s="728" t="s">
        <v>1018</v>
      </c>
      <c r="D195" s="728" t="s">
        <v>1018</v>
      </c>
      <c r="E195" s="728" t="s">
        <v>1018</v>
      </c>
      <c r="F195" s="728" t="s">
        <v>1018</v>
      </c>
      <c r="G195" s="729"/>
      <c r="H195" s="729"/>
      <c r="I195" s="729"/>
      <c r="J195" s="729"/>
      <c r="K195" s="729"/>
      <c r="L195" s="729"/>
      <c r="M195" s="729"/>
      <c r="N195" s="729"/>
      <c r="O195" s="729"/>
      <c r="P195" s="729"/>
      <c r="Q195" s="729"/>
      <c r="R195" s="729"/>
      <c r="S195" s="729"/>
      <c r="T195" s="729"/>
      <c r="U195" s="729"/>
      <c r="V195" s="729"/>
      <c r="W195" s="729"/>
      <c r="X195" s="729"/>
      <c r="Y195" s="729"/>
      <c r="Z195" s="729"/>
      <c r="AA195" s="729"/>
      <c r="AB195" s="729"/>
      <c r="AC195" s="729"/>
      <c r="AD195" s="729"/>
      <c r="AE195" s="729"/>
      <c r="AF195" s="729"/>
      <c r="AG195" s="729"/>
      <c r="AH195" s="729"/>
      <c r="AI195" s="725">
        <f t="shared" si="0"/>
        <v>0</v>
      </c>
      <c r="AJ195" s="730"/>
      <c r="AK195" s="727" t="e">
        <f>ROUNDDOWN(AJ195/AG209,2)</f>
        <v>#DIV/0!</v>
      </c>
    </row>
    <row r="196" spans="1:37" ht="30" customHeight="1" hidden="1" thickBot="1">
      <c r="A196" s="723">
        <v>0</v>
      </c>
      <c r="B196" s="723">
        <v>0</v>
      </c>
      <c r="C196" s="728" t="s">
        <v>1018</v>
      </c>
      <c r="D196" s="728" t="s">
        <v>1018</v>
      </c>
      <c r="E196" s="728" t="s">
        <v>1018</v>
      </c>
      <c r="F196" s="728" t="s">
        <v>1018</v>
      </c>
      <c r="G196" s="729"/>
      <c r="H196" s="729"/>
      <c r="I196" s="729"/>
      <c r="J196" s="729"/>
      <c r="K196" s="729"/>
      <c r="L196" s="729"/>
      <c r="M196" s="729"/>
      <c r="N196" s="729"/>
      <c r="O196" s="729"/>
      <c r="P196" s="729"/>
      <c r="Q196" s="729"/>
      <c r="R196" s="729"/>
      <c r="S196" s="729"/>
      <c r="T196" s="729"/>
      <c r="U196" s="729"/>
      <c r="V196" s="729"/>
      <c r="W196" s="729"/>
      <c r="X196" s="729"/>
      <c r="Y196" s="729"/>
      <c r="Z196" s="729"/>
      <c r="AA196" s="729"/>
      <c r="AB196" s="729"/>
      <c r="AC196" s="729"/>
      <c r="AD196" s="729"/>
      <c r="AE196" s="729"/>
      <c r="AF196" s="729"/>
      <c r="AG196" s="729"/>
      <c r="AH196" s="729"/>
      <c r="AI196" s="725">
        <f t="shared" si="0"/>
        <v>0</v>
      </c>
      <c r="AJ196" s="730"/>
      <c r="AK196" s="727" t="e">
        <f>ROUNDDOWN(AJ196/AG209,2)</f>
        <v>#DIV/0!</v>
      </c>
    </row>
    <row r="197" spans="1:37" ht="30" customHeight="1" hidden="1" thickBot="1">
      <c r="A197" s="723">
        <v>0</v>
      </c>
      <c r="B197" s="723">
        <v>0</v>
      </c>
      <c r="C197" s="728" t="s">
        <v>1018</v>
      </c>
      <c r="D197" s="728" t="s">
        <v>1018</v>
      </c>
      <c r="E197" s="728" t="s">
        <v>1018</v>
      </c>
      <c r="F197" s="728" t="s">
        <v>1018</v>
      </c>
      <c r="G197" s="729"/>
      <c r="H197" s="729"/>
      <c r="I197" s="729"/>
      <c r="J197" s="729"/>
      <c r="K197" s="729"/>
      <c r="L197" s="729"/>
      <c r="M197" s="729"/>
      <c r="N197" s="729"/>
      <c r="O197" s="729"/>
      <c r="P197" s="729"/>
      <c r="Q197" s="729"/>
      <c r="R197" s="729"/>
      <c r="S197" s="729"/>
      <c r="T197" s="729"/>
      <c r="U197" s="729"/>
      <c r="V197" s="729"/>
      <c r="W197" s="729"/>
      <c r="X197" s="729"/>
      <c r="Y197" s="729"/>
      <c r="Z197" s="729"/>
      <c r="AA197" s="729"/>
      <c r="AB197" s="729"/>
      <c r="AC197" s="729"/>
      <c r="AD197" s="729"/>
      <c r="AE197" s="729"/>
      <c r="AF197" s="729"/>
      <c r="AG197" s="729"/>
      <c r="AH197" s="729"/>
      <c r="AI197" s="725">
        <f t="shared" si="0"/>
        <v>0</v>
      </c>
      <c r="AJ197" s="730"/>
      <c r="AK197" s="727" t="e">
        <f>ROUNDDOWN(AJ197/AG209,2)</f>
        <v>#DIV/0!</v>
      </c>
    </row>
    <row r="198" spans="1:37" ht="30" customHeight="1" hidden="1" thickBot="1">
      <c r="A198" s="723">
        <v>0</v>
      </c>
      <c r="B198" s="723">
        <v>0</v>
      </c>
      <c r="C198" s="728" t="s">
        <v>1018</v>
      </c>
      <c r="D198" s="728" t="s">
        <v>1018</v>
      </c>
      <c r="E198" s="728" t="s">
        <v>1018</v>
      </c>
      <c r="F198" s="728" t="s">
        <v>1018</v>
      </c>
      <c r="G198" s="729"/>
      <c r="H198" s="729"/>
      <c r="I198" s="729"/>
      <c r="J198" s="729"/>
      <c r="K198" s="729"/>
      <c r="L198" s="729"/>
      <c r="M198" s="729"/>
      <c r="N198" s="729"/>
      <c r="O198" s="729"/>
      <c r="P198" s="729"/>
      <c r="Q198" s="729"/>
      <c r="R198" s="729"/>
      <c r="S198" s="729"/>
      <c r="T198" s="729"/>
      <c r="U198" s="729"/>
      <c r="V198" s="729"/>
      <c r="W198" s="729"/>
      <c r="X198" s="729"/>
      <c r="Y198" s="729"/>
      <c r="Z198" s="729"/>
      <c r="AA198" s="729"/>
      <c r="AB198" s="729"/>
      <c r="AC198" s="729"/>
      <c r="AD198" s="729"/>
      <c r="AE198" s="729"/>
      <c r="AF198" s="729"/>
      <c r="AG198" s="729"/>
      <c r="AH198" s="729"/>
      <c r="AI198" s="725">
        <f t="shared" si="0"/>
        <v>0</v>
      </c>
      <c r="AJ198" s="730"/>
      <c r="AK198" s="727" t="e">
        <f>ROUNDDOWN(AJ198/AG209,2)</f>
        <v>#DIV/0!</v>
      </c>
    </row>
    <row r="199" spans="1:37" ht="30" customHeight="1" hidden="1" thickBot="1">
      <c r="A199" s="723">
        <v>0</v>
      </c>
      <c r="B199" s="723">
        <v>0</v>
      </c>
      <c r="C199" s="728" t="s">
        <v>1018</v>
      </c>
      <c r="D199" s="728" t="s">
        <v>1018</v>
      </c>
      <c r="E199" s="728" t="s">
        <v>1018</v>
      </c>
      <c r="F199" s="728" t="s">
        <v>1018</v>
      </c>
      <c r="G199" s="729"/>
      <c r="H199" s="729"/>
      <c r="I199" s="729"/>
      <c r="J199" s="729"/>
      <c r="K199" s="729"/>
      <c r="L199" s="729"/>
      <c r="M199" s="729"/>
      <c r="N199" s="729"/>
      <c r="O199" s="729"/>
      <c r="P199" s="729"/>
      <c r="Q199" s="729"/>
      <c r="R199" s="729"/>
      <c r="S199" s="729"/>
      <c r="T199" s="729"/>
      <c r="U199" s="729"/>
      <c r="V199" s="729"/>
      <c r="W199" s="729"/>
      <c r="X199" s="729"/>
      <c r="Y199" s="729"/>
      <c r="Z199" s="729"/>
      <c r="AA199" s="729"/>
      <c r="AB199" s="729"/>
      <c r="AC199" s="729"/>
      <c r="AD199" s="729"/>
      <c r="AE199" s="729"/>
      <c r="AF199" s="729"/>
      <c r="AG199" s="729"/>
      <c r="AH199" s="729"/>
      <c r="AI199" s="725">
        <f t="shared" si="0"/>
        <v>0</v>
      </c>
      <c r="AJ199" s="730"/>
      <c r="AK199" s="727" t="e">
        <f>ROUNDDOWN(AJ199/AG209,2)</f>
        <v>#DIV/0!</v>
      </c>
    </row>
    <row r="200" spans="1:37" ht="30" customHeight="1" hidden="1" thickBot="1">
      <c r="A200" s="723">
        <v>0</v>
      </c>
      <c r="B200" s="723">
        <v>0</v>
      </c>
      <c r="C200" s="728" t="s">
        <v>1018</v>
      </c>
      <c r="D200" s="728" t="s">
        <v>1018</v>
      </c>
      <c r="E200" s="728" t="s">
        <v>1018</v>
      </c>
      <c r="F200" s="728" t="s">
        <v>1018</v>
      </c>
      <c r="G200" s="729"/>
      <c r="H200" s="729"/>
      <c r="I200" s="729"/>
      <c r="J200" s="729"/>
      <c r="K200" s="729"/>
      <c r="L200" s="729"/>
      <c r="M200" s="729"/>
      <c r="N200" s="729"/>
      <c r="O200" s="729"/>
      <c r="P200" s="729"/>
      <c r="Q200" s="729"/>
      <c r="R200" s="729"/>
      <c r="S200" s="729"/>
      <c r="T200" s="729"/>
      <c r="U200" s="729"/>
      <c r="V200" s="729"/>
      <c r="W200" s="729"/>
      <c r="X200" s="729"/>
      <c r="Y200" s="729"/>
      <c r="Z200" s="729"/>
      <c r="AA200" s="729"/>
      <c r="AB200" s="729"/>
      <c r="AC200" s="729"/>
      <c r="AD200" s="729"/>
      <c r="AE200" s="729"/>
      <c r="AF200" s="729"/>
      <c r="AG200" s="729"/>
      <c r="AH200" s="729"/>
      <c r="AI200" s="725">
        <f t="shared" si="0"/>
        <v>0</v>
      </c>
      <c r="AJ200" s="730"/>
      <c r="AK200" s="727" t="e">
        <f>ROUNDDOWN(AJ200/AG209,2)</f>
        <v>#DIV/0!</v>
      </c>
    </row>
    <row r="201" spans="1:37" ht="30" customHeight="1" hidden="1" thickBot="1">
      <c r="A201" s="723">
        <v>0</v>
      </c>
      <c r="B201" s="723">
        <v>0</v>
      </c>
      <c r="C201" s="728" t="s">
        <v>1018</v>
      </c>
      <c r="D201" s="728" t="s">
        <v>1018</v>
      </c>
      <c r="E201" s="728" t="s">
        <v>1018</v>
      </c>
      <c r="F201" s="728" t="s">
        <v>1018</v>
      </c>
      <c r="G201" s="729"/>
      <c r="H201" s="729"/>
      <c r="I201" s="729"/>
      <c r="J201" s="729"/>
      <c r="K201" s="729"/>
      <c r="L201" s="729"/>
      <c r="M201" s="729"/>
      <c r="N201" s="729"/>
      <c r="O201" s="729"/>
      <c r="P201" s="729"/>
      <c r="Q201" s="729"/>
      <c r="R201" s="729"/>
      <c r="S201" s="729"/>
      <c r="T201" s="729"/>
      <c r="U201" s="729"/>
      <c r="V201" s="729"/>
      <c r="W201" s="729"/>
      <c r="X201" s="729"/>
      <c r="Y201" s="729"/>
      <c r="Z201" s="729"/>
      <c r="AA201" s="729"/>
      <c r="AB201" s="729"/>
      <c r="AC201" s="729"/>
      <c r="AD201" s="729"/>
      <c r="AE201" s="729"/>
      <c r="AF201" s="729"/>
      <c r="AG201" s="729"/>
      <c r="AH201" s="729"/>
      <c r="AI201" s="725">
        <f t="shared" si="0"/>
        <v>0</v>
      </c>
      <c r="AJ201" s="730"/>
      <c r="AK201" s="727" t="e">
        <f>ROUNDDOWN(AJ201/AG209,2)</f>
        <v>#DIV/0!</v>
      </c>
    </row>
    <row r="202" spans="1:37" ht="30" customHeight="1" hidden="1" thickBot="1">
      <c r="A202" s="723">
        <v>0</v>
      </c>
      <c r="B202" s="723">
        <v>0</v>
      </c>
      <c r="C202" s="728" t="s">
        <v>1018</v>
      </c>
      <c r="D202" s="728" t="s">
        <v>1018</v>
      </c>
      <c r="E202" s="728" t="s">
        <v>1018</v>
      </c>
      <c r="F202" s="728" t="s">
        <v>1018</v>
      </c>
      <c r="G202" s="729"/>
      <c r="H202" s="729"/>
      <c r="I202" s="729"/>
      <c r="J202" s="729"/>
      <c r="K202" s="729"/>
      <c r="L202" s="729"/>
      <c r="M202" s="729"/>
      <c r="N202" s="729"/>
      <c r="O202" s="729"/>
      <c r="P202" s="729"/>
      <c r="Q202" s="729"/>
      <c r="R202" s="729"/>
      <c r="S202" s="729"/>
      <c r="T202" s="729"/>
      <c r="U202" s="729"/>
      <c r="V202" s="729"/>
      <c r="W202" s="729"/>
      <c r="X202" s="729"/>
      <c r="Y202" s="729"/>
      <c r="Z202" s="729"/>
      <c r="AA202" s="729"/>
      <c r="AB202" s="729"/>
      <c r="AC202" s="729"/>
      <c r="AD202" s="729"/>
      <c r="AE202" s="729"/>
      <c r="AF202" s="729"/>
      <c r="AG202" s="729"/>
      <c r="AH202" s="729"/>
      <c r="AI202" s="725">
        <f t="shared" si="0"/>
        <v>0</v>
      </c>
      <c r="AJ202" s="730"/>
      <c r="AK202" s="727" t="e">
        <f>ROUNDDOWN(AJ202/AG209,2)</f>
        <v>#DIV/0!</v>
      </c>
    </row>
    <row r="203" spans="1:37" ht="30" customHeight="1" hidden="1" thickBot="1">
      <c r="A203" s="723">
        <v>0</v>
      </c>
      <c r="B203" s="723">
        <v>0</v>
      </c>
      <c r="C203" s="728" t="s">
        <v>1018</v>
      </c>
      <c r="D203" s="728" t="s">
        <v>1018</v>
      </c>
      <c r="E203" s="728" t="s">
        <v>1018</v>
      </c>
      <c r="F203" s="728" t="s">
        <v>1018</v>
      </c>
      <c r="G203" s="729"/>
      <c r="H203" s="729"/>
      <c r="I203" s="729"/>
      <c r="J203" s="729"/>
      <c r="K203" s="729"/>
      <c r="L203" s="729"/>
      <c r="M203" s="729"/>
      <c r="N203" s="729"/>
      <c r="O203" s="729"/>
      <c r="P203" s="729"/>
      <c r="Q203" s="729"/>
      <c r="R203" s="729"/>
      <c r="S203" s="729"/>
      <c r="T203" s="729"/>
      <c r="U203" s="729"/>
      <c r="V203" s="729"/>
      <c r="W203" s="729"/>
      <c r="X203" s="729"/>
      <c r="Y203" s="729"/>
      <c r="Z203" s="729"/>
      <c r="AA203" s="729"/>
      <c r="AB203" s="729"/>
      <c r="AC203" s="729"/>
      <c r="AD203" s="729"/>
      <c r="AE203" s="729"/>
      <c r="AF203" s="729"/>
      <c r="AG203" s="729"/>
      <c r="AH203" s="729"/>
      <c r="AI203" s="725">
        <f t="shared" si="0"/>
        <v>0</v>
      </c>
      <c r="AJ203" s="730"/>
      <c r="AK203" s="727" t="e">
        <f>ROUNDDOWN(AJ203/AG209,2)</f>
        <v>#DIV/0!</v>
      </c>
    </row>
    <row r="204" spans="1:37" ht="30" customHeight="1" hidden="1" thickBot="1">
      <c r="A204" s="723">
        <v>0</v>
      </c>
      <c r="B204" s="723">
        <v>0</v>
      </c>
      <c r="C204" s="728" t="s">
        <v>1018</v>
      </c>
      <c r="D204" s="728" t="s">
        <v>1018</v>
      </c>
      <c r="E204" s="728" t="s">
        <v>1018</v>
      </c>
      <c r="F204" s="728" t="s">
        <v>1018</v>
      </c>
      <c r="G204" s="729"/>
      <c r="H204" s="729"/>
      <c r="I204" s="729"/>
      <c r="J204" s="729"/>
      <c r="K204" s="729"/>
      <c r="L204" s="729"/>
      <c r="M204" s="729"/>
      <c r="N204" s="729"/>
      <c r="O204" s="729"/>
      <c r="P204" s="729"/>
      <c r="Q204" s="729"/>
      <c r="R204" s="729"/>
      <c r="S204" s="729"/>
      <c r="T204" s="729"/>
      <c r="U204" s="729"/>
      <c r="V204" s="729"/>
      <c r="W204" s="729"/>
      <c r="X204" s="729"/>
      <c r="Y204" s="729"/>
      <c r="Z204" s="729"/>
      <c r="AA204" s="729"/>
      <c r="AB204" s="729"/>
      <c r="AC204" s="729"/>
      <c r="AD204" s="729"/>
      <c r="AE204" s="729"/>
      <c r="AF204" s="729"/>
      <c r="AG204" s="729"/>
      <c r="AH204" s="729"/>
      <c r="AI204" s="725">
        <f t="shared" si="0"/>
        <v>0</v>
      </c>
      <c r="AJ204" s="730"/>
      <c r="AK204" s="727" t="e">
        <f>ROUNDDOWN(AJ204/AG209,2)</f>
        <v>#DIV/0!</v>
      </c>
    </row>
    <row r="205" spans="1:37" ht="30" customHeight="1" hidden="1" thickBot="1">
      <c r="A205" s="723">
        <v>0</v>
      </c>
      <c r="B205" s="723">
        <v>0</v>
      </c>
      <c r="C205" s="728" t="s">
        <v>1018</v>
      </c>
      <c r="D205" s="728" t="s">
        <v>1018</v>
      </c>
      <c r="E205" s="728" t="s">
        <v>1018</v>
      </c>
      <c r="F205" s="728" t="s">
        <v>1018</v>
      </c>
      <c r="G205" s="729"/>
      <c r="H205" s="729"/>
      <c r="I205" s="729"/>
      <c r="J205" s="729"/>
      <c r="K205" s="729"/>
      <c r="L205" s="729"/>
      <c r="M205" s="729"/>
      <c r="N205" s="729"/>
      <c r="O205" s="729"/>
      <c r="P205" s="729"/>
      <c r="Q205" s="729"/>
      <c r="R205" s="729"/>
      <c r="S205" s="729"/>
      <c r="T205" s="729"/>
      <c r="U205" s="729"/>
      <c r="V205" s="729"/>
      <c r="W205" s="729"/>
      <c r="X205" s="729"/>
      <c r="Y205" s="729"/>
      <c r="Z205" s="729"/>
      <c r="AA205" s="729"/>
      <c r="AB205" s="729"/>
      <c r="AC205" s="729"/>
      <c r="AD205" s="729"/>
      <c r="AE205" s="729"/>
      <c r="AF205" s="729"/>
      <c r="AG205" s="729"/>
      <c r="AH205" s="729"/>
      <c r="AI205" s="725">
        <f t="shared" si="0"/>
        <v>0</v>
      </c>
      <c r="AJ205" s="730"/>
      <c r="AK205" s="727" t="e">
        <f>ROUNDDOWN(AJ205/AG209,2)</f>
        <v>#DIV/0!</v>
      </c>
    </row>
    <row r="206" spans="1:37" ht="30" customHeight="1" hidden="1" thickBot="1">
      <c r="A206" s="723">
        <v>0</v>
      </c>
      <c r="B206" s="723">
        <v>0</v>
      </c>
      <c r="C206" s="728" t="s">
        <v>1018</v>
      </c>
      <c r="D206" s="728" t="s">
        <v>1018</v>
      </c>
      <c r="E206" s="728" t="s">
        <v>1018</v>
      </c>
      <c r="F206" s="728" t="s">
        <v>1018</v>
      </c>
      <c r="G206" s="729"/>
      <c r="H206" s="729"/>
      <c r="I206" s="729"/>
      <c r="J206" s="729"/>
      <c r="K206" s="729"/>
      <c r="L206" s="729"/>
      <c r="M206" s="729"/>
      <c r="N206" s="729"/>
      <c r="O206" s="729"/>
      <c r="P206" s="729"/>
      <c r="Q206" s="729"/>
      <c r="R206" s="729"/>
      <c r="S206" s="729"/>
      <c r="T206" s="729"/>
      <c r="U206" s="729"/>
      <c r="V206" s="729"/>
      <c r="W206" s="729"/>
      <c r="X206" s="729"/>
      <c r="Y206" s="729"/>
      <c r="Z206" s="729"/>
      <c r="AA206" s="729"/>
      <c r="AB206" s="729"/>
      <c r="AC206" s="729"/>
      <c r="AD206" s="729"/>
      <c r="AE206" s="729"/>
      <c r="AF206" s="729"/>
      <c r="AG206" s="729"/>
      <c r="AH206" s="729"/>
      <c r="AI206" s="725">
        <f t="shared" si="0"/>
        <v>0</v>
      </c>
      <c r="AJ206" s="730"/>
      <c r="AK206" s="727" t="e">
        <f>ROUNDDOWN(AJ206/AG209,2)</f>
        <v>#DIV/0!</v>
      </c>
    </row>
    <row r="207" spans="1:37" ht="30" customHeight="1" hidden="1" thickBot="1">
      <c r="A207" s="723">
        <v>0</v>
      </c>
      <c r="B207" s="723">
        <v>0</v>
      </c>
      <c r="C207" s="728" t="s">
        <v>1018</v>
      </c>
      <c r="D207" s="728" t="s">
        <v>1018</v>
      </c>
      <c r="E207" s="728" t="s">
        <v>1018</v>
      </c>
      <c r="F207" s="728" t="s">
        <v>1018</v>
      </c>
      <c r="G207" s="729"/>
      <c r="H207" s="729"/>
      <c r="I207" s="729"/>
      <c r="J207" s="729"/>
      <c r="K207" s="729"/>
      <c r="L207" s="729"/>
      <c r="M207" s="729"/>
      <c r="N207" s="729"/>
      <c r="O207" s="729"/>
      <c r="P207" s="729"/>
      <c r="Q207" s="729"/>
      <c r="R207" s="729"/>
      <c r="S207" s="729"/>
      <c r="T207" s="729"/>
      <c r="U207" s="729"/>
      <c r="V207" s="729"/>
      <c r="W207" s="729"/>
      <c r="X207" s="729"/>
      <c r="Y207" s="729"/>
      <c r="Z207" s="729"/>
      <c r="AA207" s="729"/>
      <c r="AB207" s="729"/>
      <c r="AC207" s="729"/>
      <c r="AD207" s="729"/>
      <c r="AE207" s="729"/>
      <c r="AF207" s="729"/>
      <c r="AG207" s="729"/>
      <c r="AH207" s="729"/>
      <c r="AI207" s="725">
        <f t="shared" si="0"/>
        <v>0</v>
      </c>
      <c r="AJ207" s="730"/>
      <c r="AK207" s="727" t="e">
        <f>ROUNDDOWN(AJ207/AG209,2)</f>
        <v>#DIV/0!</v>
      </c>
    </row>
    <row r="208" spans="1:37" s="736" customFormat="1" ht="9.75" customHeight="1" thickBot="1">
      <c r="A208" s="731"/>
      <c r="B208" s="732"/>
      <c r="C208" s="733"/>
      <c r="D208" s="733"/>
      <c r="E208" s="733"/>
      <c r="F208" s="733"/>
      <c r="G208" s="733"/>
      <c r="H208" s="733"/>
      <c r="I208" s="733"/>
      <c r="J208" s="733"/>
      <c r="K208" s="733"/>
      <c r="L208" s="733"/>
      <c r="M208" s="733"/>
      <c r="N208" s="733"/>
      <c r="O208" s="733"/>
      <c r="P208" s="733"/>
      <c r="Q208" s="733"/>
      <c r="R208" s="733"/>
      <c r="S208" s="733"/>
      <c r="T208" s="733"/>
      <c r="U208" s="733"/>
      <c r="V208" s="733"/>
      <c r="W208" s="733"/>
      <c r="X208" s="733"/>
      <c r="Y208" s="733"/>
      <c r="Z208" s="733"/>
      <c r="AA208" s="733"/>
      <c r="AB208" s="733"/>
      <c r="AC208" s="733"/>
      <c r="AD208" s="733"/>
      <c r="AE208" s="733"/>
      <c r="AF208" s="733"/>
      <c r="AG208" s="733"/>
      <c r="AH208" s="733"/>
      <c r="AI208" s="734"/>
      <c r="AJ208" s="734"/>
      <c r="AK208" s="735"/>
    </row>
    <row r="209" spans="1:37" s="736" customFormat="1" ht="24.75" customHeight="1" thickBot="1">
      <c r="A209" s="737"/>
      <c r="B209" s="738" t="s">
        <v>181</v>
      </c>
      <c r="C209" s="739"/>
      <c r="D209" s="739"/>
      <c r="E209" s="740" t="s">
        <v>168</v>
      </c>
      <c r="F209" s="1189">
        <f aca="true" t="shared" si="1" ref="F209:F226">SUMIF($A$8:$A$207,B209,$AK$8:$AK$207)</f>
        <v>0</v>
      </c>
      <c r="G209" s="1189"/>
      <c r="H209" s="736" t="s">
        <v>169</v>
      </c>
      <c r="I209" s="739"/>
      <c r="J209" s="1201" t="s">
        <v>170</v>
      </c>
      <c r="K209" s="1201"/>
      <c r="L209" s="1201"/>
      <c r="M209" s="1201"/>
      <c r="N209" s="1202"/>
      <c r="O209" s="1245"/>
      <c r="P209" s="1246"/>
      <c r="Q209" s="736" t="s">
        <v>1013</v>
      </c>
      <c r="S209" s="1201" t="s">
        <v>171</v>
      </c>
      <c r="T209" s="1201"/>
      <c r="U209" s="1201"/>
      <c r="V209" s="1201"/>
      <c r="W209" s="1202"/>
      <c r="X209" s="1203"/>
      <c r="Y209" s="1204"/>
      <c r="Z209" s="736" t="s">
        <v>172</v>
      </c>
      <c r="AB209" s="1201" t="s">
        <v>173</v>
      </c>
      <c r="AC209" s="1201"/>
      <c r="AD209" s="1201"/>
      <c r="AE209" s="1201"/>
      <c r="AF209" s="1202"/>
      <c r="AG209" s="1243"/>
      <c r="AH209" s="1244"/>
      <c r="AI209" s="736" t="s">
        <v>1013</v>
      </c>
      <c r="AK209" s="741"/>
    </row>
    <row r="210" spans="1:37" s="736" customFormat="1" ht="24.75" customHeight="1">
      <c r="A210" s="737"/>
      <c r="B210" s="738" t="s">
        <v>898</v>
      </c>
      <c r="C210" s="739"/>
      <c r="D210" s="739"/>
      <c r="E210" s="740" t="s">
        <v>168</v>
      </c>
      <c r="F210" s="1189">
        <f t="shared" si="1"/>
        <v>0</v>
      </c>
      <c r="G210" s="1189"/>
      <c r="H210" s="736" t="s">
        <v>169</v>
      </c>
      <c r="I210" s="739"/>
      <c r="AK210" s="741"/>
    </row>
    <row r="211" spans="1:37" s="736" customFormat="1" ht="24.75" customHeight="1">
      <c r="A211" s="737"/>
      <c r="B211" s="738" t="s">
        <v>153</v>
      </c>
      <c r="C211" s="739"/>
      <c r="D211" s="739"/>
      <c r="E211" s="740" t="s">
        <v>168</v>
      </c>
      <c r="F211" s="1189">
        <f>SUMIF($A$8:$A$207,B211,$AK$8:$AK$207)</f>
        <v>0</v>
      </c>
      <c r="G211" s="1189"/>
      <c r="H211" s="736" t="s">
        <v>169</v>
      </c>
      <c r="I211" s="739"/>
      <c r="AK211" s="741"/>
    </row>
    <row r="212" spans="1:37" ht="24.75" customHeight="1" thickBot="1">
      <c r="A212" s="742"/>
      <c r="B212" s="736" t="s">
        <v>167</v>
      </c>
      <c r="C212" s="736"/>
      <c r="D212" s="736"/>
      <c r="E212" s="740" t="s">
        <v>168</v>
      </c>
      <c r="F212" s="1189">
        <f t="shared" si="1"/>
        <v>0</v>
      </c>
      <c r="G212" s="1189"/>
      <c r="H212" s="736" t="s">
        <v>169</v>
      </c>
      <c r="I212" s="736"/>
      <c r="W212" s="744"/>
      <c r="AJ212" s="736"/>
      <c r="AK212" s="745"/>
    </row>
    <row r="213" spans="1:37" ht="24.75" customHeight="1" thickBot="1">
      <c r="A213" s="742"/>
      <c r="B213" s="746" t="s">
        <v>174</v>
      </c>
      <c r="C213" s="736"/>
      <c r="D213" s="736"/>
      <c r="E213" s="740" t="s">
        <v>168</v>
      </c>
      <c r="F213" s="1189">
        <f t="shared" si="1"/>
        <v>0</v>
      </c>
      <c r="G213" s="1189"/>
      <c r="H213" s="736" t="s">
        <v>169</v>
      </c>
      <c r="I213" s="736"/>
      <c r="J213" s="736" t="s">
        <v>937</v>
      </c>
      <c r="K213" s="736"/>
      <c r="L213" s="736"/>
      <c r="M213" s="736"/>
      <c r="N213" s="736"/>
      <c r="O213" s="736"/>
      <c r="P213" s="736"/>
      <c r="W213" s="1196">
        <f>SUM(F212:G217)</f>
        <v>0</v>
      </c>
      <c r="X213" s="1197"/>
      <c r="Y213" s="715" t="s">
        <v>169</v>
      </c>
      <c r="AA213" s="736"/>
      <c r="AB213" s="736"/>
      <c r="AC213" s="736"/>
      <c r="AD213" s="736"/>
      <c r="AF213" s="736"/>
      <c r="AG213" s="736"/>
      <c r="AH213" s="736"/>
      <c r="AI213" s="736"/>
      <c r="AJ213" s="736"/>
      <c r="AK213" s="745"/>
    </row>
    <row r="214" spans="1:37" ht="24.75" customHeight="1" thickBot="1">
      <c r="A214" s="742"/>
      <c r="B214" s="746" t="s">
        <v>175</v>
      </c>
      <c r="C214" s="736"/>
      <c r="D214" s="736"/>
      <c r="E214" s="740" t="s">
        <v>168</v>
      </c>
      <c r="F214" s="1189">
        <f t="shared" si="1"/>
        <v>0</v>
      </c>
      <c r="G214" s="1189"/>
      <c r="H214" s="736" t="s">
        <v>169</v>
      </c>
      <c r="I214" s="736"/>
      <c r="AB214" s="744"/>
      <c r="AC214" s="736"/>
      <c r="AD214" s="736"/>
      <c r="AE214" s="736"/>
      <c r="AF214" s="736"/>
      <c r="AG214" s="736"/>
      <c r="AH214" s="736"/>
      <c r="AI214" s="736"/>
      <c r="AJ214" s="736"/>
      <c r="AK214" s="745"/>
    </row>
    <row r="215" spans="1:37" ht="24.75" customHeight="1" thickBot="1">
      <c r="A215" s="742"/>
      <c r="B215" s="746" t="s">
        <v>176</v>
      </c>
      <c r="C215" s="736"/>
      <c r="D215" s="736"/>
      <c r="E215" s="740" t="s">
        <v>168</v>
      </c>
      <c r="F215" s="1189">
        <f t="shared" si="1"/>
        <v>0</v>
      </c>
      <c r="G215" s="1189"/>
      <c r="H215" s="736" t="s">
        <v>169</v>
      </c>
      <c r="I215" s="736"/>
      <c r="J215" s="736" t="s">
        <v>938</v>
      </c>
      <c r="K215" s="736"/>
      <c r="L215" s="736"/>
      <c r="M215" s="736"/>
      <c r="N215" s="736"/>
      <c r="O215" s="736"/>
      <c r="P215" s="736"/>
      <c r="R215" s="736"/>
      <c r="S215" s="743"/>
      <c r="T215" s="747"/>
      <c r="W215" s="1193">
        <f>F215+F216+F217+F219</f>
        <v>0</v>
      </c>
      <c r="X215" s="1194"/>
      <c r="Y215" s="715" t="s">
        <v>169</v>
      </c>
      <c r="AB215" s="744"/>
      <c r="AC215" s="736"/>
      <c r="AD215" s="736"/>
      <c r="AE215" s="736"/>
      <c r="AF215" s="736"/>
      <c r="AG215" s="736"/>
      <c r="AH215" s="736"/>
      <c r="AI215" s="736"/>
      <c r="AJ215" s="736"/>
      <c r="AK215" s="745"/>
    </row>
    <row r="216" spans="1:37" ht="24.75" customHeight="1">
      <c r="A216" s="742"/>
      <c r="B216" s="736" t="s">
        <v>177</v>
      </c>
      <c r="C216" s="736"/>
      <c r="D216" s="736"/>
      <c r="E216" s="740" t="s">
        <v>168</v>
      </c>
      <c r="F216" s="1189">
        <f t="shared" si="1"/>
        <v>0</v>
      </c>
      <c r="G216" s="1189"/>
      <c r="H216" s="736" t="s">
        <v>169</v>
      </c>
      <c r="I216" s="736"/>
      <c r="J216" s="736"/>
      <c r="K216" s="736" t="s">
        <v>1014</v>
      </c>
      <c r="L216" s="736"/>
      <c r="M216" s="736"/>
      <c r="N216" s="736"/>
      <c r="O216" s="736"/>
      <c r="P216" s="736"/>
      <c r="Q216" s="736"/>
      <c r="R216" s="736"/>
      <c r="S216" s="736"/>
      <c r="T216" s="736"/>
      <c r="U216" s="736"/>
      <c r="V216" s="736"/>
      <c r="W216" s="736"/>
      <c r="X216" s="736"/>
      <c r="Y216" s="736"/>
      <c r="Z216" s="1192"/>
      <c r="AA216" s="1192"/>
      <c r="AB216" s="744"/>
      <c r="AC216" s="736"/>
      <c r="AD216" s="736"/>
      <c r="AE216" s="736"/>
      <c r="AF216" s="736"/>
      <c r="AG216" s="736"/>
      <c r="AH216" s="736"/>
      <c r="AI216" s="736"/>
      <c r="AJ216" s="736"/>
      <c r="AK216" s="745"/>
    </row>
    <row r="217" spans="1:37" ht="24.75" customHeight="1">
      <c r="A217" s="742"/>
      <c r="B217" s="736" t="s">
        <v>178</v>
      </c>
      <c r="C217" s="736"/>
      <c r="D217" s="736"/>
      <c r="E217" s="740" t="s">
        <v>168</v>
      </c>
      <c r="F217" s="1189">
        <f t="shared" si="1"/>
        <v>0</v>
      </c>
      <c r="G217" s="1189"/>
      <c r="H217" s="736" t="s">
        <v>169</v>
      </c>
      <c r="I217" s="736"/>
      <c r="J217" s="736"/>
      <c r="K217" s="736"/>
      <c r="L217" s="736"/>
      <c r="M217" s="736"/>
      <c r="N217" s="736"/>
      <c r="O217" s="736"/>
      <c r="P217" s="736"/>
      <c r="Q217" s="736"/>
      <c r="R217" s="736"/>
      <c r="S217" s="736"/>
      <c r="T217" s="736"/>
      <c r="U217" s="736"/>
      <c r="V217" s="736"/>
      <c r="W217" s="736"/>
      <c r="X217" s="736"/>
      <c r="Y217" s="736"/>
      <c r="Z217" s="740"/>
      <c r="AA217" s="740"/>
      <c r="AB217" s="736"/>
      <c r="AC217" s="736"/>
      <c r="AD217" s="736"/>
      <c r="AE217" s="736"/>
      <c r="AF217" s="748"/>
      <c r="AG217" s="736"/>
      <c r="AH217" s="736"/>
      <c r="AI217" s="736"/>
      <c r="AJ217" s="736"/>
      <c r="AK217" s="745"/>
    </row>
    <row r="218" spans="1:37" ht="24.75" customHeight="1">
      <c r="A218" s="742"/>
      <c r="B218" s="746" t="s">
        <v>179</v>
      </c>
      <c r="C218" s="736"/>
      <c r="D218" s="736"/>
      <c r="E218" s="740" t="s">
        <v>168</v>
      </c>
      <c r="F218" s="1189">
        <f t="shared" si="1"/>
        <v>0</v>
      </c>
      <c r="G218" s="1189"/>
      <c r="H218" s="736" t="s">
        <v>169</v>
      </c>
      <c r="I218" s="736"/>
      <c r="J218" s="736"/>
      <c r="K218" s="736"/>
      <c r="L218" s="736"/>
      <c r="M218" s="736"/>
      <c r="N218" s="736"/>
      <c r="O218" s="736"/>
      <c r="P218" s="736"/>
      <c r="Q218" s="736"/>
      <c r="R218" s="744"/>
      <c r="S218" s="743"/>
      <c r="T218" s="743"/>
      <c r="U218" s="736"/>
      <c r="V218" s="736"/>
      <c r="W218" s="736"/>
      <c r="X218" s="736"/>
      <c r="Y218" s="736"/>
      <c r="Z218" s="740"/>
      <c r="AA218" s="740"/>
      <c r="AB218" s="736"/>
      <c r="AC218" s="736"/>
      <c r="AD218" s="736"/>
      <c r="AE218" s="736"/>
      <c r="AF218" s="748"/>
      <c r="AG218" s="736"/>
      <c r="AH218" s="736"/>
      <c r="AI218" s="736"/>
      <c r="AJ218" s="736"/>
      <c r="AK218" s="745"/>
    </row>
    <row r="219" spans="1:37" ht="24.75" customHeight="1">
      <c r="A219" s="742"/>
      <c r="B219" s="736" t="s">
        <v>180</v>
      </c>
      <c r="C219" s="736"/>
      <c r="D219" s="736"/>
      <c r="E219" s="740" t="s">
        <v>168</v>
      </c>
      <c r="F219" s="1189">
        <f t="shared" si="1"/>
        <v>0</v>
      </c>
      <c r="G219" s="1189"/>
      <c r="H219" s="736" t="s">
        <v>169</v>
      </c>
      <c r="I219" s="736"/>
      <c r="J219" s="736"/>
      <c r="K219" s="736"/>
      <c r="L219" s="736"/>
      <c r="M219" s="736"/>
      <c r="N219" s="736"/>
      <c r="O219" s="736"/>
      <c r="P219" s="736"/>
      <c r="Q219" s="736"/>
      <c r="R219" s="744"/>
      <c r="S219" s="1192"/>
      <c r="T219" s="1192"/>
      <c r="U219" s="744"/>
      <c r="V219" s="736"/>
      <c r="W219" s="749"/>
      <c r="X219" s="749"/>
      <c r="Y219" s="749"/>
      <c r="Z219" s="1191"/>
      <c r="AA219" s="1191"/>
      <c r="AB219" s="736"/>
      <c r="AC219" s="750"/>
      <c r="AD219" s="736"/>
      <c r="AE219" s="736"/>
      <c r="AF219" s="748"/>
      <c r="AG219" s="736"/>
      <c r="AH219" s="736"/>
      <c r="AI219" s="736"/>
      <c r="AJ219" s="736"/>
      <c r="AK219" s="745"/>
    </row>
    <row r="220" spans="1:37" ht="24.75" customHeight="1">
      <c r="A220" s="742"/>
      <c r="B220" s="746" t="s">
        <v>679</v>
      </c>
      <c r="C220" s="736"/>
      <c r="D220" s="736"/>
      <c r="E220" s="740" t="s">
        <v>168</v>
      </c>
      <c r="F220" s="1189">
        <f t="shared" si="1"/>
        <v>0</v>
      </c>
      <c r="G220" s="1189"/>
      <c r="H220" s="736" t="s">
        <v>169</v>
      </c>
      <c r="I220" s="736"/>
      <c r="J220" s="736"/>
      <c r="K220" s="736"/>
      <c r="L220" s="736"/>
      <c r="M220" s="736"/>
      <c r="N220" s="736"/>
      <c r="O220" s="736"/>
      <c r="P220" s="736"/>
      <c r="Q220" s="736"/>
      <c r="R220" s="736"/>
      <c r="S220" s="740"/>
      <c r="T220" s="740"/>
      <c r="U220" s="736"/>
      <c r="V220" s="736"/>
      <c r="W220" s="736"/>
      <c r="X220" s="736"/>
      <c r="Y220" s="736"/>
      <c r="Z220" s="740"/>
      <c r="AA220" s="740"/>
      <c r="AB220" s="736"/>
      <c r="AC220" s="736"/>
      <c r="AD220" s="736"/>
      <c r="AE220" s="736"/>
      <c r="AF220" s="748"/>
      <c r="AG220" s="736"/>
      <c r="AH220" s="736"/>
      <c r="AI220" s="736"/>
      <c r="AJ220" s="736"/>
      <c r="AK220" s="745"/>
    </row>
    <row r="221" spans="1:37" ht="24.75" customHeight="1">
      <c r="A221" s="742"/>
      <c r="B221" s="746" t="s">
        <v>301</v>
      </c>
      <c r="C221" s="736"/>
      <c r="D221" s="736"/>
      <c r="E221" s="740" t="s">
        <v>168</v>
      </c>
      <c r="F221" s="1189">
        <f>SUMIF($A$8:$A$207,B221,$AK$8:$AK$207)</f>
        <v>0</v>
      </c>
      <c r="G221" s="1189"/>
      <c r="H221" s="736" t="s">
        <v>169</v>
      </c>
      <c r="I221" s="736"/>
      <c r="J221" s="736"/>
      <c r="K221" s="736"/>
      <c r="L221" s="736"/>
      <c r="M221" s="736"/>
      <c r="N221" s="736"/>
      <c r="O221" s="736"/>
      <c r="P221" s="736"/>
      <c r="Q221" s="736"/>
      <c r="R221" s="736"/>
      <c r="S221" s="740"/>
      <c r="T221" s="740"/>
      <c r="U221" s="736"/>
      <c r="V221" s="736"/>
      <c r="W221" s="736"/>
      <c r="X221" s="736"/>
      <c r="Y221" s="736"/>
      <c r="Z221" s="740"/>
      <c r="AA221" s="740"/>
      <c r="AB221" s="736"/>
      <c r="AC221" s="736"/>
      <c r="AD221" s="736"/>
      <c r="AE221" s="736"/>
      <c r="AF221" s="748"/>
      <c r="AG221" s="736"/>
      <c r="AH221" s="736"/>
      <c r="AI221" s="736"/>
      <c r="AJ221" s="736"/>
      <c r="AK221" s="745"/>
    </row>
    <row r="222" spans="1:37" ht="24.75" customHeight="1">
      <c r="A222" s="742"/>
      <c r="B222" s="746" t="s">
        <v>300</v>
      </c>
      <c r="C222" s="736"/>
      <c r="D222" s="736"/>
      <c r="E222" s="740" t="s">
        <v>168</v>
      </c>
      <c r="F222" s="1189">
        <f>SUMIF($A$8:$A$207,B222,$AK$8:$AK$207)</f>
        <v>0</v>
      </c>
      <c r="G222" s="1189"/>
      <c r="H222" s="736" t="s">
        <v>169</v>
      </c>
      <c r="I222" s="736"/>
      <c r="J222" s="736"/>
      <c r="K222" s="736"/>
      <c r="L222" s="736"/>
      <c r="M222" s="736"/>
      <c r="N222" s="736"/>
      <c r="O222" s="736"/>
      <c r="P222" s="736"/>
      <c r="Q222" s="736"/>
      <c r="R222" s="744"/>
      <c r="S222" s="1190"/>
      <c r="T222" s="1190"/>
      <c r="U222" s="744"/>
      <c r="V222" s="736"/>
      <c r="W222" s="749"/>
      <c r="X222" s="749"/>
      <c r="Y222" s="749"/>
      <c r="Z222" s="1191"/>
      <c r="AA222" s="1191"/>
      <c r="AB222" s="736"/>
      <c r="AC222" s="751"/>
      <c r="AD222" s="736"/>
      <c r="AE222" s="736"/>
      <c r="AF222" s="748"/>
      <c r="AG222" s="736"/>
      <c r="AH222" s="736"/>
      <c r="AI222" s="736"/>
      <c r="AJ222" s="736"/>
      <c r="AK222" s="745"/>
    </row>
    <row r="223" spans="1:37" ht="24.75" customHeight="1">
      <c r="A223" s="742"/>
      <c r="B223" s="736" t="s">
        <v>347</v>
      </c>
      <c r="C223" s="736"/>
      <c r="D223" s="736"/>
      <c r="E223" s="740" t="s">
        <v>168</v>
      </c>
      <c r="F223" s="1189">
        <f t="shared" si="1"/>
        <v>0</v>
      </c>
      <c r="G223" s="1189"/>
      <c r="H223" s="736" t="s">
        <v>169</v>
      </c>
      <c r="I223" s="736"/>
      <c r="J223" s="736"/>
      <c r="K223" s="736"/>
      <c r="L223" s="736"/>
      <c r="M223" s="736"/>
      <c r="N223" s="736"/>
      <c r="O223" s="736"/>
      <c r="P223" s="736"/>
      <c r="Q223" s="736"/>
      <c r="R223" s="744"/>
      <c r="S223" s="1192"/>
      <c r="T223" s="1192"/>
      <c r="U223" s="744"/>
      <c r="V223" s="736"/>
      <c r="W223" s="749"/>
      <c r="X223" s="749"/>
      <c r="Y223" s="749"/>
      <c r="Z223" s="1191"/>
      <c r="AA223" s="1191"/>
      <c r="AB223" s="736"/>
      <c r="AC223" s="751"/>
      <c r="AD223" s="736"/>
      <c r="AE223" s="736"/>
      <c r="AF223" s="748"/>
      <c r="AG223" s="736"/>
      <c r="AH223" s="736"/>
      <c r="AI223" s="736"/>
      <c r="AJ223" s="736"/>
      <c r="AK223" s="745"/>
    </row>
    <row r="224" spans="1:37" ht="24.75" customHeight="1">
      <c r="A224" s="742"/>
      <c r="B224" s="736" t="s">
        <v>154</v>
      </c>
      <c r="C224" s="736"/>
      <c r="D224" s="736"/>
      <c r="E224" s="740" t="s">
        <v>168</v>
      </c>
      <c r="F224" s="1189">
        <f>SUMIF($A$8:$A$207,B224,$AK$8:$AK$207)</f>
        <v>0</v>
      </c>
      <c r="G224" s="1189"/>
      <c r="H224" s="736" t="s">
        <v>169</v>
      </c>
      <c r="I224" s="736"/>
      <c r="J224" s="736"/>
      <c r="K224" s="736"/>
      <c r="L224" s="736"/>
      <c r="M224" s="736"/>
      <c r="N224" s="736"/>
      <c r="O224" s="736"/>
      <c r="P224" s="736"/>
      <c r="Q224" s="736"/>
      <c r="R224" s="736"/>
      <c r="S224" s="736"/>
      <c r="T224" s="736"/>
      <c r="U224" s="736"/>
      <c r="V224" s="736"/>
      <c r="W224" s="736"/>
      <c r="X224" s="736"/>
      <c r="Y224" s="736"/>
      <c r="Z224" s="736"/>
      <c r="AA224" s="736"/>
      <c r="AB224" s="736"/>
      <c r="AC224" s="736"/>
      <c r="AD224" s="736"/>
      <c r="AE224" s="736"/>
      <c r="AF224" s="748"/>
      <c r="AG224" s="736"/>
      <c r="AH224" s="736"/>
      <c r="AI224" s="736"/>
      <c r="AJ224" s="736"/>
      <c r="AK224" s="745"/>
    </row>
    <row r="225" spans="1:37" ht="24.75" customHeight="1">
      <c r="A225" s="742"/>
      <c r="B225" s="736" t="s">
        <v>155</v>
      </c>
      <c r="C225" s="736"/>
      <c r="D225" s="736"/>
      <c r="E225" s="740" t="s">
        <v>168</v>
      </c>
      <c r="F225" s="1189">
        <f>SUMIF($A$8:$A$207,B225,$AK$8:$AK$207)</f>
        <v>0</v>
      </c>
      <c r="G225" s="1189"/>
      <c r="H225" s="736" t="s">
        <v>169</v>
      </c>
      <c r="I225" s="736"/>
      <c r="J225" s="736"/>
      <c r="K225" s="736"/>
      <c r="L225" s="736"/>
      <c r="M225" s="736"/>
      <c r="N225" s="736"/>
      <c r="O225" s="736"/>
      <c r="P225" s="736"/>
      <c r="Q225" s="736"/>
      <c r="R225" s="736"/>
      <c r="S225" s="736"/>
      <c r="T225" s="736"/>
      <c r="U225" s="736"/>
      <c r="V225" s="736"/>
      <c r="W225" s="736"/>
      <c r="X225" s="736"/>
      <c r="Y225" s="736"/>
      <c r="Z225" s="736"/>
      <c r="AA225" s="736"/>
      <c r="AB225" s="736"/>
      <c r="AC225" s="736"/>
      <c r="AD225" s="736"/>
      <c r="AE225" s="748"/>
      <c r="AF225" s="748"/>
      <c r="AG225" s="736"/>
      <c r="AH225" s="736"/>
      <c r="AI225" s="736"/>
      <c r="AJ225" s="736"/>
      <c r="AK225" s="745"/>
    </row>
    <row r="226" spans="1:37" ht="24.75" customHeight="1">
      <c r="A226" s="742"/>
      <c r="B226" s="736" t="s">
        <v>257</v>
      </c>
      <c r="C226" s="736"/>
      <c r="D226" s="736"/>
      <c r="E226" s="740" t="s">
        <v>168</v>
      </c>
      <c r="F226" s="1189">
        <f t="shared" si="1"/>
        <v>0</v>
      </c>
      <c r="G226" s="1189"/>
      <c r="H226" s="736" t="s">
        <v>169</v>
      </c>
      <c r="I226" s="736"/>
      <c r="J226" s="736"/>
      <c r="AD226" s="751"/>
      <c r="AE226" s="748"/>
      <c r="AF226" s="748"/>
      <c r="AG226" s="736"/>
      <c r="AH226" s="736"/>
      <c r="AI226" s="736"/>
      <c r="AJ226" s="736"/>
      <c r="AK226" s="745"/>
    </row>
    <row r="227" spans="1:37" ht="9.75" customHeight="1" thickBot="1">
      <c r="A227" s="753"/>
      <c r="B227" s="754"/>
      <c r="C227" s="754"/>
      <c r="D227" s="754"/>
      <c r="E227" s="755"/>
      <c r="F227" s="756"/>
      <c r="G227" s="756"/>
      <c r="H227" s="754"/>
      <c r="I227" s="754"/>
      <c r="J227" s="754"/>
      <c r="K227" s="754"/>
      <c r="L227" s="754"/>
      <c r="M227" s="754"/>
      <c r="N227" s="754"/>
      <c r="O227" s="754"/>
      <c r="P227" s="754"/>
      <c r="Q227" s="757"/>
      <c r="R227" s="756"/>
      <c r="S227" s="756"/>
      <c r="T227" s="757"/>
      <c r="U227" s="754"/>
      <c r="V227" s="754"/>
      <c r="W227" s="754"/>
      <c r="X227" s="758"/>
      <c r="Y227" s="758"/>
      <c r="Z227" s="754"/>
      <c r="AA227" s="754"/>
      <c r="AB227" s="754"/>
      <c r="AC227" s="754"/>
      <c r="AD227" s="754"/>
      <c r="AE227" s="759"/>
      <c r="AF227" s="759"/>
      <c r="AG227" s="754"/>
      <c r="AH227" s="754"/>
      <c r="AI227" s="754"/>
      <c r="AJ227" s="754"/>
      <c r="AK227" s="760"/>
    </row>
    <row r="228" ht="19.5" customHeight="1">
      <c r="A228" s="715" t="s">
        <v>897</v>
      </c>
    </row>
    <row r="229" ht="19.5" customHeight="1">
      <c r="A229" s="715" t="s">
        <v>1029</v>
      </c>
    </row>
    <row r="230" ht="19.5" customHeight="1">
      <c r="A230" s="715" t="s">
        <v>156</v>
      </c>
    </row>
    <row r="231" ht="19.5" customHeight="1">
      <c r="A231" s="715" t="s">
        <v>896</v>
      </c>
    </row>
    <row r="232" ht="19.5" customHeight="1">
      <c r="A232" s="715" t="s">
        <v>895</v>
      </c>
    </row>
    <row r="233" ht="19.5" customHeight="1">
      <c r="A233" s="715" t="s">
        <v>458</v>
      </c>
    </row>
    <row r="234" ht="19.5" customHeight="1">
      <c r="A234" s="715" t="s">
        <v>894</v>
      </c>
    </row>
    <row r="235" ht="19.5" customHeight="1">
      <c r="A235" s="715" t="s">
        <v>893</v>
      </c>
    </row>
    <row r="236" spans="3:6" ht="19.5" customHeight="1">
      <c r="C236" s="761"/>
      <c r="D236" s="761"/>
      <c r="E236" s="761"/>
      <c r="F236" s="761"/>
    </row>
    <row r="237" ht="19.5" customHeight="1"/>
    <row r="238" ht="19.5" customHeight="1"/>
    <row r="239" ht="19.5" customHeight="1"/>
    <row r="240" ht="19.5" customHeight="1"/>
    <row r="241" ht="19.5" customHeight="1"/>
    <row r="242" ht="19.5" customHeight="1"/>
  </sheetData>
  <sheetProtection/>
  <mergeCells count="65">
    <mergeCell ref="AJ1:AK1"/>
    <mergeCell ref="B2:O2"/>
    <mergeCell ref="P2:U2"/>
    <mergeCell ref="V2:AB2"/>
    <mergeCell ref="AC2:AG2"/>
    <mergeCell ref="AH2:AI2"/>
    <mergeCell ref="C3:H3"/>
    <mergeCell ref="L3:S3"/>
    <mergeCell ref="T3:V3"/>
    <mergeCell ref="W3:AB3"/>
    <mergeCell ref="AC3:AG3"/>
    <mergeCell ref="AH3:AI3"/>
    <mergeCell ref="C4:H4"/>
    <mergeCell ref="I4:K4"/>
    <mergeCell ref="L4:S4"/>
    <mergeCell ref="T4:V4"/>
    <mergeCell ref="W4:AB4"/>
    <mergeCell ref="AC4:AG4"/>
    <mergeCell ref="AH4:AI4"/>
    <mergeCell ref="A5:A7"/>
    <mergeCell ref="B5:B7"/>
    <mergeCell ref="C5:C7"/>
    <mergeCell ref="D5:D7"/>
    <mergeCell ref="E5:E7"/>
    <mergeCell ref="F5:F7"/>
    <mergeCell ref="G5:M5"/>
    <mergeCell ref="N5:T5"/>
    <mergeCell ref="U5:AA5"/>
    <mergeCell ref="AB5:AH5"/>
    <mergeCell ref="AI5:AI7"/>
    <mergeCell ref="AJ5:AJ7"/>
    <mergeCell ref="AK5:AK7"/>
    <mergeCell ref="F209:G209"/>
    <mergeCell ref="J209:N209"/>
    <mergeCell ref="O209:P209"/>
    <mergeCell ref="S209:W209"/>
    <mergeCell ref="X209:Y209"/>
    <mergeCell ref="AB209:AF209"/>
    <mergeCell ref="AG209:AH209"/>
    <mergeCell ref="F210:G210"/>
    <mergeCell ref="F211:G211"/>
    <mergeCell ref="F212:G212"/>
    <mergeCell ref="F213:G213"/>
    <mergeCell ref="W213:X213"/>
    <mergeCell ref="F214:G214"/>
    <mergeCell ref="F215:G215"/>
    <mergeCell ref="W215:X215"/>
    <mergeCell ref="F216:G216"/>
    <mergeCell ref="Z216:AA216"/>
    <mergeCell ref="F217:G217"/>
    <mergeCell ref="F218:G218"/>
    <mergeCell ref="F219:G219"/>
    <mergeCell ref="S219:T219"/>
    <mergeCell ref="Z219:AA219"/>
    <mergeCell ref="F220:G220"/>
    <mergeCell ref="F221:G221"/>
    <mergeCell ref="F224:G224"/>
    <mergeCell ref="F225:G225"/>
    <mergeCell ref="F226:G226"/>
    <mergeCell ref="F222:G222"/>
    <mergeCell ref="S222:T222"/>
    <mergeCell ref="Z222:AA222"/>
    <mergeCell ref="F223:G223"/>
    <mergeCell ref="S223:T223"/>
    <mergeCell ref="Z223:AA223"/>
  </mergeCells>
  <dataValidations count="2">
    <dataValidation type="list" allowBlank="1" showInputMessage="1" showErrorMessage="1" sqref="C208:D211 E208:F208">
      <formula1>"○"</formula1>
    </dataValidation>
    <dataValidation type="list" allowBlank="1" showInputMessage="1" showErrorMessage="1" sqref="S219:T219 S223:T223 Z216:AA216">
      <formula1>"0,1,2,3,4,5,6,7,8,9,10,11,12,13,14,15,16,17,18,19,20,21,22,23,24,25,26,27,27,29,30,31,32,33,34,35,36,37,38,39,40,41,42,43,44,45,46,47,48,49,50"</formula1>
    </dataValidation>
  </dataValidations>
  <printOptions/>
  <pageMargins left="0.56" right="0.31" top="0.41" bottom="0.21" header="0.25" footer="0.512"/>
  <pageSetup fitToHeight="1" fitToWidth="1" horizontalDpi="600" verticalDpi="600" orientation="landscape" paperSize="9" scale="56" r:id="rId3"/>
  <headerFooter alignWithMargins="0">
    <oddHeader>&amp;R&amp;F&amp;A</oddHeader>
  </headerFooter>
  <legacyDrawing r:id="rId2"/>
</worksheet>
</file>

<file path=xl/worksheets/sheet7.xml><?xml version="1.0" encoding="utf-8"?>
<worksheet xmlns="http://schemas.openxmlformats.org/spreadsheetml/2006/main" xmlns:r="http://schemas.openxmlformats.org/officeDocument/2006/relationships">
  <dimension ref="A1:BA224"/>
  <sheetViews>
    <sheetView showZeros="0" view="pageBreakPreview" zoomScale="85" zoomScaleSheetLayoutView="85" zoomScalePageLayoutView="0" workbookViewId="0" topLeftCell="AB204">
      <selection activeCell="AK213" sqref="AK213:AK214"/>
    </sheetView>
  </sheetViews>
  <sheetFormatPr defaultColWidth="9.00390625" defaultRowHeight="13.5"/>
  <cols>
    <col min="1" max="1" width="22.625" style="102" customWidth="1"/>
    <col min="2" max="32" width="5.625" style="139" customWidth="1"/>
    <col min="33" max="33" width="9.375" style="102" customWidth="1"/>
    <col min="34" max="34" width="5.875" style="102" bestFit="1" customWidth="1"/>
    <col min="35" max="35" width="9.625" style="102" customWidth="1"/>
    <col min="36" max="36" width="4.125" style="102" customWidth="1"/>
    <col min="37" max="37" width="17.25390625" style="102" bestFit="1" customWidth="1"/>
    <col min="38" max="38" width="9.625" style="102" customWidth="1"/>
    <col min="39" max="39" width="4.25390625" style="102" customWidth="1"/>
    <col min="40" max="40" width="2.25390625" style="102" customWidth="1"/>
    <col min="41" max="16384" width="9.00390625" style="102" customWidth="1"/>
  </cols>
  <sheetData>
    <row r="1" spans="1:48" s="99" customFormat="1" ht="26.25" thickBot="1">
      <c r="A1" s="95" t="s">
        <v>899</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7"/>
      <c r="AL1" s="97"/>
      <c r="AM1" s="97"/>
      <c r="AN1" s="97"/>
      <c r="AO1" s="98"/>
      <c r="AP1" s="98"/>
      <c r="AQ1" s="98"/>
      <c r="AR1" s="98"/>
      <c r="AS1" s="98"/>
      <c r="AT1" s="98"/>
      <c r="AU1" s="98"/>
      <c r="AV1" s="98"/>
    </row>
    <row r="2" spans="1:40" ht="30" customHeight="1" thickBot="1">
      <c r="A2" s="1264" t="s">
        <v>143</v>
      </c>
      <c r="B2" s="1265"/>
      <c r="C2" s="1266"/>
      <c r="D2" s="1264">
        <f>'様式第５号'!O25</f>
        <v>0</v>
      </c>
      <c r="E2" s="1265"/>
      <c r="F2" s="1265"/>
      <c r="G2" s="1265"/>
      <c r="H2" s="1265"/>
      <c r="I2" s="1265"/>
      <c r="J2" s="1265"/>
      <c r="K2" s="1265"/>
      <c r="L2" s="1265"/>
      <c r="M2" s="1265"/>
      <c r="N2" s="1266"/>
      <c r="O2" s="1264" t="s">
        <v>185</v>
      </c>
      <c r="P2" s="1265"/>
      <c r="Q2" s="1265"/>
      <c r="R2" s="1266"/>
      <c r="S2" s="1271"/>
      <c r="T2" s="1272"/>
      <c r="U2" s="1272"/>
      <c r="V2" s="1272"/>
      <c r="W2" s="1272"/>
      <c r="X2" s="1272"/>
      <c r="Y2" s="1272"/>
      <c r="Z2" s="1273"/>
      <c r="AA2" s="1264" t="s">
        <v>420</v>
      </c>
      <c r="AB2" s="1265"/>
      <c r="AC2" s="1265"/>
      <c r="AD2" s="1266"/>
      <c r="AE2" s="1267"/>
      <c r="AF2" s="1268"/>
      <c r="AG2" s="1269"/>
      <c r="AH2" s="77"/>
      <c r="AI2" s="77"/>
      <c r="AL2" s="103"/>
      <c r="AM2" s="103"/>
      <c r="AN2" s="103"/>
    </row>
    <row r="3" spans="1:48" s="99" customFormat="1" ht="26.25" thickBot="1">
      <c r="A3" s="95"/>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7"/>
      <c r="AL3" s="97"/>
      <c r="AM3" s="97"/>
      <c r="AN3" s="97"/>
      <c r="AO3" s="98"/>
      <c r="AP3" s="98"/>
      <c r="AQ3" s="98"/>
      <c r="AR3" s="98"/>
      <c r="AS3" s="98"/>
      <c r="AT3" s="98"/>
      <c r="AU3" s="98"/>
      <c r="AV3" s="98"/>
    </row>
    <row r="4" spans="1:40" ht="26.25" customHeight="1" thickBot="1">
      <c r="A4" s="78" t="s">
        <v>6</v>
      </c>
      <c r="B4" s="1257"/>
      <c r="C4" s="1258"/>
      <c r="D4" s="104" t="s">
        <v>7</v>
      </c>
      <c r="E4" s="1259">
        <v>4</v>
      </c>
      <c r="F4" s="1259"/>
      <c r="G4" s="105" t="s">
        <v>8</v>
      </c>
      <c r="H4" s="106" t="s">
        <v>9</v>
      </c>
      <c r="I4" s="107"/>
      <c r="J4" s="107"/>
      <c r="K4" s="107"/>
      <c r="L4" s="107"/>
      <c r="M4" s="102"/>
      <c r="N4" s="102"/>
      <c r="O4" s="102"/>
      <c r="P4" s="102"/>
      <c r="Q4" s="107"/>
      <c r="R4" s="107"/>
      <c r="S4" s="102"/>
      <c r="T4" s="102"/>
      <c r="U4" s="102"/>
      <c r="V4" s="102"/>
      <c r="W4" s="102"/>
      <c r="X4" s="102"/>
      <c r="Y4" s="102"/>
      <c r="Z4" s="102"/>
      <c r="AA4" s="107"/>
      <c r="AB4" s="107"/>
      <c r="AC4" s="107"/>
      <c r="AD4" s="107"/>
      <c r="AE4" s="107"/>
      <c r="AF4" s="107"/>
      <c r="AG4" s="103"/>
      <c r="AH4" s="103"/>
      <c r="AI4" s="103"/>
      <c r="AL4" s="103"/>
      <c r="AM4" s="103"/>
      <c r="AN4" s="103"/>
    </row>
    <row r="5" spans="1:37" ht="19.5" customHeight="1" thickBot="1">
      <c r="A5" s="71"/>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1"/>
      <c r="AJ5" s="103">
        <f>E4</f>
        <v>4</v>
      </c>
      <c r="AK5" s="103" t="s">
        <v>186</v>
      </c>
    </row>
    <row r="6" spans="1:53" ht="24.75" customHeight="1" thickBot="1">
      <c r="A6" s="108" t="s">
        <v>10</v>
      </c>
      <c r="B6" s="109">
        <v>1</v>
      </c>
      <c r="C6" s="110">
        <v>2</v>
      </c>
      <c r="D6" s="110">
        <v>3</v>
      </c>
      <c r="E6" s="110">
        <v>4</v>
      </c>
      <c r="F6" s="110">
        <v>5</v>
      </c>
      <c r="G6" s="110">
        <v>6</v>
      </c>
      <c r="H6" s="110">
        <v>7</v>
      </c>
      <c r="I6" s="110">
        <v>8</v>
      </c>
      <c r="J6" s="110">
        <v>9</v>
      </c>
      <c r="K6" s="111">
        <v>10</v>
      </c>
      <c r="L6" s="109">
        <v>11</v>
      </c>
      <c r="M6" s="110">
        <v>12</v>
      </c>
      <c r="N6" s="110">
        <v>13</v>
      </c>
      <c r="O6" s="110">
        <v>14</v>
      </c>
      <c r="P6" s="110">
        <v>15</v>
      </c>
      <c r="Q6" s="110">
        <v>16</v>
      </c>
      <c r="R6" s="110">
        <v>17</v>
      </c>
      <c r="S6" s="110">
        <v>18</v>
      </c>
      <c r="T6" s="110">
        <v>19</v>
      </c>
      <c r="U6" s="111">
        <v>20</v>
      </c>
      <c r="V6" s="112">
        <v>21</v>
      </c>
      <c r="W6" s="110">
        <v>22</v>
      </c>
      <c r="X6" s="110">
        <v>23</v>
      </c>
      <c r="Y6" s="110">
        <v>24</v>
      </c>
      <c r="Z6" s="110">
        <v>25</v>
      </c>
      <c r="AA6" s="110">
        <v>26</v>
      </c>
      <c r="AB6" s="110">
        <v>27</v>
      </c>
      <c r="AC6" s="110">
        <v>28</v>
      </c>
      <c r="AD6" s="110">
        <v>29</v>
      </c>
      <c r="AE6" s="110">
        <v>30</v>
      </c>
      <c r="AF6" s="110"/>
      <c r="AG6" s="1260" t="s">
        <v>1</v>
      </c>
      <c r="AH6" s="113"/>
      <c r="AJ6" s="103"/>
      <c r="AK6" s="114" t="s">
        <v>187</v>
      </c>
      <c r="AL6" s="153" t="e">
        <f>ROUNDUP(AG9/AG8,1)</f>
        <v>#DIV/0!</v>
      </c>
      <c r="AM6" s="103"/>
      <c r="AN6" s="103"/>
      <c r="AS6" s="76"/>
      <c r="AT6" s="76"/>
      <c r="BA6" s="76"/>
    </row>
    <row r="7" spans="1:40" ht="24.75" customHeight="1" thickBot="1">
      <c r="A7" s="115" t="s">
        <v>11</v>
      </c>
      <c r="B7" s="79" t="s">
        <v>1031</v>
      </c>
      <c r="C7" s="80" t="s">
        <v>1032</v>
      </c>
      <c r="D7" s="80" t="s">
        <v>990</v>
      </c>
      <c r="E7" s="80" t="s">
        <v>166</v>
      </c>
      <c r="F7" s="80" t="s">
        <v>1033</v>
      </c>
      <c r="G7" s="80" t="s">
        <v>1034</v>
      </c>
      <c r="H7" s="80" t="s">
        <v>1035</v>
      </c>
      <c r="I7" s="80" t="s">
        <v>1031</v>
      </c>
      <c r="J7" s="80" t="s">
        <v>1032</v>
      </c>
      <c r="K7" s="81" t="s">
        <v>990</v>
      </c>
      <c r="L7" s="79" t="s">
        <v>166</v>
      </c>
      <c r="M7" s="80" t="s">
        <v>1033</v>
      </c>
      <c r="N7" s="80" t="s">
        <v>1034</v>
      </c>
      <c r="O7" s="80" t="s">
        <v>1035</v>
      </c>
      <c r="P7" s="80" t="s">
        <v>1031</v>
      </c>
      <c r="Q7" s="80" t="s">
        <v>1032</v>
      </c>
      <c r="R7" s="80" t="s">
        <v>990</v>
      </c>
      <c r="S7" s="80" t="s">
        <v>166</v>
      </c>
      <c r="T7" s="80" t="s">
        <v>1033</v>
      </c>
      <c r="U7" s="81" t="s">
        <v>1034</v>
      </c>
      <c r="V7" s="82" t="s">
        <v>1035</v>
      </c>
      <c r="W7" s="80" t="s">
        <v>1031</v>
      </c>
      <c r="X7" s="80" t="s">
        <v>1032</v>
      </c>
      <c r="Y7" s="80" t="s">
        <v>990</v>
      </c>
      <c r="Z7" s="80" t="s">
        <v>166</v>
      </c>
      <c r="AA7" s="80" t="s">
        <v>1033</v>
      </c>
      <c r="AB7" s="80" t="s">
        <v>1034</v>
      </c>
      <c r="AC7" s="80" t="s">
        <v>1035</v>
      </c>
      <c r="AD7" s="80" t="s">
        <v>1031</v>
      </c>
      <c r="AE7" s="80" t="s">
        <v>1032</v>
      </c>
      <c r="AF7" s="80"/>
      <c r="AG7" s="1261"/>
      <c r="AH7" s="113"/>
      <c r="AI7" s="113"/>
      <c r="AJ7" s="103"/>
      <c r="AK7" s="1262" t="s">
        <v>1046</v>
      </c>
      <c r="AL7" s="1253" t="e">
        <f>ROUND((AG11+AG13+AG15+AG17+AG18)/AG20*100,0)&amp;"％"</f>
        <v>#DIV/0!</v>
      </c>
      <c r="AM7" s="103"/>
      <c r="AN7" s="103"/>
    </row>
    <row r="8" spans="1:40" ht="24.75" customHeight="1" thickBot="1">
      <c r="A8" s="116" t="s">
        <v>12</v>
      </c>
      <c r="B8" s="117"/>
      <c r="C8" s="91"/>
      <c r="D8" s="91"/>
      <c r="E8" s="91"/>
      <c r="F8" s="91"/>
      <c r="G8" s="91"/>
      <c r="H8" s="91"/>
      <c r="I8" s="91"/>
      <c r="J8" s="91"/>
      <c r="K8" s="118"/>
      <c r="L8" s="117"/>
      <c r="M8" s="91"/>
      <c r="N8" s="91"/>
      <c r="O8" s="91"/>
      <c r="P8" s="91"/>
      <c r="Q8" s="91"/>
      <c r="R8" s="91"/>
      <c r="S8" s="91"/>
      <c r="T8" s="91"/>
      <c r="U8" s="118"/>
      <c r="V8" s="119"/>
      <c r="W8" s="91"/>
      <c r="X8" s="91"/>
      <c r="Y8" s="91"/>
      <c r="Z8" s="91"/>
      <c r="AA8" s="91"/>
      <c r="AB8" s="91"/>
      <c r="AC8" s="91"/>
      <c r="AD8" s="91"/>
      <c r="AE8" s="91"/>
      <c r="AF8" s="83"/>
      <c r="AG8" s="145">
        <f>COUNTIF(B8:AF8,"○")</f>
        <v>0</v>
      </c>
      <c r="AH8" s="120"/>
      <c r="AJ8" s="103"/>
      <c r="AK8" s="1263"/>
      <c r="AL8" s="1254" t="e">
        <f>ROUND((AG20+#REF!)/AG21*100,0)&amp;"％"</f>
        <v>#REF!</v>
      </c>
      <c r="AM8" s="103"/>
      <c r="AN8" s="103"/>
    </row>
    <row r="9" spans="1:40" ht="24.75" customHeight="1" thickBot="1">
      <c r="A9" s="116" t="s">
        <v>14</v>
      </c>
      <c r="B9" s="140">
        <f>SUM(B10:B18)</f>
        <v>0</v>
      </c>
      <c r="C9" s="141">
        <f aca="true" t="shared" si="0" ref="C9:AF9">SUM(C10:C18)</f>
        <v>0</v>
      </c>
      <c r="D9" s="141">
        <f t="shared" si="0"/>
        <v>0</v>
      </c>
      <c r="E9" s="141">
        <f t="shared" si="0"/>
        <v>0</v>
      </c>
      <c r="F9" s="141">
        <f t="shared" si="0"/>
        <v>0</v>
      </c>
      <c r="G9" s="141">
        <f t="shared" si="0"/>
        <v>0</v>
      </c>
      <c r="H9" s="141">
        <f t="shared" si="0"/>
        <v>0</v>
      </c>
      <c r="I9" s="141">
        <f t="shared" si="0"/>
        <v>0</v>
      </c>
      <c r="J9" s="141">
        <f t="shared" si="0"/>
        <v>0</v>
      </c>
      <c r="K9" s="142">
        <f t="shared" si="0"/>
        <v>0</v>
      </c>
      <c r="L9" s="140">
        <f t="shared" si="0"/>
        <v>0</v>
      </c>
      <c r="M9" s="141">
        <f t="shared" si="0"/>
        <v>0</v>
      </c>
      <c r="N9" s="141">
        <f t="shared" si="0"/>
        <v>0</v>
      </c>
      <c r="O9" s="141">
        <f t="shared" si="0"/>
        <v>0</v>
      </c>
      <c r="P9" s="141">
        <f t="shared" si="0"/>
        <v>0</v>
      </c>
      <c r="Q9" s="141">
        <f t="shared" si="0"/>
        <v>0</v>
      </c>
      <c r="R9" s="141">
        <f t="shared" si="0"/>
        <v>0</v>
      </c>
      <c r="S9" s="141">
        <f t="shared" si="0"/>
        <v>0</v>
      </c>
      <c r="T9" s="141">
        <f t="shared" si="0"/>
        <v>0</v>
      </c>
      <c r="U9" s="142">
        <f t="shared" si="0"/>
        <v>0</v>
      </c>
      <c r="V9" s="143">
        <f t="shared" si="0"/>
        <v>0</v>
      </c>
      <c r="W9" s="141">
        <f t="shared" si="0"/>
        <v>0</v>
      </c>
      <c r="X9" s="141">
        <f t="shared" si="0"/>
        <v>0</v>
      </c>
      <c r="Y9" s="141">
        <f t="shared" si="0"/>
        <v>0</v>
      </c>
      <c r="Z9" s="141">
        <f t="shared" si="0"/>
        <v>0</v>
      </c>
      <c r="AA9" s="141">
        <f t="shared" si="0"/>
        <v>0</v>
      </c>
      <c r="AB9" s="141">
        <f t="shared" si="0"/>
        <v>0</v>
      </c>
      <c r="AC9" s="141">
        <f t="shared" si="0"/>
        <v>0</v>
      </c>
      <c r="AD9" s="141">
        <f t="shared" si="0"/>
        <v>0</v>
      </c>
      <c r="AE9" s="141">
        <f t="shared" si="0"/>
        <v>0</v>
      </c>
      <c r="AF9" s="141">
        <f t="shared" si="0"/>
        <v>0</v>
      </c>
      <c r="AG9" s="144">
        <f aca="true" t="shared" si="1" ref="AG9:AG19">SUM(B9:AF9)</f>
        <v>0</v>
      </c>
      <c r="AH9" s="84"/>
      <c r="AI9" s="1255" t="s">
        <v>13</v>
      </c>
      <c r="AJ9" s="103"/>
      <c r="AK9" s="114" t="s">
        <v>993</v>
      </c>
      <c r="AL9" s="154" t="e">
        <f>ROUND(SUM(AI11:AI18)/AG20,1)</f>
        <v>#DIV/0!</v>
      </c>
      <c r="AM9" s="103"/>
      <c r="AN9" s="103"/>
    </row>
    <row r="10" spans="1:40" ht="24.75" customHeight="1" thickBot="1">
      <c r="A10" s="116" t="s">
        <v>188</v>
      </c>
      <c r="B10" s="100"/>
      <c r="C10" s="83"/>
      <c r="D10" s="83"/>
      <c r="E10" s="83"/>
      <c r="F10" s="83"/>
      <c r="G10" s="83"/>
      <c r="H10" s="83"/>
      <c r="I10" s="83"/>
      <c r="J10" s="83"/>
      <c r="K10" s="118"/>
      <c r="L10" s="100"/>
      <c r="M10" s="83"/>
      <c r="N10" s="83"/>
      <c r="O10" s="83"/>
      <c r="P10" s="83"/>
      <c r="Q10" s="83"/>
      <c r="R10" s="83"/>
      <c r="S10" s="83"/>
      <c r="T10" s="83"/>
      <c r="U10" s="118"/>
      <c r="V10" s="101"/>
      <c r="W10" s="83"/>
      <c r="X10" s="83"/>
      <c r="Y10" s="83"/>
      <c r="Z10" s="83"/>
      <c r="AA10" s="83"/>
      <c r="AB10" s="83"/>
      <c r="AC10" s="83"/>
      <c r="AD10" s="83"/>
      <c r="AE10" s="83"/>
      <c r="AF10" s="83"/>
      <c r="AG10" s="144">
        <f>SUM(B10:AF10)</f>
        <v>0</v>
      </c>
      <c r="AI10" s="1256"/>
      <c r="AJ10" s="103"/>
      <c r="AK10" s="94" t="s">
        <v>189</v>
      </c>
      <c r="AL10" s="121"/>
      <c r="AM10" s="103"/>
      <c r="AN10" s="103"/>
    </row>
    <row r="11" spans="1:40" ht="24.75" customHeight="1" thickBot="1">
      <c r="A11" s="122" t="s">
        <v>1039</v>
      </c>
      <c r="B11" s="123"/>
      <c r="C11" s="85"/>
      <c r="D11" s="85"/>
      <c r="E11" s="85"/>
      <c r="F11" s="85"/>
      <c r="G11" s="85"/>
      <c r="H11" s="85"/>
      <c r="I11" s="85"/>
      <c r="J11" s="85"/>
      <c r="K11" s="124"/>
      <c r="L11" s="123"/>
      <c r="M11" s="85"/>
      <c r="N11" s="85"/>
      <c r="O11" s="85"/>
      <c r="P11" s="85"/>
      <c r="Q11" s="85"/>
      <c r="R11" s="85"/>
      <c r="S11" s="85"/>
      <c r="T11" s="85"/>
      <c r="U11" s="124"/>
      <c r="V11" s="125"/>
      <c r="W11" s="85"/>
      <c r="X11" s="85"/>
      <c r="Y11" s="85"/>
      <c r="Z11" s="85"/>
      <c r="AA11" s="85"/>
      <c r="AB11" s="85"/>
      <c r="AC11" s="85"/>
      <c r="AD11" s="85"/>
      <c r="AE11" s="85"/>
      <c r="AF11" s="85"/>
      <c r="AG11" s="146">
        <f t="shared" si="1"/>
        <v>0</v>
      </c>
      <c r="AH11" s="126" t="s">
        <v>15</v>
      </c>
      <c r="AI11" s="150">
        <f>AG11*2</f>
        <v>0</v>
      </c>
      <c r="AJ11" s="103"/>
      <c r="AK11" s="94" t="s">
        <v>190</v>
      </c>
      <c r="AL11" s="155" t="e">
        <f>AL6/AE2</f>
        <v>#DIV/0!</v>
      </c>
      <c r="AM11" s="103"/>
      <c r="AN11" s="103"/>
    </row>
    <row r="12" spans="1:40" ht="24.75" customHeight="1" thickBot="1">
      <c r="A12" s="122" t="s">
        <v>191</v>
      </c>
      <c r="B12" s="127"/>
      <c r="C12" s="92"/>
      <c r="D12" s="92"/>
      <c r="E12" s="92"/>
      <c r="F12" s="92"/>
      <c r="G12" s="92"/>
      <c r="H12" s="92"/>
      <c r="I12" s="92"/>
      <c r="J12" s="92"/>
      <c r="K12" s="128"/>
      <c r="L12" s="127"/>
      <c r="M12" s="92"/>
      <c r="N12" s="92"/>
      <c r="O12" s="92"/>
      <c r="P12" s="92"/>
      <c r="Q12" s="92"/>
      <c r="R12" s="92"/>
      <c r="S12" s="92"/>
      <c r="T12" s="92"/>
      <c r="U12" s="128"/>
      <c r="V12" s="129"/>
      <c r="W12" s="92"/>
      <c r="X12" s="92"/>
      <c r="Y12" s="92"/>
      <c r="Z12" s="92"/>
      <c r="AA12" s="92"/>
      <c r="AB12" s="92"/>
      <c r="AC12" s="92"/>
      <c r="AD12" s="92"/>
      <c r="AE12" s="92"/>
      <c r="AF12" s="86"/>
      <c r="AG12" s="146">
        <f>SUM(B12:AF12)</f>
        <v>0</v>
      </c>
      <c r="AH12" s="126" t="s">
        <v>195</v>
      </c>
      <c r="AI12" s="150">
        <f>AG12*2</f>
        <v>0</v>
      </c>
      <c r="AM12" s="103"/>
      <c r="AN12" s="103"/>
    </row>
    <row r="13" spans="1:40" ht="24.75" customHeight="1" thickBot="1">
      <c r="A13" s="130" t="s">
        <v>1040</v>
      </c>
      <c r="B13" s="127"/>
      <c r="C13" s="92"/>
      <c r="D13" s="92"/>
      <c r="E13" s="92"/>
      <c r="F13" s="92"/>
      <c r="G13" s="92"/>
      <c r="H13" s="92"/>
      <c r="I13" s="92"/>
      <c r="J13" s="92"/>
      <c r="K13" s="128"/>
      <c r="L13" s="127"/>
      <c r="M13" s="92"/>
      <c r="N13" s="92"/>
      <c r="O13" s="92"/>
      <c r="P13" s="92"/>
      <c r="Q13" s="92"/>
      <c r="R13" s="92"/>
      <c r="S13" s="92"/>
      <c r="T13" s="92"/>
      <c r="U13" s="128"/>
      <c r="V13" s="129"/>
      <c r="W13" s="92"/>
      <c r="X13" s="92"/>
      <c r="Y13" s="92"/>
      <c r="Z13" s="92"/>
      <c r="AA13" s="92"/>
      <c r="AB13" s="92"/>
      <c r="AC13" s="92"/>
      <c r="AD13" s="92"/>
      <c r="AE13" s="92"/>
      <c r="AF13" s="86"/>
      <c r="AG13" s="146">
        <f>SUM(B13:AF13)</f>
        <v>0</v>
      </c>
      <c r="AH13" s="126" t="s">
        <v>251</v>
      </c>
      <c r="AI13" s="150">
        <f>AG13*3</f>
        <v>0</v>
      </c>
      <c r="AM13" s="103"/>
      <c r="AN13" s="103"/>
    </row>
    <row r="14" spans="1:40" ht="24.75" customHeight="1" thickBot="1">
      <c r="A14" s="122" t="s">
        <v>193</v>
      </c>
      <c r="B14" s="127"/>
      <c r="C14" s="92"/>
      <c r="D14" s="92"/>
      <c r="E14" s="92"/>
      <c r="F14" s="92"/>
      <c r="G14" s="92"/>
      <c r="H14" s="92"/>
      <c r="I14" s="92"/>
      <c r="J14" s="92"/>
      <c r="K14" s="128"/>
      <c r="L14" s="127"/>
      <c r="M14" s="92"/>
      <c r="N14" s="92"/>
      <c r="O14" s="92"/>
      <c r="P14" s="92"/>
      <c r="Q14" s="92"/>
      <c r="R14" s="92"/>
      <c r="S14" s="92"/>
      <c r="T14" s="92"/>
      <c r="U14" s="128"/>
      <c r="V14" s="129"/>
      <c r="W14" s="92"/>
      <c r="X14" s="92"/>
      <c r="Y14" s="92"/>
      <c r="Z14" s="92"/>
      <c r="AA14" s="92"/>
      <c r="AB14" s="92"/>
      <c r="AC14" s="92"/>
      <c r="AD14" s="92"/>
      <c r="AE14" s="92"/>
      <c r="AF14" s="86"/>
      <c r="AG14" s="146">
        <f t="shared" si="1"/>
        <v>0</v>
      </c>
      <c r="AH14" s="126" t="s">
        <v>251</v>
      </c>
      <c r="AI14" s="150">
        <f>AG14*3</f>
        <v>0</v>
      </c>
      <c r="AJ14" s="103"/>
      <c r="AK14" s="131"/>
      <c r="AL14" s="87"/>
      <c r="AM14" s="103"/>
      <c r="AN14" s="103"/>
    </row>
    <row r="15" spans="1:40" ht="24.75" customHeight="1" thickBot="1">
      <c r="A15" s="132" t="s">
        <v>1041</v>
      </c>
      <c r="B15" s="127"/>
      <c r="C15" s="92"/>
      <c r="D15" s="92"/>
      <c r="E15" s="92"/>
      <c r="F15" s="92"/>
      <c r="G15" s="92"/>
      <c r="H15" s="92"/>
      <c r="I15" s="92"/>
      <c r="J15" s="92"/>
      <c r="K15" s="128"/>
      <c r="L15" s="127"/>
      <c r="M15" s="92"/>
      <c r="N15" s="92"/>
      <c r="O15" s="92"/>
      <c r="P15" s="92"/>
      <c r="Q15" s="92"/>
      <c r="R15" s="92"/>
      <c r="S15" s="92"/>
      <c r="T15" s="92"/>
      <c r="U15" s="128"/>
      <c r="V15" s="129"/>
      <c r="W15" s="92"/>
      <c r="X15" s="92"/>
      <c r="Y15" s="92"/>
      <c r="Z15" s="92"/>
      <c r="AA15" s="92"/>
      <c r="AB15" s="92"/>
      <c r="AC15" s="92"/>
      <c r="AD15" s="92"/>
      <c r="AE15" s="92"/>
      <c r="AF15" s="86"/>
      <c r="AG15" s="147">
        <f t="shared" si="1"/>
        <v>0</v>
      </c>
      <c r="AH15" s="126" t="s">
        <v>252</v>
      </c>
      <c r="AI15" s="151">
        <f>AG15*4</f>
        <v>0</v>
      </c>
      <c r="AM15" s="103"/>
      <c r="AN15" s="103"/>
    </row>
    <row r="16" spans="1:40" ht="24.75" customHeight="1" thickBot="1">
      <c r="A16" s="133" t="s">
        <v>194</v>
      </c>
      <c r="B16" s="134"/>
      <c r="C16" s="93"/>
      <c r="D16" s="93"/>
      <c r="E16" s="93"/>
      <c r="F16" s="93"/>
      <c r="G16" s="93"/>
      <c r="H16" s="93"/>
      <c r="I16" s="93"/>
      <c r="J16" s="93"/>
      <c r="K16" s="135"/>
      <c r="L16" s="134"/>
      <c r="M16" s="93"/>
      <c r="N16" s="93"/>
      <c r="O16" s="93"/>
      <c r="P16" s="93"/>
      <c r="Q16" s="93"/>
      <c r="R16" s="93"/>
      <c r="S16" s="93"/>
      <c r="T16" s="93"/>
      <c r="U16" s="135"/>
      <c r="V16" s="136"/>
      <c r="W16" s="93"/>
      <c r="X16" s="93"/>
      <c r="Y16" s="93"/>
      <c r="Z16" s="93"/>
      <c r="AA16" s="93"/>
      <c r="AB16" s="93"/>
      <c r="AC16" s="93"/>
      <c r="AD16" s="93"/>
      <c r="AE16" s="93"/>
      <c r="AF16" s="88"/>
      <c r="AG16" s="147">
        <f t="shared" si="1"/>
        <v>0</v>
      </c>
      <c r="AH16" s="126" t="s">
        <v>252</v>
      </c>
      <c r="AI16" s="151">
        <f>AG16*4</f>
        <v>0</v>
      </c>
      <c r="AM16" s="103"/>
      <c r="AN16" s="103"/>
    </row>
    <row r="17" spans="1:40" ht="24.75" customHeight="1" thickBot="1">
      <c r="A17" s="132" t="s">
        <v>253</v>
      </c>
      <c r="B17" s="134"/>
      <c r="C17" s="93"/>
      <c r="D17" s="93"/>
      <c r="E17" s="93"/>
      <c r="F17" s="93"/>
      <c r="G17" s="93"/>
      <c r="H17" s="93"/>
      <c r="I17" s="93"/>
      <c r="J17" s="93"/>
      <c r="K17" s="135"/>
      <c r="L17" s="134"/>
      <c r="M17" s="93"/>
      <c r="N17" s="93"/>
      <c r="O17" s="93"/>
      <c r="P17" s="93"/>
      <c r="Q17" s="93"/>
      <c r="R17" s="93"/>
      <c r="S17" s="93"/>
      <c r="T17" s="93"/>
      <c r="U17" s="135"/>
      <c r="V17" s="136"/>
      <c r="W17" s="93"/>
      <c r="X17" s="93"/>
      <c r="Y17" s="93"/>
      <c r="Z17" s="93"/>
      <c r="AA17" s="93"/>
      <c r="AB17" s="93"/>
      <c r="AC17" s="93"/>
      <c r="AD17" s="93"/>
      <c r="AE17" s="93"/>
      <c r="AF17" s="88"/>
      <c r="AG17" s="147">
        <f t="shared" si="1"/>
        <v>0</v>
      </c>
      <c r="AH17" s="126" t="s">
        <v>254</v>
      </c>
      <c r="AI17" s="152">
        <f>AG17*5</f>
        <v>0</v>
      </c>
      <c r="AM17" s="103"/>
      <c r="AN17" s="103"/>
    </row>
    <row r="18" spans="1:40" ht="24.75" customHeight="1" thickBot="1">
      <c r="A18" s="156" t="s">
        <v>255</v>
      </c>
      <c r="B18" s="157"/>
      <c r="C18" s="158"/>
      <c r="D18" s="158"/>
      <c r="E18" s="158"/>
      <c r="F18" s="158"/>
      <c r="G18" s="158"/>
      <c r="H18" s="158"/>
      <c r="I18" s="158"/>
      <c r="J18" s="158"/>
      <c r="K18" s="159"/>
      <c r="L18" s="157"/>
      <c r="M18" s="158"/>
      <c r="N18" s="158"/>
      <c r="O18" s="158"/>
      <c r="P18" s="158"/>
      <c r="Q18" s="158"/>
      <c r="R18" s="158"/>
      <c r="S18" s="158"/>
      <c r="T18" s="158"/>
      <c r="U18" s="159"/>
      <c r="V18" s="160"/>
      <c r="W18" s="158"/>
      <c r="X18" s="158"/>
      <c r="Y18" s="158"/>
      <c r="Z18" s="158"/>
      <c r="AA18" s="158"/>
      <c r="AB18" s="158"/>
      <c r="AC18" s="158"/>
      <c r="AD18" s="158"/>
      <c r="AE18" s="158"/>
      <c r="AF18" s="161"/>
      <c r="AG18" s="162">
        <f t="shared" si="1"/>
        <v>0</v>
      </c>
      <c r="AH18" s="126" t="s">
        <v>256</v>
      </c>
      <c r="AI18" s="152">
        <f>AG18*6</f>
        <v>0</v>
      </c>
      <c r="AM18" s="103"/>
      <c r="AN18" s="103"/>
    </row>
    <row r="19" spans="1:40" ht="24.75" customHeight="1" thickBot="1">
      <c r="A19" s="245" t="s">
        <v>1042</v>
      </c>
      <c r="B19" s="125"/>
      <c r="C19" s="85"/>
      <c r="D19" s="85"/>
      <c r="E19" s="85"/>
      <c r="F19" s="85"/>
      <c r="G19" s="85"/>
      <c r="H19" s="85"/>
      <c r="I19" s="85"/>
      <c r="J19" s="85"/>
      <c r="K19" s="124"/>
      <c r="L19" s="123"/>
      <c r="M19" s="85"/>
      <c r="N19" s="85"/>
      <c r="O19" s="85"/>
      <c r="P19" s="85"/>
      <c r="Q19" s="85"/>
      <c r="R19" s="85"/>
      <c r="S19" s="85"/>
      <c r="T19" s="85"/>
      <c r="U19" s="124"/>
      <c r="V19" s="125"/>
      <c r="W19" s="85"/>
      <c r="X19" s="85"/>
      <c r="Y19" s="85"/>
      <c r="Z19" s="85"/>
      <c r="AA19" s="85"/>
      <c r="AB19" s="85"/>
      <c r="AC19" s="85"/>
      <c r="AD19" s="85"/>
      <c r="AE19" s="85"/>
      <c r="AF19" s="246"/>
      <c r="AG19" s="247">
        <f t="shared" si="1"/>
        <v>0</v>
      </c>
      <c r="AH19" s="169"/>
      <c r="AI19" s="244"/>
      <c r="AM19" s="103"/>
      <c r="AN19" s="103"/>
    </row>
    <row r="20" spans="1:40" ht="26.25" customHeight="1" thickBot="1">
      <c r="A20" s="176" t="s">
        <v>1043</v>
      </c>
      <c r="B20" s="167">
        <f>SUM(B11:B18)</f>
        <v>0</v>
      </c>
      <c r="C20" s="164">
        <f aca="true" t="shared" si="2" ref="C20:AF20">SUM(C11:C18)</f>
        <v>0</v>
      </c>
      <c r="D20" s="164">
        <f t="shared" si="2"/>
        <v>0</v>
      </c>
      <c r="E20" s="164">
        <f t="shared" si="2"/>
        <v>0</v>
      </c>
      <c r="F20" s="164">
        <f t="shared" si="2"/>
        <v>0</v>
      </c>
      <c r="G20" s="164">
        <f t="shared" si="2"/>
        <v>0</v>
      </c>
      <c r="H20" s="164">
        <f t="shared" si="2"/>
        <v>0</v>
      </c>
      <c r="I20" s="164">
        <f t="shared" si="2"/>
        <v>0</v>
      </c>
      <c r="J20" s="164">
        <f t="shared" si="2"/>
        <v>0</v>
      </c>
      <c r="K20" s="165">
        <f t="shared" si="2"/>
        <v>0</v>
      </c>
      <c r="L20" s="166">
        <f t="shared" si="2"/>
        <v>0</v>
      </c>
      <c r="M20" s="164">
        <f t="shared" si="2"/>
        <v>0</v>
      </c>
      <c r="N20" s="164">
        <f t="shared" si="2"/>
        <v>0</v>
      </c>
      <c r="O20" s="164">
        <f t="shared" si="2"/>
        <v>0</v>
      </c>
      <c r="P20" s="164">
        <f t="shared" si="2"/>
        <v>0</v>
      </c>
      <c r="Q20" s="164">
        <f t="shared" si="2"/>
        <v>0</v>
      </c>
      <c r="R20" s="164">
        <f t="shared" si="2"/>
        <v>0</v>
      </c>
      <c r="S20" s="164">
        <f t="shared" si="2"/>
        <v>0</v>
      </c>
      <c r="T20" s="164">
        <f t="shared" si="2"/>
        <v>0</v>
      </c>
      <c r="U20" s="165">
        <f t="shared" si="2"/>
        <v>0</v>
      </c>
      <c r="V20" s="167">
        <f t="shared" si="2"/>
        <v>0</v>
      </c>
      <c r="W20" s="164">
        <f t="shared" si="2"/>
        <v>0</v>
      </c>
      <c r="X20" s="164">
        <f t="shared" si="2"/>
        <v>0</v>
      </c>
      <c r="Y20" s="164">
        <f t="shared" si="2"/>
        <v>0</v>
      </c>
      <c r="Z20" s="164">
        <f t="shared" si="2"/>
        <v>0</v>
      </c>
      <c r="AA20" s="164">
        <f t="shared" si="2"/>
        <v>0</v>
      </c>
      <c r="AB20" s="164">
        <f t="shared" si="2"/>
        <v>0</v>
      </c>
      <c r="AC20" s="164">
        <f t="shared" si="2"/>
        <v>0</v>
      </c>
      <c r="AD20" s="164">
        <f t="shared" si="2"/>
        <v>0</v>
      </c>
      <c r="AE20" s="164">
        <f t="shared" si="2"/>
        <v>0</v>
      </c>
      <c r="AF20" s="168">
        <f t="shared" si="2"/>
        <v>0</v>
      </c>
      <c r="AG20" s="144">
        <f>SUM(AG11:AG18)</f>
        <v>0</v>
      </c>
      <c r="AH20" s="169" t="s">
        <v>1</v>
      </c>
      <c r="AI20" s="151">
        <f>SUM(AI11:AI18)</f>
        <v>0</v>
      </c>
      <c r="AM20" s="103"/>
      <c r="AN20" s="103"/>
    </row>
    <row r="21" spans="1:48" s="99" customFormat="1" ht="25.5">
      <c r="A21" s="95"/>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M21" s="97"/>
      <c r="AN21" s="97"/>
      <c r="AO21" s="98"/>
      <c r="AP21" s="98"/>
      <c r="AQ21" s="98"/>
      <c r="AR21" s="98"/>
      <c r="AS21" s="98"/>
      <c r="AT21" s="98"/>
      <c r="AU21" s="98"/>
      <c r="AV21" s="98"/>
    </row>
    <row r="22" spans="1:40" ht="26.25" customHeight="1">
      <c r="A22" s="78" t="s">
        <v>6</v>
      </c>
      <c r="B22" s="1280">
        <f>B4</f>
        <v>0</v>
      </c>
      <c r="C22" s="1280"/>
      <c r="D22" s="104" t="s">
        <v>7</v>
      </c>
      <c r="E22" s="1281">
        <v>5</v>
      </c>
      <c r="F22" s="1281"/>
      <c r="G22" s="105" t="s">
        <v>8</v>
      </c>
      <c r="H22" s="106" t="s">
        <v>9</v>
      </c>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3"/>
      <c r="AH22" s="103"/>
      <c r="AI22" s="103"/>
      <c r="AM22" s="103"/>
      <c r="AN22" s="103"/>
    </row>
    <row r="23" spans="1:37" ht="19.5" customHeight="1" thickBot="1">
      <c r="A23" s="71"/>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1"/>
      <c r="AJ23" s="103">
        <f>E22</f>
        <v>5</v>
      </c>
      <c r="AK23" s="103" t="s">
        <v>186</v>
      </c>
    </row>
    <row r="24" spans="1:53" ht="24.75" customHeight="1" thickBot="1">
      <c r="A24" s="108" t="s">
        <v>10</v>
      </c>
      <c r="B24" s="109">
        <v>1</v>
      </c>
      <c r="C24" s="110">
        <v>2</v>
      </c>
      <c r="D24" s="110">
        <v>3</v>
      </c>
      <c r="E24" s="110">
        <v>4</v>
      </c>
      <c r="F24" s="110">
        <v>5</v>
      </c>
      <c r="G24" s="110">
        <v>6</v>
      </c>
      <c r="H24" s="110">
        <v>7</v>
      </c>
      <c r="I24" s="110">
        <v>8</v>
      </c>
      <c r="J24" s="110">
        <v>9</v>
      </c>
      <c r="K24" s="111">
        <v>10</v>
      </c>
      <c r="L24" s="109">
        <v>11</v>
      </c>
      <c r="M24" s="110">
        <v>12</v>
      </c>
      <c r="N24" s="110">
        <v>13</v>
      </c>
      <c r="O24" s="110">
        <v>14</v>
      </c>
      <c r="P24" s="110">
        <v>15</v>
      </c>
      <c r="Q24" s="110">
        <v>16</v>
      </c>
      <c r="R24" s="110">
        <v>17</v>
      </c>
      <c r="S24" s="110">
        <v>18</v>
      </c>
      <c r="T24" s="110">
        <v>19</v>
      </c>
      <c r="U24" s="111">
        <v>20</v>
      </c>
      <c r="V24" s="112">
        <v>21</v>
      </c>
      <c r="W24" s="110">
        <v>22</v>
      </c>
      <c r="X24" s="110">
        <v>23</v>
      </c>
      <c r="Y24" s="110">
        <v>24</v>
      </c>
      <c r="Z24" s="110">
        <v>25</v>
      </c>
      <c r="AA24" s="110">
        <v>26</v>
      </c>
      <c r="AB24" s="110">
        <v>27</v>
      </c>
      <c r="AC24" s="110">
        <v>28</v>
      </c>
      <c r="AD24" s="110">
        <v>29</v>
      </c>
      <c r="AE24" s="110">
        <v>30</v>
      </c>
      <c r="AF24" s="110">
        <v>31</v>
      </c>
      <c r="AG24" s="1260" t="s">
        <v>1</v>
      </c>
      <c r="AH24" s="113"/>
      <c r="AI24" s="113"/>
      <c r="AJ24" s="103"/>
      <c r="AK24" s="114" t="s">
        <v>187</v>
      </c>
      <c r="AL24" s="153" t="e">
        <f>ROUNDUP(AG27/AG26,1)</f>
        <v>#DIV/0!</v>
      </c>
      <c r="AM24" s="103"/>
      <c r="AN24" s="103"/>
      <c r="AS24" s="76"/>
      <c r="AT24" s="76"/>
      <c r="BA24" s="76"/>
    </row>
    <row r="25" spans="1:40" ht="24.75" customHeight="1" thickBot="1">
      <c r="A25" s="115" t="s">
        <v>11</v>
      </c>
      <c r="B25" s="79" t="s">
        <v>1036</v>
      </c>
      <c r="C25" s="80" t="s">
        <v>166</v>
      </c>
      <c r="D25" s="80" t="s">
        <v>1033</v>
      </c>
      <c r="E25" s="80" t="s">
        <v>1034</v>
      </c>
      <c r="F25" s="80" t="s">
        <v>1035</v>
      </c>
      <c r="G25" s="80" t="s">
        <v>1031</v>
      </c>
      <c r="H25" s="80" t="s">
        <v>1032</v>
      </c>
      <c r="I25" s="80" t="s">
        <v>990</v>
      </c>
      <c r="J25" s="80" t="s">
        <v>166</v>
      </c>
      <c r="K25" s="81" t="s">
        <v>1033</v>
      </c>
      <c r="L25" s="79" t="s">
        <v>1034</v>
      </c>
      <c r="M25" s="80" t="s">
        <v>1035</v>
      </c>
      <c r="N25" s="80" t="s">
        <v>1031</v>
      </c>
      <c r="O25" s="80" t="s">
        <v>1032</v>
      </c>
      <c r="P25" s="80" t="s">
        <v>990</v>
      </c>
      <c r="Q25" s="80" t="s">
        <v>166</v>
      </c>
      <c r="R25" s="80" t="s">
        <v>1033</v>
      </c>
      <c r="S25" s="80" t="s">
        <v>1034</v>
      </c>
      <c r="T25" s="80" t="s">
        <v>1035</v>
      </c>
      <c r="U25" s="81" t="s">
        <v>1031</v>
      </c>
      <c r="V25" s="82" t="s">
        <v>1032</v>
      </c>
      <c r="W25" s="80" t="s">
        <v>990</v>
      </c>
      <c r="X25" s="80" t="s">
        <v>166</v>
      </c>
      <c r="Y25" s="80" t="s">
        <v>1033</v>
      </c>
      <c r="Z25" s="80" t="s">
        <v>1034</v>
      </c>
      <c r="AA25" s="80" t="s">
        <v>1035</v>
      </c>
      <c r="AB25" s="80" t="s">
        <v>1031</v>
      </c>
      <c r="AC25" s="80" t="s">
        <v>1032</v>
      </c>
      <c r="AD25" s="80" t="s">
        <v>990</v>
      </c>
      <c r="AE25" s="80" t="s">
        <v>1037</v>
      </c>
      <c r="AF25" s="80" t="s">
        <v>1038</v>
      </c>
      <c r="AG25" s="1261"/>
      <c r="AH25" s="113"/>
      <c r="AI25" s="113"/>
      <c r="AJ25" s="103"/>
      <c r="AK25" s="1262" t="s">
        <v>1046</v>
      </c>
      <c r="AL25" s="1253" t="e">
        <f>ROUND((AG29+AG31+AG33+AG35+AG36)/AG38*100,0)&amp;"％"</f>
        <v>#DIV/0!</v>
      </c>
      <c r="AM25" s="103"/>
      <c r="AN25" s="103"/>
    </row>
    <row r="26" spans="1:40" ht="24.75" customHeight="1" thickBot="1">
      <c r="A26" s="116" t="s">
        <v>12</v>
      </c>
      <c r="B26" s="117"/>
      <c r="C26" s="91"/>
      <c r="D26" s="91"/>
      <c r="E26" s="91"/>
      <c r="F26" s="91"/>
      <c r="G26" s="91"/>
      <c r="H26" s="91"/>
      <c r="I26" s="91"/>
      <c r="J26" s="91"/>
      <c r="K26" s="118"/>
      <c r="L26" s="117"/>
      <c r="M26" s="91"/>
      <c r="N26" s="91"/>
      <c r="O26" s="91"/>
      <c r="P26" s="91"/>
      <c r="Q26" s="91"/>
      <c r="R26" s="91"/>
      <c r="S26" s="91"/>
      <c r="T26" s="91"/>
      <c r="U26" s="118"/>
      <c r="V26" s="119"/>
      <c r="W26" s="91"/>
      <c r="X26" s="91"/>
      <c r="Y26" s="91"/>
      <c r="Z26" s="91"/>
      <c r="AA26" s="91"/>
      <c r="AB26" s="91"/>
      <c r="AC26" s="91"/>
      <c r="AD26" s="91"/>
      <c r="AE26" s="91"/>
      <c r="AF26" s="83"/>
      <c r="AG26" s="145">
        <f>COUNTIF(B26:AF26,"○")</f>
        <v>0</v>
      </c>
      <c r="AH26" s="120"/>
      <c r="AJ26" s="103"/>
      <c r="AK26" s="1263"/>
      <c r="AL26" s="1254" t="e">
        <f>ROUND((AG38+#REF!)/AG39*100,0)&amp;"％"</f>
        <v>#REF!</v>
      </c>
      <c r="AM26" s="103"/>
      <c r="AN26" s="103"/>
    </row>
    <row r="27" spans="1:40" ht="24.75" customHeight="1" thickBot="1">
      <c r="A27" s="116" t="s">
        <v>14</v>
      </c>
      <c r="B27" s="140">
        <f aca="true" t="shared" si="3" ref="B27:AF27">SUM(B28:B36)</f>
        <v>0</v>
      </c>
      <c r="C27" s="141">
        <f t="shared" si="3"/>
        <v>0</v>
      </c>
      <c r="D27" s="141">
        <f t="shared" si="3"/>
        <v>0</v>
      </c>
      <c r="E27" s="141">
        <f t="shared" si="3"/>
        <v>0</v>
      </c>
      <c r="F27" s="141">
        <f t="shared" si="3"/>
        <v>0</v>
      </c>
      <c r="G27" s="141">
        <f t="shared" si="3"/>
        <v>0</v>
      </c>
      <c r="H27" s="141">
        <f t="shared" si="3"/>
        <v>0</v>
      </c>
      <c r="I27" s="141">
        <f t="shared" si="3"/>
        <v>0</v>
      </c>
      <c r="J27" s="141">
        <f t="shared" si="3"/>
        <v>0</v>
      </c>
      <c r="K27" s="142">
        <f t="shared" si="3"/>
        <v>0</v>
      </c>
      <c r="L27" s="140">
        <f t="shared" si="3"/>
        <v>0</v>
      </c>
      <c r="M27" s="141">
        <f t="shared" si="3"/>
        <v>0</v>
      </c>
      <c r="N27" s="141">
        <f t="shared" si="3"/>
        <v>0</v>
      </c>
      <c r="O27" s="141">
        <f t="shared" si="3"/>
        <v>0</v>
      </c>
      <c r="P27" s="141">
        <f t="shared" si="3"/>
        <v>0</v>
      </c>
      <c r="Q27" s="141">
        <f t="shared" si="3"/>
        <v>0</v>
      </c>
      <c r="R27" s="141">
        <f t="shared" si="3"/>
        <v>0</v>
      </c>
      <c r="S27" s="141">
        <f t="shared" si="3"/>
        <v>0</v>
      </c>
      <c r="T27" s="141">
        <f t="shared" si="3"/>
        <v>0</v>
      </c>
      <c r="U27" s="142">
        <f t="shared" si="3"/>
        <v>0</v>
      </c>
      <c r="V27" s="143">
        <f t="shared" si="3"/>
        <v>0</v>
      </c>
      <c r="W27" s="141">
        <f t="shared" si="3"/>
        <v>0</v>
      </c>
      <c r="X27" s="141">
        <f t="shared" si="3"/>
        <v>0</v>
      </c>
      <c r="Y27" s="141">
        <f t="shared" si="3"/>
        <v>0</v>
      </c>
      <c r="Z27" s="141">
        <f t="shared" si="3"/>
        <v>0</v>
      </c>
      <c r="AA27" s="141">
        <f t="shared" si="3"/>
        <v>0</v>
      </c>
      <c r="AB27" s="141">
        <f t="shared" si="3"/>
        <v>0</v>
      </c>
      <c r="AC27" s="141">
        <f t="shared" si="3"/>
        <v>0</v>
      </c>
      <c r="AD27" s="141">
        <f t="shared" si="3"/>
        <v>0</v>
      </c>
      <c r="AE27" s="141">
        <f t="shared" si="3"/>
        <v>0</v>
      </c>
      <c r="AF27" s="141">
        <f t="shared" si="3"/>
        <v>0</v>
      </c>
      <c r="AG27" s="144">
        <f>SUM(B27:AF27)</f>
        <v>0</v>
      </c>
      <c r="AH27" s="84"/>
      <c r="AI27" s="1255" t="s">
        <v>13</v>
      </c>
      <c r="AJ27" s="103"/>
      <c r="AK27" s="114" t="s">
        <v>993</v>
      </c>
      <c r="AL27" s="154" t="e">
        <f>ROUND(SUM(AI29:AI36)/AG38,1)</f>
        <v>#DIV/0!</v>
      </c>
      <c r="AM27" s="103"/>
      <c r="AN27" s="103"/>
    </row>
    <row r="28" spans="1:40" ht="24.75" customHeight="1" thickBot="1">
      <c r="A28" s="116" t="s">
        <v>188</v>
      </c>
      <c r="B28" s="100"/>
      <c r="C28" s="83"/>
      <c r="D28" s="83"/>
      <c r="E28" s="83"/>
      <c r="F28" s="83"/>
      <c r="G28" s="83"/>
      <c r="H28" s="83"/>
      <c r="I28" s="83"/>
      <c r="J28" s="83"/>
      <c r="K28" s="118"/>
      <c r="L28" s="100"/>
      <c r="M28" s="83"/>
      <c r="N28" s="83"/>
      <c r="O28" s="83"/>
      <c r="P28" s="83"/>
      <c r="Q28" s="83"/>
      <c r="R28" s="83"/>
      <c r="S28" s="83"/>
      <c r="T28" s="83"/>
      <c r="U28" s="118"/>
      <c r="V28" s="101"/>
      <c r="W28" s="83"/>
      <c r="X28" s="83"/>
      <c r="Y28" s="83"/>
      <c r="Z28" s="83"/>
      <c r="AA28" s="83"/>
      <c r="AB28" s="83"/>
      <c r="AC28" s="83"/>
      <c r="AD28" s="83"/>
      <c r="AE28" s="83"/>
      <c r="AF28" s="83"/>
      <c r="AG28" s="144">
        <f>SUM(B28:AF28)</f>
        <v>0</v>
      </c>
      <c r="AI28" s="1256"/>
      <c r="AJ28" s="103"/>
      <c r="AK28" s="94" t="s">
        <v>189</v>
      </c>
      <c r="AL28" s="121"/>
      <c r="AM28" s="103"/>
      <c r="AN28" s="103"/>
    </row>
    <row r="29" spans="1:40" ht="24.75" customHeight="1" thickBot="1">
      <c r="A29" s="122" t="s">
        <v>1039</v>
      </c>
      <c r="B29" s="123"/>
      <c r="C29" s="85"/>
      <c r="D29" s="85"/>
      <c r="E29" s="85"/>
      <c r="F29" s="85"/>
      <c r="G29" s="85"/>
      <c r="H29" s="85"/>
      <c r="I29" s="85"/>
      <c r="J29" s="85"/>
      <c r="K29" s="124"/>
      <c r="L29" s="123"/>
      <c r="M29" s="85"/>
      <c r="N29" s="85"/>
      <c r="O29" s="85"/>
      <c r="P29" s="85"/>
      <c r="Q29" s="85"/>
      <c r="R29" s="85"/>
      <c r="S29" s="85"/>
      <c r="T29" s="85"/>
      <c r="U29" s="124"/>
      <c r="V29" s="125"/>
      <c r="W29" s="85"/>
      <c r="X29" s="85"/>
      <c r="Y29" s="85"/>
      <c r="Z29" s="85"/>
      <c r="AA29" s="85"/>
      <c r="AB29" s="85"/>
      <c r="AC29" s="85"/>
      <c r="AD29" s="85"/>
      <c r="AE29" s="85"/>
      <c r="AF29" s="85"/>
      <c r="AG29" s="146">
        <f aca="true" t="shared" si="4" ref="AG29:AG37">SUM(B29:AF29)</f>
        <v>0</v>
      </c>
      <c r="AH29" s="126" t="s">
        <v>15</v>
      </c>
      <c r="AI29" s="150">
        <f>AG29*2</f>
        <v>0</v>
      </c>
      <c r="AJ29" s="103"/>
      <c r="AK29" s="94" t="s">
        <v>190</v>
      </c>
      <c r="AL29" s="155" t="e">
        <f>AL24/AE2</f>
        <v>#DIV/0!</v>
      </c>
      <c r="AM29" s="103"/>
      <c r="AN29" s="103"/>
    </row>
    <row r="30" spans="1:40" ht="24.75" customHeight="1" thickBot="1">
      <c r="A30" s="122" t="s">
        <v>191</v>
      </c>
      <c r="B30" s="127"/>
      <c r="C30" s="92"/>
      <c r="D30" s="92"/>
      <c r="E30" s="92"/>
      <c r="F30" s="92"/>
      <c r="G30" s="92"/>
      <c r="H30" s="92"/>
      <c r="I30" s="92"/>
      <c r="J30" s="92"/>
      <c r="K30" s="128"/>
      <c r="L30" s="127"/>
      <c r="M30" s="92"/>
      <c r="N30" s="92"/>
      <c r="O30" s="92"/>
      <c r="P30" s="92"/>
      <c r="Q30" s="92"/>
      <c r="R30" s="92"/>
      <c r="S30" s="92"/>
      <c r="T30" s="92"/>
      <c r="U30" s="128"/>
      <c r="V30" s="129"/>
      <c r="W30" s="92"/>
      <c r="X30" s="92"/>
      <c r="Y30" s="92"/>
      <c r="Z30" s="92"/>
      <c r="AA30" s="92"/>
      <c r="AB30" s="92"/>
      <c r="AC30" s="92"/>
      <c r="AD30" s="92"/>
      <c r="AE30" s="92"/>
      <c r="AF30" s="86"/>
      <c r="AG30" s="146">
        <f t="shared" si="4"/>
        <v>0</v>
      </c>
      <c r="AH30" s="126" t="s">
        <v>195</v>
      </c>
      <c r="AI30" s="150">
        <f>AG30*2</f>
        <v>0</v>
      </c>
      <c r="AM30" s="103"/>
      <c r="AN30" s="103"/>
    </row>
    <row r="31" spans="1:40" ht="24.75" customHeight="1" thickBot="1">
      <c r="A31" s="130" t="s">
        <v>1040</v>
      </c>
      <c r="B31" s="127"/>
      <c r="C31" s="92"/>
      <c r="D31" s="92"/>
      <c r="E31" s="92"/>
      <c r="F31" s="92"/>
      <c r="G31" s="92"/>
      <c r="H31" s="92"/>
      <c r="I31" s="92"/>
      <c r="J31" s="92"/>
      <c r="K31" s="128"/>
      <c r="L31" s="127"/>
      <c r="M31" s="92"/>
      <c r="N31" s="92"/>
      <c r="O31" s="92"/>
      <c r="P31" s="92"/>
      <c r="Q31" s="92"/>
      <c r="R31" s="92"/>
      <c r="S31" s="92"/>
      <c r="T31" s="92"/>
      <c r="U31" s="128"/>
      <c r="V31" s="129"/>
      <c r="W31" s="92"/>
      <c r="X31" s="92"/>
      <c r="Y31" s="92"/>
      <c r="Z31" s="92"/>
      <c r="AA31" s="92"/>
      <c r="AB31" s="92"/>
      <c r="AC31" s="92"/>
      <c r="AD31" s="92"/>
      <c r="AE31" s="92"/>
      <c r="AF31" s="86"/>
      <c r="AG31" s="146">
        <f t="shared" si="4"/>
        <v>0</v>
      </c>
      <c r="AH31" s="126" t="s">
        <v>251</v>
      </c>
      <c r="AI31" s="150">
        <f>AG31*3</f>
        <v>0</v>
      </c>
      <c r="AM31" s="103"/>
      <c r="AN31" s="103"/>
    </row>
    <row r="32" spans="1:40" ht="24.75" customHeight="1" thickBot="1">
      <c r="A32" s="122" t="s">
        <v>193</v>
      </c>
      <c r="B32" s="127"/>
      <c r="C32" s="92"/>
      <c r="D32" s="92"/>
      <c r="E32" s="92"/>
      <c r="F32" s="92"/>
      <c r="G32" s="92"/>
      <c r="H32" s="92"/>
      <c r="I32" s="92"/>
      <c r="J32" s="92"/>
      <c r="K32" s="128"/>
      <c r="L32" s="127"/>
      <c r="M32" s="92"/>
      <c r="N32" s="92"/>
      <c r="O32" s="92"/>
      <c r="P32" s="92"/>
      <c r="Q32" s="92"/>
      <c r="R32" s="92"/>
      <c r="S32" s="92"/>
      <c r="T32" s="92"/>
      <c r="U32" s="128"/>
      <c r="V32" s="129"/>
      <c r="W32" s="92"/>
      <c r="X32" s="92"/>
      <c r="Y32" s="92"/>
      <c r="Z32" s="92"/>
      <c r="AA32" s="92"/>
      <c r="AB32" s="92"/>
      <c r="AC32" s="92"/>
      <c r="AD32" s="92"/>
      <c r="AE32" s="92"/>
      <c r="AF32" s="86"/>
      <c r="AG32" s="146">
        <f t="shared" si="4"/>
        <v>0</v>
      </c>
      <c r="AH32" s="126" t="s">
        <v>251</v>
      </c>
      <c r="AI32" s="150">
        <f>AG32*3</f>
        <v>0</v>
      </c>
      <c r="AJ32" s="103"/>
      <c r="AK32" s="131"/>
      <c r="AL32" s="87"/>
      <c r="AM32" s="103"/>
      <c r="AN32" s="103"/>
    </row>
    <row r="33" spans="1:40" ht="24.75" customHeight="1" thickBot="1">
      <c r="A33" s="132" t="s">
        <v>1041</v>
      </c>
      <c r="B33" s="127"/>
      <c r="C33" s="92"/>
      <c r="D33" s="92"/>
      <c r="E33" s="92"/>
      <c r="F33" s="92"/>
      <c r="G33" s="92"/>
      <c r="H33" s="92"/>
      <c r="I33" s="92"/>
      <c r="J33" s="92"/>
      <c r="K33" s="128"/>
      <c r="L33" s="127"/>
      <c r="M33" s="92"/>
      <c r="N33" s="92"/>
      <c r="O33" s="92"/>
      <c r="P33" s="92"/>
      <c r="Q33" s="92"/>
      <c r="R33" s="92"/>
      <c r="S33" s="92"/>
      <c r="T33" s="92"/>
      <c r="U33" s="128"/>
      <c r="V33" s="129"/>
      <c r="W33" s="92"/>
      <c r="X33" s="92"/>
      <c r="Y33" s="92"/>
      <c r="Z33" s="92"/>
      <c r="AA33" s="92"/>
      <c r="AB33" s="92"/>
      <c r="AC33" s="92"/>
      <c r="AD33" s="92"/>
      <c r="AE33" s="92"/>
      <c r="AF33" s="86"/>
      <c r="AG33" s="147">
        <f t="shared" si="4"/>
        <v>0</v>
      </c>
      <c r="AH33" s="126" t="s">
        <v>252</v>
      </c>
      <c r="AI33" s="151">
        <f>AG33*4</f>
        <v>0</v>
      </c>
      <c r="AJ33" s="103"/>
      <c r="AK33" s="137"/>
      <c r="AL33" s="138"/>
      <c r="AM33" s="103"/>
      <c r="AN33" s="103"/>
    </row>
    <row r="34" spans="1:40" ht="24.75" customHeight="1" thickBot="1">
      <c r="A34" s="133" t="s">
        <v>194</v>
      </c>
      <c r="B34" s="134"/>
      <c r="C34" s="93"/>
      <c r="D34" s="93"/>
      <c r="E34" s="93"/>
      <c r="F34" s="93"/>
      <c r="G34" s="93"/>
      <c r="H34" s="93"/>
      <c r="I34" s="93"/>
      <c r="J34" s="93"/>
      <c r="K34" s="135"/>
      <c r="L34" s="134"/>
      <c r="M34" s="93"/>
      <c r="N34" s="93"/>
      <c r="O34" s="93"/>
      <c r="P34" s="93"/>
      <c r="Q34" s="93"/>
      <c r="R34" s="93"/>
      <c r="S34" s="93"/>
      <c r="T34" s="93"/>
      <c r="U34" s="135"/>
      <c r="V34" s="136"/>
      <c r="W34" s="93"/>
      <c r="X34" s="93"/>
      <c r="Y34" s="93"/>
      <c r="Z34" s="93"/>
      <c r="AA34" s="93"/>
      <c r="AB34" s="93"/>
      <c r="AC34" s="93"/>
      <c r="AD34" s="93"/>
      <c r="AE34" s="93"/>
      <c r="AF34" s="88"/>
      <c r="AG34" s="147">
        <f t="shared" si="4"/>
        <v>0</v>
      </c>
      <c r="AH34" s="126" t="s">
        <v>252</v>
      </c>
      <c r="AI34" s="151">
        <f>AG34*4</f>
        <v>0</v>
      </c>
      <c r="AJ34" s="103"/>
      <c r="AK34" s="103"/>
      <c r="AL34" s="103"/>
      <c r="AM34" s="103"/>
      <c r="AN34" s="103"/>
    </row>
    <row r="35" spans="1:40" ht="24.75" customHeight="1" thickBot="1">
      <c r="A35" s="132" t="s">
        <v>253</v>
      </c>
      <c r="B35" s="134"/>
      <c r="C35" s="93"/>
      <c r="D35" s="93"/>
      <c r="E35" s="93"/>
      <c r="F35" s="93"/>
      <c r="G35" s="93"/>
      <c r="H35" s="93"/>
      <c r="I35" s="93"/>
      <c r="J35" s="93"/>
      <c r="K35" s="135"/>
      <c r="L35" s="134"/>
      <c r="M35" s="93"/>
      <c r="N35" s="93"/>
      <c r="O35" s="93"/>
      <c r="P35" s="93"/>
      <c r="Q35" s="93"/>
      <c r="R35" s="93"/>
      <c r="S35" s="93"/>
      <c r="T35" s="93"/>
      <c r="U35" s="135"/>
      <c r="V35" s="136"/>
      <c r="W35" s="93"/>
      <c r="X35" s="93"/>
      <c r="Y35" s="93"/>
      <c r="Z35" s="93"/>
      <c r="AA35" s="93"/>
      <c r="AB35" s="93"/>
      <c r="AC35" s="93"/>
      <c r="AD35" s="93"/>
      <c r="AE35" s="93"/>
      <c r="AF35" s="88"/>
      <c r="AG35" s="147">
        <f t="shared" si="4"/>
        <v>0</v>
      </c>
      <c r="AH35" s="126" t="s">
        <v>254</v>
      </c>
      <c r="AI35" s="152">
        <f>AG35*5</f>
        <v>0</v>
      </c>
      <c r="AJ35" s="103"/>
      <c r="AK35" s="103"/>
      <c r="AL35" s="103"/>
      <c r="AM35" s="103"/>
      <c r="AN35" s="103"/>
    </row>
    <row r="36" spans="1:40" ht="24.75" customHeight="1" thickBot="1">
      <c r="A36" s="115" t="s">
        <v>255</v>
      </c>
      <c r="B36" s="79"/>
      <c r="C36" s="80"/>
      <c r="D36" s="80"/>
      <c r="E36" s="80"/>
      <c r="F36" s="80"/>
      <c r="G36" s="80"/>
      <c r="H36" s="80"/>
      <c r="I36" s="80"/>
      <c r="J36" s="80"/>
      <c r="K36" s="81"/>
      <c r="L36" s="79"/>
      <c r="M36" s="80"/>
      <c r="N36" s="80"/>
      <c r="O36" s="80"/>
      <c r="P36" s="80"/>
      <c r="Q36" s="80"/>
      <c r="R36" s="80"/>
      <c r="S36" s="80"/>
      <c r="T36" s="80"/>
      <c r="U36" s="81"/>
      <c r="V36" s="82"/>
      <c r="W36" s="80"/>
      <c r="X36" s="80"/>
      <c r="Y36" s="80"/>
      <c r="Z36" s="80"/>
      <c r="AA36" s="80"/>
      <c r="AB36" s="80"/>
      <c r="AC36" s="80"/>
      <c r="AD36" s="80"/>
      <c r="AE36" s="80"/>
      <c r="AF36" s="89"/>
      <c r="AG36" s="148">
        <f t="shared" si="4"/>
        <v>0</v>
      </c>
      <c r="AH36" s="126" t="s">
        <v>256</v>
      </c>
      <c r="AI36" s="152">
        <f>AG36*6</f>
        <v>0</v>
      </c>
      <c r="AJ36" s="103"/>
      <c r="AK36" s="103"/>
      <c r="AL36" s="103"/>
      <c r="AM36" s="103"/>
      <c r="AN36" s="103"/>
    </row>
    <row r="37" spans="1:40" ht="24.75" customHeight="1" thickBot="1">
      <c r="A37" s="315" t="s">
        <v>1042</v>
      </c>
      <c r="B37" s="310"/>
      <c r="C37" s="311"/>
      <c r="D37" s="311"/>
      <c r="E37" s="311"/>
      <c r="F37" s="311"/>
      <c r="G37" s="311"/>
      <c r="H37" s="311"/>
      <c r="I37" s="311"/>
      <c r="J37" s="311"/>
      <c r="K37" s="312"/>
      <c r="L37" s="313"/>
      <c r="M37" s="311"/>
      <c r="N37" s="311"/>
      <c r="O37" s="311"/>
      <c r="P37" s="311"/>
      <c r="Q37" s="311"/>
      <c r="R37" s="311"/>
      <c r="S37" s="311"/>
      <c r="T37" s="311"/>
      <c r="U37" s="312"/>
      <c r="V37" s="310"/>
      <c r="W37" s="311"/>
      <c r="X37" s="311"/>
      <c r="Y37" s="311"/>
      <c r="Z37" s="311"/>
      <c r="AA37" s="311"/>
      <c r="AB37" s="311"/>
      <c r="AC37" s="311"/>
      <c r="AD37" s="311"/>
      <c r="AE37" s="311"/>
      <c r="AF37" s="314"/>
      <c r="AG37" s="170">
        <f t="shared" si="4"/>
        <v>0</v>
      </c>
      <c r="AH37" s="169"/>
      <c r="AI37" s="244"/>
      <c r="AM37" s="103"/>
      <c r="AN37" s="103"/>
    </row>
    <row r="38" spans="1:40" ht="26.25" customHeight="1" thickBot="1">
      <c r="A38" s="316" t="s">
        <v>1043</v>
      </c>
      <c r="B38" s="174">
        <f aca="true" t="shared" si="5" ref="B38:AG38">SUM(B29:B36)</f>
        <v>0</v>
      </c>
      <c r="C38" s="171">
        <f t="shared" si="5"/>
        <v>0</v>
      </c>
      <c r="D38" s="171">
        <f t="shared" si="5"/>
        <v>0</v>
      </c>
      <c r="E38" s="171">
        <f t="shared" si="5"/>
        <v>0</v>
      </c>
      <c r="F38" s="171">
        <f t="shared" si="5"/>
        <v>0</v>
      </c>
      <c r="G38" s="171">
        <f t="shared" si="5"/>
        <v>0</v>
      </c>
      <c r="H38" s="171">
        <f t="shared" si="5"/>
        <v>0</v>
      </c>
      <c r="I38" s="171">
        <f t="shared" si="5"/>
        <v>0</v>
      </c>
      <c r="J38" s="171">
        <f t="shared" si="5"/>
        <v>0</v>
      </c>
      <c r="K38" s="172">
        <f t="shared" si="5"/>
        <v>0</v>
      </c>
      <c r="L38" s="173">
        <f t="shared" si="5"/>
        <v>0</v>
      </c>
      <c r="M38" s="171">
        <f t="shared" si="5"/>
        <v>0</v>
      </c>
      <c r="N38" s="171">
        <f t="shared" si="5"/>
        <v>0</v>
      </c>
      <c r="O38" s="171">
        <f t="shared" si="5"/>
        <v>0</v>
      </c>
      <c r="P38" s="171">
        <f t="shared" si="5"/>
        <v>0</v>
      </c>
      <c r="Q38" s="171">
        <f t="shared" si="5"/>
        <v>0</v>
      </c>
      <c r="R38" s="171">
        <f t="shared" si="5"/>
        <v>0</v>
      </c>
      <c r="S38" s="171">
        <f t="shared" si="5"/>
        <v>0</v>
      </c>
      <c r="T38" s="171">
        <f t="shared" si="5"/>
        <v>0</v>
      </c>
      <c r="U38" s="172">
        <f t="shared" si="5"/>
        <v>0</v>
      </c>
      <c r="V38" s="174">
        <f t="shared" si="5"/>
        <v>0</v>
      </c>
      <c r="W38" s="171">
        <f t="shared" si="5"/>
        <v>0</v>
      </c>
      <c r="X38" s="171">
        <f t="shared" si="5"/>
        <v>0</v>
      </c>
      <c r="Y38" s="171">
        <f t="shared" si="5"/>
        <v>0</v>
      </c>
      <c r="Z38" s="171">
        <f t="shared" si="5"/>
        <v>0</v>
      </c>
      <c r="AA38" s="171">
        <f t="shared" si="5"/>
        <v>0</v>
      </c>
      <c r="AB38" s="171">
        <f t="shared" si="5"/>
        <v>0</v>
      </c>
      <c r="AC38" s="171">
        <f t="shared" si="5"/>
        <v>0</v>
      </c>
      <c r="AD38" s="171">
        <f t="shared" si="5"/>
        <v>0</v>
      </c>
      <c r="AE38" s="171">
        <f t="shared" si="5"/>
        <v>0</v>
      </c>
      <c r="AF38" s="175">
        <f t="shared" si="5"/>
        <v>0</v>
      </c>
      <c r="AG38" s="317">
        <f t="shared" si="5"/>
        <v>0</v>
      </c>
      <c r="AH38" s="169" t="s">
        <v>1</v>
      </c>
      <c r="AI38" s="151">
        <f>SUM(AI29:AI36)</f>
        <v>0</v>
      </c>
      <c r="AJ38" s="90"/>
      <c r="AK38" s="103"/>
      <c r="AL38" s="103"/>
      <c r="AM38" s="103"/>
      <c r="AN38" s="103"/>
    </row>
    <row r="39" spans="1:48" s="99" customFormat="1" ht="25.5">
      <c r="A39" s="95"/>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7"/>
      <c r="AL39" s="97"/>
      <c r="AM39" s="97"/>
      <c r="AN39" s="97"/>
      <c r="AO39" s="98"/>
      <c r="AP39" s="98"/>
      <c r="AQ39" s="98"/>
      <c r="AR39" s="98"/>
      <c r="AS39" s="98"/>
      <c r="AT39" s="98"/>
      <c r="AU39" s="98"/>
      <c r="AV39" s="98"/>
    </row>
    <row r="40" spans="1:40" ht="26.25" customHeight="1">
      <c r="A40" s="78" t="s">
        <v>6</v>
      </c>
      <c r="B40" s="1280">
        <f>B22</f>
        <v>0</v>
      </c>
      <c r="C40" s="1280"/>
      <c r="D40" s="104" t="s">
        <v>7</v>
      </c>
      <c r="E40" s="1281">
        <v>6</v>
      </c>
      <c r="F40" s="1281"/>
      <c r="G40" s="105" t="s">
        <v>8</v>
      </c>
      <c r="H40" s="106" t="s">
        <v>9</v>
      </c>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3"/>
      <c r="AH40" s="103"/>
      <c r="AI40" s="103"/>
      <c r="AJ40" s="103"/>
      <c r="AK40" s="103"/>
      <c r="AL40" s="103"/>
      <c r="AM40" s="103"/>
      <c r="AN40" s="103"/>
    </row>
    <row r="41" spans="1:37" ht="19.5" customHeight="1" thickBot="1">
      <c r="A41" s="71"/>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1"/>
      <c r="AJ41" s="103">
        <f>E40</f>
        <v>6</v>
      </c>
      <c r="AK41" s="103" t="s">
        <v>186</v>
      </c>
    </row>
    <row r="42" spans="1:53" ht="24.75" customHeight="1" thickBot="1">
      <c r="A42" s="108" t="s">
        <v>10</v>
      </c>
      <c r="B42" s="109">
        <v>1</v>
      </c>
      <c r="C42" s="110">
        <v>2</v>
      </c>
      <c r="D42" s="110">
        <v>3</v>
      </c>
      <c r="E42" s="110">
        <v>4</v>
      </c>
      <c r="F42" s="110">
        <v>5</v>
      </c>
      <c r="G42" s="110">
        <v>6</v>
      </c>
      <c r="H42" s="110">
        <v>7</v>
      </c>
      <c r="I42" s="110">
        <v>8</v>
      </c>
      <c r="J42" s="110">
        <v>9</v>
      </c>
      <c r="K42" s="111">
        <v>10</v>
      </c>
      <c r="L42" s="109">
        <v>11</v>
      </c>
      <c r="M42" s="110">
        <v>12</v>
      </c>
      <c r="N42" s="110">
        <v>13</v>
      </c>
      <c r="O42" s="110">
        <v>14</v>
      </c>
      <c r="P42" s="110">
        <v>15</v>
      </c>
      <c r="Q42" s="110">
        <v>16</v>
      </c>
      <c r="R42" s="110">
        <v>17</v>
      </c>
      <c r="S42" s="110">
        <v>18</v>
      </c>
      <c r="T42" s="110">
        <v>19</v>
      </c>
      <c r="U42" s="111">
        <v>20</v>
      </c>
      <c r="V42" s="112">
        <v>21</v>
      </c>
      <c r="W42" s="110">
        <v>22</v>
      </c>
      <c r="X42" s="110">
        <v>23</v>
      </c>
      <c r="Y42" s="110">
        <v>24</v>
      </c>
      <c r="Z42" s="110">
        <v>25</v>
      </c>
      <c r="AA42" s="110">
        <v>26</v>
      </c>
      <c r="AB42" s="110">
        <v>27</v>
      </c>
      <c r="AC42" s="110">
        <v>28</v>
      </c>
      <c r="AD42" s="110">
        <v>29</v>
      </c>
      <c r="AE42" s="110">
        <v>30</v>
      </c>
      <c r="AF42" s="110"/>
      <c r="AG42" s="1260" t="s">
        <v>1</v>
      </c>
      <c r="AH42" s="113"/>
      <c r="AI42" s="113"/>
      <c r="AJ42" s="103"/>
      <c r="AK42" s="114" t="s">
        <v>187</v>
      </c>
      <c r="AL42" s="153" t="e">
        <f>ROUNDUP(AG45/AG44,1)</f>
        <v>#DIV/0!</v>
      </c>
      <c r="AM42" s="103"/>
      <c r="AN42" s="103"/>
      <c r="AS42" s="76"/>
      <c r="AT42" s="76"/>
      <c r="BA42" s="76"/>
    </row>
    <row r="43" spans="1:40" ht="24.75" customHeight="1" thickBot="1">
      <c r="A43" s="115" t="s">
        <v>11</v>
      </c>
      <c r="B43" s="79" t="s">
        <v>1034</v>
      </c>
      <c r="C43" s="80" t="s">
        <v>1035</v>
      </c>
      <c r="D43" s="80" t="s">
        <v>1031</v>
      </c>
      <c r="E43" s="80" t="s">
        <v>1032</v>
      </c>
      <c r="F43" s="80" t="s">
        <v>1036</v>
      </c>
      <c r="G43" s="80" t="s">
        <v>166</v>
      </c>
      <c r="H43" s="80" t="s">
        <v>1033</v>
      </c>
      <c r="I43" s="80" t="s">
        <v>1034</v>
      </c>
      <c r="J43" s="80" t="s">
        <v>1035</v>
      </c>
      <c r="K43" s="81" t="s">
        <v>1031</v>
      </c>
      <c r="L43" s="79" t="s">
        <v>1032</v>
      </c>
      <c r="M43" s="80" t="s">
        <v>990</v>
      </c>
      <c r="N43" s="80" t="s">
        <v>166</v>
      </c>
      <c r="O43" s="80" t="s">
        <v>1033</v>
      </c>
      <c r="P43" s="80" t="s">
        <v>1034</v>
      </c>
      <c r="Q43" s="80" t="s">
        <v>1035</v>
      </c>
      <c r="R43" s="80" t="s">
        <v>1031</v>
      </c>
      <c r="S43" s="80" t="s">
        <v>1032</v>
      </c>
      <c r="T43" s="80" t="s">
        <v>990</v>
      </c>
      <c r="U43" s="81" t="s">
        <v>166</v>
      </c>
      <c r="V43" s="82" t="s">
        <v>1033</v>
      </c>
      <c r="W43" s="80" t="s">
        <v>1034</v>
      </c>
      <c r="X43" s="80" t="s">
        <v>1035</v>
      </c>
      <c r="Y43" s="80" t="s">
        <v>1031</v>
      </c>
      <c r="Z43" s="80" t="s">
        <v>1032</v>
      </c>
      <c r="AA43" s="80" t="s">
        <v>990</v>
      </c>
      <c r="AB43" s="80" t="s">
        <v>166</v>
      </c>
      <c r="AC43" s="80" t="s">
        <v>1033</v>
      </c>
      <c r="AD43" s="80" t="s">
        <v>1034</v>
      </c>
      <c r="AE43" s="80" t="s">
        <v>1035</v>
      </c>
      <c r="AF43" s="80"/>
      <c r="AG43" s="1261"/>
      <c r="AH43" s="113"/>
      <c r="AI43" s="113"/>
      <c r="AJ43" s="103"/>
      <c r="AK43" s="1262" t="s">
        <v>1046</v>
      </c>
      <c r="AL43" s="1253" t="e">
        <f>ROUND((AG47+AG49+AG51+AG53+AG54)/AG56*100,0)&amp;"％"</f>
        <v>#DIV/0!</v>
      </c>
      <c r="AM43" s="103"/>
      <c r="AN43" s="103"/>
    </row>
    <row r="44" spans="1:40" ht="24.75" customHeight="1" thickBot="1">
      <c r="A44" s="116" t="s">
        <v>12</v>
      </c>
      <c r="B44" s="117"/>
      <c r="C44" s="91"/>
      <c r="D44" s="91"/>
      <c r="E44" s="91"/>
      <c r="F44" s="91"/>
      <c r="G44" s="91"/>
      <c r="H44" s="91"/>
      <c r="I44" s="91"/>
      <c r="J44" s="91"/>
      <c r="K44" s="118"/>
      <c r="L44" s="117"/>
      <c r="M44" s="91"/>
      <c r="N44" s="91"/>
      <c r="O44" s="91"/>
      <c r="P44" s="91"/>
      <c r="Q44" s="91"/>
      <c r="R44" s="91"/>
      <c r="S44" s="91"/>
      <c r="T44" s="91"/>
      <c r="U44" s="118"/>
      <c r="V44" s="119"/>
      <c r="W44" s="91"/>
      <c r="X44" s="91"/>
      <c r="Y44" s="91"/>
      <c r="Z44" s="91"/>
      <c r="AA44" s="91"/>
      <c r="AB44" s="91"/>
      <c r="AC44" s="91"/>
      <c r="AD44" s="91"/>
      <c r="AE44" s="91"/>
      <c r="AF44" s="83"/>
      <c r="AG44" s="145">
        <f>COUNTIF(B44:AF44,"○")</f>
        <v>0</v>
      </c>
      <c r="AH44" s="120"/>
      <c r="AJ44" s="103"/>
      <c r="AK44" s="1263"/>
      <c r="AL44" s="1254" t="e">
        <f>ROUND((AG56+#REF!)/AG57*100,0)&amp;"％"</f>
        <v>#REF!</v>
      </c>
      <c r="AM44" s="103"/>
      <c r="AN44" s="103"/>
    </row>
    <row r="45" spans="1:40" ht="24.75" customHeight="1" thickBot="1">
      <c r="A45" s="116" t="s">
        <v>14</v>
      </c>
      <c r="B45" s="140">
        <f aca="true" t="shared" si="6" ref="B45:AF45">SUM(B46:B54)</f>
        <v>0</v>
      </c>
      <c r="C45" s="141">
        <f t="shared" si="6"/>
        <v>0</v>
      </c>
      <c r="D45" s="141">
        <f t="shared" si="6"/>
        <v>0</v>
      </c>
      <c r="E45" s="141">
        <f t="shared" si="6"/>
        <v>0</v>
      </c>
      <c r="F45" s="141">
        <f t="shared" si="6"/>
        <v>0</v>
      </c>
      <c r="G45" s="141">
        <f t="shared" si="6"/>
        <v>0</v>
      </c>
      <c r="H45" s="141">
        <f t="shared" si="6"/>
        <v>0</v>
      </c>
      <c r="I45" s="141">
        <f t="shared" si="6"/>
        <v>0</v>
      </c>
      <c r="J45" s="141">
        <f t="shared" si="6"/>
        <v>0</v>
      </c>
      <c r="K45" s="142">
        <f t="shared" si="6"/>
        <v>0</v>
      </c>
      <c r="L45" s="140">
        <f t="shared" si="6"/>
        <v>0</v>
      </c>
      <c r="M45" s="141">
        <f t="shared" si="6"/>
        <v>0</v>
      </c>
      <c r="N45" s="141">
        <f t="shared" si="6"/>
        <v>0</v>
      </c>
      <c r="O45" s="141">
        <f t="shared" si="6"/>
        <v>0</v>
      </c>
      <c r="P45" s="141">
        <f t="shared" si="6"/>
        <v>0</v>
      </c>
      <c r="Q45" s="141">
        <f t="shared" si="6"/>
        <v>0</v>
      </c>
      <c r="R45" s="141">
        <f t="shared" si="6"/>
        <v>0</v>
      </c>
      <c r="S45" s="141">
        <f t="shared" si="6"/>
        <v>0</v>
      </c>
      <c r="T45" s="141">
        <f t="shared" si="6"/>
        <v>0</v>
      </c>
      <c r="U45" s="142">
        <f t="shared" si="6"/>
        <v>0</v>
      </c>
      <c r="V45" s="143">
        <f t="shared" si="6"/>
        <v>0</v>
      </c>
      <c r="W45" s="141">
        <f t="shared" si="6"/>
        <v>0</v>
      </c>
      <c r="X45" s="141">
        <f t="shared" si="6"/>
        <v>0</v>
      </c>
      <c r="Y45" s="141">
        <f t="shared" si="6"/>
        <v>0</v>
      </c>
      <c r="Z45" s="141">
        <f t="shared" si="6"/>
        <v>0</v>
      </c>
      <c r="AA45" s="141">
        <f t="shared" si="6"/>
        <v>0</v>
      </c>
      <c r="AB45" s="141">
        <f t="shared" si="6"/>
        <v>0</v>
      </c>
      <c r="AC45" s="141">
        <f t="shared" si="6"/>
        <v>0</v>
      </c>
      <c r="AD45" s="141">
        <f t="shared" si="6"/>
        <v>0</v>
      </c>
      <c r="AE45" s="141">
        <f t="shared" si="6"/>
        <v>0</v>
      </c>
      <c r="AF45" s="141">
        <f t="shared" si="6"/>
        <v>0</v>
      </c>
      <c r="AG45" s="144">
        <f>SUM(B45:AF45)</f>
        <v>0</v>
      </c>
      <c r="AH45" s="84"/>
      <c r="AI45" s="1255" t="s">
        <v>13</v>
      </c>
      <c r="AJ45" s="103"/>
      <c r="AK45" s="114" t="s">
        <v>993</v>
      </c>
      <c r="AL45" s="154" t="e">
        <f>ROUND(SUM(AI47:AI54)/AG56,1)</f>
        <v>#DIV/0!</v>
      </c>
      <c r="AM45" s="103"/>
      <c r="AN45" s="103"/>
    </row>
    <row r="46" spans="1:40" ht="24.75" customHeight="1" thickBot="1">
      <c r="A46" s="116" t="s">
        <v>188</v>
      </c>
      <c r="B46" s="100"/>
      <c r="C46" s="83"/>
      <c r="D46" s="83"/>
      <c r="E46" s="83"/>
      <c r="F46" s="83"/>
      <c r="G46" s="83"/>
      <c r="H46" s="83"/>
      <c r="I46" s="83"/>
      <c r="J46" s="83"/>
      <c r="K46" s="118"/>
      <c r="L46" s="100"/>
      <c r="M46" s="83"/>
      <c r="N46" s="83"/>
      <c r="O46" s="83"/>
      <c r="P46" s="83"/>
      <c r="Q46" s="83"/>
      <c r="R46" s="83"/>
      <c r="S46" s="83"/>
      <c r="T46" s="83"/>
      <c r="U46" s="118"/>
      <c r="V46" s="101"/>
      <c r="W46" s="83"/>
      <c r="X46" s="83"/>
      <c r="Y46" s="83"/>
      <c r="Z46" s="83"/>
      <c r="AA46" s="83"/>
      <c r="AB46" s="83"/>
      <c r="AC46" s="83"/>
      <c r="AD46" s="83"/>
      <c r="AE46" s="83"/>
      <c r="AF46" s="83"/>
      <c r="AG46" s="144">
        <f>SUM(B46:AF46)</f>
        <v>0</v>
      </c>
      <c r="AI46" s="1256"/>
      <c r="AJ46" s="103"/>
      <c r="AK46" s="94" t="s">
        <v>189</v>
      </c>
      <c r="AL46" s="121"/>
      <c r="AM46" s="103"/>
      <c r="AN46" s="103"/>
    </row>
    <row r="47" spans="1:40" ht="24.75" customHeight="1" thickBot="1">
      <c r="A47" s="122" t="s">
        <v>1039</v>
      </c>
      <c r="B47" s="123"/>
      <c r="C47" s="85"/>
      <c r="D47" s="85"/>
      <c r="E47" s="85"/>
      <c r="F47" s="85"/>
      <c r="G47" s="85"/>
      <c r="H47" s="85"/>
      <c r="I47" s="85"/>
      <c r="J47" s="85"/>
      <c r="K47" s="124"/>
      <c r="L47" s="123"/>
      <c r="M47" s="85"/>
      <c r="N47" s="85"/>
      <c r="O47" s="85"/>
      <c r="P47" s="85"/>
      <c r="Q47" s="85"/>
      <c r="R47" s="85"/>
      <c r="S47" s="85"/>
      <c r="T47" s="85"/>
      <c r="U47" s="124"/>
      <c r="V47" s="125"/>
      <c r="W47" s="85"/>
      <c r="X47" s="85"/>
      <c r="Y47" s="85"/>
      <c r="Z47" s="85"/>
      <c r="AA47" s="85"/>
      <c r="AB47" s="85"/>
      <c r="AC47" s="85"/>
      <c r="AD47" s="85"/>
      <c r="AE47" s="85"/>
      <c r="AF47" s="85"/>
      <c r="AG47" s="146">
        <f aca="true" t="shared" si="7" ref="AG47:AG55">SUM(B47:AF47)</f>
        <v>0</v>
      </c>
      <c r="AH47" s="126" t="s">
        <v>15</v>
      </c>
      <c r="AI47" s="150">
        <f>AG47*2</f>
        <v>0</v>
      </c>
      <c r="AJ47" s="103"/>
      <c r="AK47" s="94" t="s">
        <v>190</v>
      </c>
      <c r="AL47" s="155" t="e">
        <f>AL42/AE2</f>
        <v>#DIV/0!</v>
      </c>
      <c r="AM47" s="103"/>
      <c r="AN47" s="103"/>
    </row>
    <row r="48" spans="1:40" ht="24.75" customHeight="1" thickBot="1">
      <c r="A48" s="122" t="s">
        <v>191</v>
      </c>
      <c r="B48" s="127"/>
      <c r="C48" s="92"/>
      <c r="D48" s="92"/>
      <c r="E48" s="92"/>
      <c r="F48" s="92"/>
      <c r="G48" s="92"/>
      <c r="H48" s="92"/>
      <c r="I48" s="92"/>
      <c r="J48" s="92"/>
      <c r="K48" s="128"/>
      <c r="L48" s="127"/>
      <c r="M48" s="92"/>
      <c r="N48" s="92"/>
      <c r="O48" s="92"/>
      <c r="P48" s="92"/>
      <c r="Q48" s="92"/>
      <c r="R48" s="92"/>
      <c r="S48" s="92"/>
      <c r="T48" s="92"/>
      <c r="U48" s="128"/>
      <c r="V48" s="129"/>
      <c r="W48" s="92"/>
      <c r="X48" s="92"/>
      <c r="Y48" s="92"/>
      <c r="Z48" s="92"/>
      <c r="AA48" s="92"/>
      <c r="AB48" s="92"/>
      <c r="AC48" s="92"/>
      <c r="AD48" s="92"/>
      <c r="AE48" s="92"/>
      <c r="AF48" s="86"/>
      <c r="AG48" s="146">
        <f t="shared" si="7"/>
        <v>0</v>
      </c>
      <c r="AH48" s="126" t="s">
        <v>195</v>
      </c>
      <c r="AI48" s="150">
        <f>AG48*2</f>
        <v>0</v>
      </c>
      <c r="AJ48" s="96"/>
      <c r="AK48" s="97"/>
      <c r="AL48" s="97"/>
      <c r="AM48" s="103"/>
      <c r="AN48" s="103"/>
    </row>
    <row r="49" spans="1:40" ht="24.75" customHeight="1" thickBot="1">
      <c r="A49" s="130" t="s">
        <v>1040</v>
      </c>
      <c r="B49" s="127"/>
      <c r="C49" s="92"/>
      <c r="D49" s="92"/>
      <c r="E49" s="92"/>
      <c r="F49" s="92"/>
      <c r="G49" s="92"/>
      <c r="H49" s="92"/>
      <c r="I49" s="92"/>
      <c r="J49" s="92"/>
      <c r="K49" s="128"/>
      <c r="L49" s="127"/>
      <c r="M49" s="92"/>
      <c r="N49" s="92"/>
      <c r="O49" s="92"/>
      <c r="P49" s="92"/>
      <c r="Q49" s="92"/>
      <c r="R49" s="92"/>
      <c r="S49" s="92"/>
      <c r="T49" s="92"/>
      <c r="U49" s="128"/>
      <c r="V49" s="129"/>
      <c r="W49" s="92"/>
      <c r="X49" s="92"/>
      <c r="Y49" s="92"/>
      <c r="Z49" s="92"/>
      <c r="AA49" s="92"/>
      <c r="AB49" s="92"/>
      <c r="AC49" s="92"/>
      <c r="AD49" s="92"/>
      <c r="AE49" s="92"/>
      <c r="AF49" s="86"/>
      <c r="AG49" s="146">
        <f t="shared" si="7"/>
        <v>0</v>
      </c>
      <c r="AH49" s="126" t="s">
        <v>251</v>
      </c>
      <c r="AI49" s="150">
        <f>AG49*3</f>
        <v>0</v>
      </c>
      <c r="AJ49" s="103"/>
      <c r="AK49" s="103"/>
      <c r="AL49" s="103"/>
      <c r="AM49" s="103"/>
      <c r="AN49" s="103"/>
    </row>
    <row r="50" spans="1:37" ht="24.75" customHeight="1" thickBot="1">
      <c r="A50" s="122" t="s">
        <v>193</v>
      </c>
      <c r="B50" s="127"/>
      <c r="C50" s="92"/>
      <c r="D50" s="92"/>
      <c r="E50" s="92"/>
      <c r="F50" s="92"/>
      <c r="G50" s="92"/>
      <c r="H50" s="92"/>
      <c r="I50" s="92"/>
      <c r="J50" s="92"/>
      <c r="K50" s="128"/>
      <c r="L50" s="127"/>
      <c r="M50" s="92"/>
      <c r="N50" s="92"/>
      <c r="O50" s="92"/>
      <c r="P50" s="92"/>
      <c r="Q50" s="92"/>
      <c r="R50" s="92"/>
      <c r="S50" s="92"/>
      <c r="T50" s="92"/>
      <c r="U50" s="128"/>
      <c r="V50" s="129"/>
      <c r="W50" s="92"/>
      <c r="X50" s="92"/>
      <c r="Y50" s="92"/>
      <c r="Z50" s="92"/>
      <c r="AA50" s="92"/>
      <c r="AB50" s="92"/>
      <c r="AC50" s="92"/>
      <c r="AD50" s="92"/>
      <c r="AE50" s="92"/>
      <c r="AF50" s="86"/>
      <c r="AG50" s="146">
        <f t="shared" si="7"/>
        <v>0</v>
      </c>
      <c r="AH50" s="126" t="s">
        <v>251</v>
      </c>
      <c r="AI50" s="150">
        <f>AG50*3</f>
        <v>0</v>
      </c>
      <c r="AJ50" s="103"/>
      <c r="AK50" s="103"/>
    </row>
    <row r="51" spans="1:37" ht="24.75" customHeight="1" thickBot="1">
      <c r="A51" s="132" t="s">
        <v>1041</v>
      </c>
      <c r="B51" s="127"/>
      <c r="C51" s="92"/>
      <c r="D51" s="92"/>
      <c r="E51" s="92"/>
      <c r="F51" s="92"/>
      <c r="G51" s="92"/>
      <c r="H51" s="92"/>
      <c r="I51" s="92"/>
      <c r="J51" s="92"/>
      <c r="K51" s="128"/>
      <c r="L51" s="127"/>
      <c r="M51" s="92"/>
      <c r="N51" s="92"/>
      <c r="O51" s="92"/>
      <c r="P51" s="92"/>
      <c r="Q51" s="92"/>
      <c r="R51" s="92"/>
      <c r="S51" s="92"/>
      <c r="T51" s="92"/>
      <c r="U51" s="128"/>
      <c r="V51" s="129"/>
      <c r="W51" s="92"/>
      <c r="X51" s="92"/>
      <c r="Y51" s="92"/>
      <c r="Z51" s="92"/>
      <c r="AA51" s="92"/>
      <c r="AB51" s="92"/>
      <c r="AC51" s="92"/>
      <c r="AD51" s="92"/>
      <c r="AE51" s="92"/>
      <c r="AF51" s="86"/>
      <c r="AG51" s="147">
        <f t="shared" si="7"/>
        <v>0</v>
      </c>
      <c r="AH51" s="126" t="s">
        <v>252</v>
      </c>
      <c r="AI51" s="151">
        <f>AG51*4</f>
        <v>0</v>
      </c>
      <c r="AJ51" s="103"/>
      <c r="AK51" s="103"/>
    </row>
    <row r="52" spans="1:37" ht="24.75" customHeight="1" thickBot="1">
      <c r="A52" s="133" t="s">
        <v>194</v>
      </c>
      <c r="B52" s="134"/>
      <c r="C52" s="93"/>
      <c r="D52" s="93"/>
      <c r="E52" s="93"/>
      <c r="F52" s="93"/>
      <c r="G52" s="93"/>
      <c r="H52" s="93"/>
      <c r="I52" s="93"/>
      <c r="J52" s="93"/>
      <c r="K52" s="135"/>
      <c r="L52" s="134"/>
      <c r="M52" s="93"/>
      <c r="N52" s="93"/>
      <c r="O52" s="93"/>
      <c r="P52" s="93"/>
      <c r="Q52" s="93"/>
      <c r="R52" s="93"/>
      <c r="S52" s="93"/>
      <c r="T52" s="93"/>
      <c r="U52" s="135"/>
      <c r="V52" s="136"/>
      <c r="W52" s="93"/>
      <c r="X52" s="93"/>
      <c r="Y52" s="93"/>
      <c r="Z52" s="93"/>
      <c r="AA52" s="93"/>
      <c r="AB52" s="93"/>
      <c r="AC52" s="93"/>
      <c r="AD52" s="93"/>
      <c r="AE52" s="93"/>
      <c r="AF52" s="88"/>
      <c r="AG52" s="147">
        <f t="shared" si="7"/>
        <v>0</v>
      </c>
      <c r="AH52" s="126" t="s">
        <v>252</v>
      </c>
      <c r="AI52" s="151">
        <f>AG52*4</f>
        <v>0</v>
      </c>
      <c r="AJ52" s="103"/>
      <c r="AK52" s="103"/>
    </row>
    <row r="53" spans="1:40" ht="24.75" customHeight="1" thickBot="1">
      <c r="A53" s="132" t="s">
        <v>253</v>
      </c>
      <c r="B53" s="134"/>
      <c r="C53" s="93"/>
      <c r="D53" s="93"/>
      <c r="E53" s="93"/>
      <c r="F53" s="93"/>
      <c r="G53" s="93"/>
      <c r="H53" s="93"/>
      <c r="I53" s="93"/>
      <c r="J53" s="93"/>
      <c r="K53" s="135"/>
      <c r="L53" s="134"/>
      <c r="M53" s="93"/>
      <c r="N53" s="93"/>
      <c r="O53" s="93"/>
      <c r="P53" s="93"/>
      <c r="Q53" s="93"/>
      <c r="R53" s="93"/>
      <c r="S53" s="93"/>
      <c r="T53" s="93"/>
      <c r="U53" s="135"/>
      <c r="V53" s="136"/>
      <c r="W53" s="93"/>
      <c r="X53" s="93"/>
      <c r="Y53" s="93"/>
      <c r="Z53" s="93"/>
      <c r="AA53" s="93"/>
      <c r="AB53" s="93"/>
      <c r="AC53" s="93"/>
      <c r="AD53" s="93"/>
      <c r="AE53" s="93"/>
      <c r="AF53" s="88"/>
      <c r="AG53" s="147">
        <f t="shared" si="7"/>
        <v>0</v>
      </c>
      <c r="AH53" s="126" t="s">
        <v>254</v>
      </c>
      <c r="AI53" s="152">
        <f>AG53*5</f>
        <v>0</v>
      </c>
      <c r="AM53" s="103"/>
      <c r="AN53" s="103"/>
    </row>
    <row r="54" spans="1:40" ht="24.75" customHeight="1" thickBot="1">
      <c r="A54" s="115" t="s">
        <v>255</v>
      </c>
      <c r="B54" s="79"/>
      <c r="C54" s="80"/>
      <c r="D54" s="80"/>
      <c r="E54" s="80"/>
      <c r="F54" s="80"/>
      <c r="G54" s="80"/>
      <c r="H54" s="80"/>
      <c r="I54" s="80"/>
      <c r="J54" s="80"/>
      <c r="K54" s="81"/>
      <c r="L54" s="79"/>
      <c r="M54" s="80"/>
      <c r="N54" s="80"/>
      <c r="O54" s="80"/>
      <c r="P54" s="80"/>
      <c r="Q54" s="80"/>
      <c r="R54" s="80"/>
      <c r="S54" s="80"/>
      <c r="T54" s="80"/>
      <c r="U54" s="81"/>
      <c r="V54" s="82"/>
      <c r="W54" s="80"/>
      <c r="X54" s="80"/>
      <c r="Y54" s="80"/>
      <c r="Z54" s="80"/>
      <c r="AA54" s="80"/>
      <c r="AB54" s="80"/>
      <c r="AC54" s="80"/>
      <c r="AD54" s="80"/>
      <c r="AE54" s="80"/>
      <c r="AF54" s="89"/>
      <c r="AG54" s="148">
        <f t="shared" si="7"/>
        <v>0</v>
      </c>
      <c r="AH54" s="126" t="s">
        <v>256</v>
      </c>
      <c r="AI54" s="152">
        <f>AG54*6</f>
        <v>0</v>
      </c>
      <c r="AM54" s="103"/>
      <c r="AN54" s="103"/>
    </row>
    <row r="55" spans="1:40" ht="24.75" customHeight="1" thickBot="1">
      <c r="A55" s="245" t="s">
        <v>1042</v>
      </c>
      <c r="B55" s="125"/>
      <c r="C55" s="85"/>
      <c r="D55" s="85"/>
      <c r="E55" s="85"/>
      <c r="F55" s="85"/>
      <c r="G55" s="85"/>
      <c r="H55" s="85"/>
      <c r="I55" s="85"/>
      <c r="J55" s="85"/>
      <c r="K55" s="124"/>
      <c r="L55" s="123"/>
      <c r="M55" s="85"/>
      <c r="N55" s="85"/>
      <c r="O55" s="85"/>
      <c r="P55" s="85"/>
      <c r="Q55" s="85"/>
      <c r="R55" s="85"/>
      <c r="S55" s="85"/>
      <c r="T55" s="85"/>
      <c r="U55" s="124"/>
      <c r="V55" s="125"/>
      <c r="W55" s="85"/>
      <c r="X55" s="85"/>
      <c r="Y55" s="85"/>
      <c r="Z55" s="85"/>
      <c r="AA55" s="85"/>
      <c r="AB55" s="85"/>
      <c r="AC55" s="85"/>
      <c r="AD55" s="85"/>
      <c r="AE55" s="85"/>
      <c r="AF55" s="246"/>
      <c r="AG55" s="247">
        <f t="shared" si="7"/>
        <v>0</v>
      </c>
      <c r="AH55" s="169"/>
      <c r="AI55" s="244"/>
      <c r="AM55" s="103"/>
      <c r="AN55" s="103"/>
    </row>
    <row r="56" spans="1:40" ht="26.25" customHeight="1" thickBot="1" thickTop="1">
      <c r="A56" s="176" t="s">
        <v>1043</v>
      </c>
      <c r="B56" s="167">
        <f aca="true" t="shared" si="8" ref="B56:AG56">SUM(B47:B54)</f>
        <v>0</v>
      </c>
      <c r="C56" s="164">
        <f t="shared" si="8"/>
        <v>0</v>
      </c>
      <c r="D56" s="164">
        <f t="shared" si="8"/>
        <v>0</v>
      </c>
      <c r="E56" s="164">
        <f t="shared" si="8"/>
        <v>0</v>
      </c>
      <c r="F56" s="164">
        <f t="shared" si="8"/>
        <v>0</v>
      </c>
      <c r="G56" s="164">
        <f t="shared" si="8"/>
        <v>0</v>
      </c>
      <c r="H56" s="164">
        <f t="shared" si="8"/>
        <v>0</v>
      </c>
      <c r="I56" s="164">
        <f t="shared" si="8"/>
        <v>0</v>
      </c>
      <c r="J56" s="164">
        <f t="shared" si="8"/>
        <v>0</v>
      </c>
      <c r="K56" s="165">
        <f t="shared" si="8"/>
        <v>0</v>
      </c>
      <c r="L56" s="166">
        <f t="shared" si="8"/>
        <v>0</v>
      </c>
      <c r="M56" s="164">
        <f t="shared" si="8"/>
        <v>0</v>
      </c>
      <c r="N56" s="164">
        <f t="shared" si="8"/>
        <v>0</v>
      </c>
      <c r="O56" s="164">
        <f t="shared" si="8"/>
        <v>0</v>
      </c>
      <c r="P56" s="164">
        <f t="shared" si="8"/>
        <v>0</v>
      </c>
      <c r="Q56" s="164">
        <f t="shared" si="8"/>
        <v>0</v>
      </c>
      <c r="R56" s="164">
        <f t="shared" si="8"/>
        <v>0</v>
      </c>
      <c r="S56" s="164">
        <f t="shared" si="8"/>
        <v>0</v>
      </c>
      <c r="T56" s="164">
        <f t="shared" si="8"/>
        <v>0</v>
      </c>
      <c r="U56" s="165">
        <f t="shared" si="8"/>
        <v>0</v>
      </c>
      <c r="V56" s="167">
        <f t="shared" si="8"/>
        <v>0</v>
      </c>
      <c r="W56" s="164">
        <f t="shared" si="8"/>
        <v>0</v>
      </c>
      <c r="X56" s="164">
        <f t="shared" si="8"/>
        <v>0</v>
      </c>
      <c r="Y56" s="164">
        <f t="shared" si="8"/>
        <v>0</v>
      </c>
      <c r="Z56" s="164">
        <f t="shared" si="8"/>
        <v>0</v>
      </c>
      <c r="AA56" s="164">
        <f t="shared" si="8"/>
        <v>0</v>
      </c>
      <c r="AB56" s="164">
        <f t="shared" si="8"/>
        <v>0</v>
      </c>
      <c r="AC56" s="164">
        <f t="shared" si="8"/>
        <v>0</v>
      </c>
      <c r="AD56" s="164">
        <f t="shared" si="8"/>
        <v>0</v>
      </c>
      <c r="AE56" s="164">
        <f t="shared" si="8"/>
        <v>0</v>
      </c>
      <c r="AF56" s="168">
        <f t="shared" si="8"/>
        <v>0</v>
      </c>
      <c r="AG56" s="149">
        <f t="shared" si="8"/>
        <v>0</v>
      </c>
      <c r="AH56" s="126" t="s">
        <v>1</v>
      </c>
      <c r="AI56" s="151">
        <f>SUM(AI47:AI54)</f>
        <v>0</v>
      </c>
      <c r="AM56" s="103"/>
      <c r="AN56" s="103"/>
    </row>
    <row r="57" spans="1:48" s="99" customFormat="1" ht="25.5">
      <c r="A57" s="9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102"/>
      <c r="AK57" s="102"/>
      <c r="AL57" s="102"/>
      <c r="AM57" s="97"/>
      <c r="AN57" s="97"/>
      <c r="AO57" s="98"/>
      <c r="AP57" s="98"/>
      <c r="AQ57" s="98"/>
      <c r="AR57" s="98"/>
      <c r="AS57" s="98"/>
      <c r="AT57" s="98"/>
      <c r="AU57" s="98"/>
      <c r="AV57" s="98"/>
    </row>
    <row r="58" spans="1:40" ht="26.25" customHeight="1">
      <c r="A58" s="78" t="s">
        <v>6</v>
      </c>
      <c r="B58" s="1280">
        <f>B40</f>
        <v>0</v>
      </c>
      <c r="C58" s="1280"/>
      <c r="D58" s="104" t="s">
        <v>7</v>
      </c>
      <c r="E58" s="1281">
        <v>7</v>
      </c>
      <c r="F58" s="1281"/>
      <c r="G58" s="105" t="s">
        <v>8</v>
      </c>
      <c r="H58" s="106" t="s">
        <v>9</v>
      </c>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3"/>
      <c r="AH58" s="103"/>
      <c r="AI58" s="103"/>
      <c r="AM58" s="103"/>
      <c r="AN58" s="103"/>
    </row>
    <row r="59" spans="1:37" ht="19.5" customHeight="1" thickBot="1">
      <c r="A59" s="71"/>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1"/>
      <c r="AJ59" s="103">
        <f>E58</f>
        <v>7</v>
      </c>
      <c r="AK59" s="103" t="s">
        <v>186</v>
      </c>
    </row>
    <row r="60" spans="1:53" ht="24.75" customHeight="1" thickBot="1">
      <c r="A60" s="108" t="s">
        <v>10</v>
      </c>
      <c r="B60" s="109">
        <v>1</v>
      </c>
      <c r="C60" s="110">
        <v>2</v>
      </c>
      <c r="D60" s="110">
        <v>3</v>
      </c>
      <c r="E60" s="110">
        <v>4</v>
      </c>
      <c r="F60" s="110">
        <v>5</v>
      </c>
      <c r="G60" s="110">
        <v>6</v>
      </c>
      <c r="H60" s="110">
        <v>7</v>
      </c>
      <c r="I60" s="110">
        <v>8</v>
      </c>
      <c r="J60" s="110">
        <v>9</v>
      </c>
      <c r="K60" s="111">
        <v>10</v>
      </c>
      <c r="L60" s="109">
        <v>11</v>
      </c>
      <c r="M60" s="110">
        <v>12</v>
      </c>
      <c r="N60" s="110">
        <v>13</v>
      </c>
      <c r="O60" s="110">
        <v>14</v>
      </c>
      <c r="P60" s="110">
        <v>15</v>
      </c>
      <c r="Q60" s="110">
        <v>16</v>
      </c>
      <c r="R60" s="110">
        <v>17</v>
      </c>
      <c r="S60" s="110">
        <v>18</v>
      </c>
      <c r="T60" s="110">
        <v>19</v>
      </c>
      <c r="U60" s="111">
        <v>20</v>
      </c>
      <c r="V60" s="112">
        <v>21</v>
      </c>
      <c r="W60" s="110">
        <v>22</v>
      </c>
      <c r="X60" s="110">
        <v>23</v>
      </c>
      <c r="Y60" s="110">
        <v>24</v>
      </c>
      <c r="Z60" s="110">
        <v>25</v>
      </c>
      <c r="AA60" s="110">
        <v>26</v>
      </c>
      <c r="AB60" s="110">
        <v>27</v>
      </c>
      <c r="AC60" s="110">
        <v>28</v>
      </c>
      <c r="AD60" s="110">
        <v>29</v>
      </c>
      <c r="AE60" s="110">
        <v>30</v>
      </c>
      <c r="AF60" s="110">
        <v>31</v>
      </c>
      <c r="AG60" s="1260" t="s">
        <v>1</v>
      </c>
      <c r="AH60" s="113"/>
      <c r="AI60" s="113"/>
      <c r="AJ60" s="103"/>
      <c r="AK60" s="114" t="s">
        <v>187</v>
      </c>
      <c r="AL60" s="153" t="e">
        <f>ROUNDUP(AG63/AG62,1)</f>
        <v>#DIV/0!</v>
      </c>
      <c r="AM60" s="103"/>
      <c r="AN60" s="103"/>
      <c r="AS60" s="76"/>
      <c r="AT60" s="76"/>
      <c r="BA60" s="76"/>
    </row>
    <row r="61" spans="1:40" ht="24.75" customHeight="1" thickBot="1">
      <c r="A61" s="115" t="s">
        <v>11</v>
      </c>
      <c r="B61" s="79" t="s">
        <v>1031</v>
      </c>
      <c r="C61" s="80" t="s">
        <v>1032</v>
      </c>
      <c r="D61" s="80" t="s">
        <v>990</v>
      </c>
      <c r="E61" s="80" t="s">
        <v>166</v>
      </c>
      <c r="F61" s="80" t="s">
        <v>1033</v>
      </c>
      <c r="G61" s="80" t="s">
        <v>1034</v>
      </c>
      <c r="H61" s="80" t="s">
        <v>1035</v>
      </c>
      <c r="I61" s="80" t="s">
        <v>1031</v>
      </c>
      <c r="J61" s="80" t="s">
        <v>1032</v>
      </c>
      <c r="K61" s="81" t="s">
        <v>990</v>
      </c>
      <c r="L61" s="79" t="s">
        <v>166</v>
      </c>
      <c r="M61" s="80" t="s">
        <v>1033</v>
      </c>
      <c r="N61" s="80" t="s">
        <v>1034</v>
      </c>
      <c r="O61" s="80" t="s">
        <v>1035</v>
      </c>
      <c r="P61" s="80" t="s">
        <v>1031</v>
      </c>
      <c r="Q61" s="80" t="s">
        <v>1032</v>
      </c>
      <c r="R61" s="80" t="s">
        <v>990</v>
      </c>
      <c r="S61" s="80" t="s">
        <v>166</v>
      </c>
      <c r="T61" s="80" t="s">
        <v>1033</v>
      </c>
      <c r="U61" s="81" t="s">
        <v>1034</v>
      </c>
      <c r="V61" s="82" t="s">
        <v>1035</v>
      </c>
      <c r="W61" s="80" t="s">
        <v>1031</v>
      </c>
      <c r="X61" s="80" t="s">
        <v>1032</v>
      </c>
      <c r="Y61" s="80" t="s">
        <v>990</v>
      </c>
      <c r="Z61" s="80" t="s">
        <v>166</v>
      </c>
      <c r="AA61" s="80" t="s">
        <v>1033</v>
      </c>
      <c r="AB61" s="80" t="s">
        <v>1034</v>
      </c>
      <c r="AC61" s="80" t="s">
        <v>1035</v>
      </c>
      <c r="AD61" s="80" t="s">
        <v>1031</v>
      </c>
      <c r="AE61" s="80" t="s">
        <v>1032</v>
      </c>
      <c r="AF61" s="80" t="s">
        <v>990</v>
      </c>
      <c r="AG61" s="1261"/>
      <c r="AH61" s="113"/>
      <c r="AI61" s="113"/>
      <c r="AJ61" s="103"/>
      <c r="AK61" s="1262" t="s">
        <v>1046</v>
      </c>
      <c r="AL61" s="1274" t="e">
        <f>ROUND((AG65+AG67+AG69+AG71+AG72)/AG74*100,0)&amp;"％"</f>
        <v>#DIV/0!</v>
      </c>
      <c r="AM61" s="103"/>
      <c r="AN61" s="103"/>
    </row>
    <row r="62" spans="1:40" ht="24.75" customHeight="1" thickBot="1">
      <c r="A62" s="116" t="s">
        <v>12</v>
      </c>
      <c r="B62" s="117"/>
      <c r="C62" s="91"/>
      <c r="D62" s="91"/>
      <c r="E62" s="91"/>
      <c r="F62" s="91"/>
      <c r="G62" s="91"/>
      <c r="H62" s="91"/>
      <c r="I62" s="91"/>
      <c r="J62" s="91"/>
      <c r="K62" s="118"/>
      <c r="L62" s="117"/>
      <c r="M62" s="91"/>
      <c r="N62" s="91"/>
      <c r="O62" s="91"/>
      <c r="P62" s="91"/>
      <c r="Q62" s="91"/>
      <c r="R62" s="91"/>
      <c r="S62" s="91"/>
      <c r="T62" s="91"/>
      <c r="U62" s="118"/>
      <c r="V62" s="119"/>
      <c r="W62" s="91"/>
      <c r="X62" s="91"/>
      <c r="Y62" s="91"/>
      <c r="Z62" s="91"/>
      <c r="AA62" s="91"/>
      <c r="AB62" s="91"/>
      <c r="AC62" s="91"/>
      <c r="AD62" s="91"/>
      <c r="AE62" s="91"/>
      <c r="AF62" s="83"/>
      <c r="AG62" s="145">
        <f>COUNTIF(B62:AF62,"○")</f>
        <v>0</v>
      </c>
      <c r="AH62" s="120"/>
      <c r="AJ62" s="103"/>
      <c r="AK62" s="1263"/>
      <c r="AL62" s="1275"/>
      <c r="AM62" s="103"/>
      <c r="AN62" s="103"/>
    </row>
    <row r="63" spans="1:40" ht="24.75" customHeight="1" thickBot="1">
      <c r="A63" s="116" t="s">
        <v>14</v>
      </c>
      <c r="B63" s="140">
        <f aca="true" t="shared" si="9" ref="B63:AF63">SUM(B64:B72)</f>
        <v>0</v>
      </c>
      <c r="C63" s="141">
        <f t="shared" si="9"/>
        <v>0</v>
      </c>
      <c r="D63" s="141">
        <f t="shared" si="9"/>
        <v>0</v>
      </c>
      <c r="E63" s="141">
        <f t="shared" si="9"/>
        <v>0</v>
      </c>
      <c r="F63" s="141">
        <f t="shared" si="9"/>
        <v>0</v>
      </c>
      <c r="G63" s="141">
        <f t="shared" si="9"/>
        <v>0</v>
      </c>
      <c r="H63" s="141">
        <f t="shared" si="9"/>
        <v>0</v>
      </c>
      <c r="I63" s="141">
        <f t="shared" si="9"/>
        <v>0</v>
      </c>
      <c r="J63" s="141">
        <f t="shared" si="9"/>
        <v>0</v>
      </c>
      <c r="K63" s="142">
        <f t="shared" si="9"/>
        <v>0</v>
      </c>
      <c r="L63" s="140">
        <f t="shared" si="9"/>
        <v>0</v>
      </c>
      <c r="M63" s="141">
        <f t="shared" si="9"/>
        <v>0</v>
      </c>
      <c r="N63" s="141">
        <f t="shared" si="9"/>
        <v>0</v>
      </c>
      <c r="O63" s="141">
        <f t="shared" si="9"/>
        <v>0</v>
      </c>
      <c r="P63" s="141">
        <f t="shared" si="9"/>
        <v>0</v>
      </c>
      <c r="Q63" s="141">
        <f t="shared" si="9"/>
        <v>0</v>
      </c>
      <c r="R63" s="141">
        <f t="shared" si="9"/>
        <v>0</v>
      </c>
      <c r="S63" s="141">
        <f t="shared" si="9"/>
        <v>0</v>
      </c>
      <c r="T63" s="141">
        <f t="shared" si="9"/>
        <v>0</v>
      </c>
      <c r="U63" s="142">
        <f t="shared" si="9"/>
        <v>0</v>
      </c>
      <c r="V63" s="143">
        <f t="shared" si="9"/>
        <v>0</v>
      </c>
      <c r="W63" s="141">
        <f t="shared" si="9"/>
        <v>0</v>
      </c>
      <c r="X63" s="141">
        <f t="shared" si="9"/>
        <v>0</v>
      </c>
      <c r="Y63" s="141">
        <f t="shared" si="9"/>
        <v>0</v>
      </c>
      <c r="Z63" s="141">
        <f t="shared" si="9"/>
        <v>0</v>
      </c>
      <c r="AA63" s="141">
        <f t="shared" si="9"/>
        <v>0</v>
      </c>
      <c r="AB63" s="141">
        <f t="shared" si="9"/>
        <v>0</v>
      </c>
      <c r="AC63" s="141">
        <f t="shared" si="9"/>
        <v>0</v>
      </c>
      <c r="AD63" s="141">
        <f t="shared" si="9"/>
        <v>0</v>
      </c>
      <c r="AE63" s="141">
        <f t="shared" si="9"/>
        <v>0</v>
      </c>
      <c r="AF63" s="141">
        <f t="shared" si="9"/>
        <v>0</v>
      </c>
      <c r="AG63" s="144">
        <f>SUM(B63:AF63)</f>
        <v>0</v>
      </c>
      <c r="AH63" s="84"/>
      <c r="AI63" s="1255" t="s">
        <v>13</v>
      </c>
      <c r="AJ63" s="103"/>
      <c r="AK63" s="114" t="s">
        <v>993</v>
      </c>
      <c r="AL63" s="154" t="e">
        <f>ROUND(SUM(AI65:AI72)/AG74,1)</f>
        <v>#DIV/0!</v>
      </c>
      <c r="AM63" s="103"/>
      <c r="AN63" s="103"/>
    </row>
    <row r="64" spans="1:40" ht="24.75" customHeight="1" thickBot="1">
      <c r="A64" s="116" t="s">
        <v>188</v>
      </c>
      <c r="B64" s="100"/>
      <c r="C64" s="83"/>
      <c r="D64" s="83"/>
      <c r="E64" s="83"/>
      <c r="F64" s="83"/>
      <c r="G64" s="83"/>
      <c r="H64" s="83"/>
      <c r="I64" s="83"/>
      <c r="J64" s="83"/>
      <c r="K64" s="118"/>
      <c r="L64" s="100"/>
      <c r="M64" s="83"/>
      <c r="N64" s="83"/>
      <c r="O64" s="83"/>
      <c r="P64" s="83"/>
      <c r="Q64" s="83"/>
      <c r="R64" s="83"/>
      <c r="S64" s="83"/>
      <c r="T64" s="83"/>
      <c r="U64" s="118"/>
      <c r="V64" s="101"/>
      <c r="W64" s="83"/>
      <c r="X64" s="83"/>
      <c r="Y64" s="83"/>
      <c r="Z64" s="83"/>
      <c r="AA64" s="83"/>
      <c r="AB64" s="83"/>
      <c r="AC64" s="83"/>
      <c r="AD64" s="83"/>
      <c r="AE64" s="83"/>
      <c r="AF64" s="83"/>
      <c r="AG64" s="144">
        <f>SUM(B64:AF64)</f>
        <v>0</v>
      </c>
      <c r="AI64" s="1270"/>
      <c r="AJ64" s="103"/>
      <c r="AK64" s="94" t="s">
        <v>189</v>
      </c>
      <c r="AL64" s="121"/>
      <c r="AM64" s="103"/>
      <c r="AN64" s="103"/>
    </row>
    <row r="65" spans="1:40" ht="24.75" customHeight="1" thickBot="1">
      <c r="A65" s="122" t="s">
        <v>1039</v>
      </c>
      <c r="B65" s="123"/>
      <c r="C65" s="85"/>
      <c r="D65" s="85"/>
      <c r="E65" s="85"/>
      <c r="F65" s="85"/>
      <c r="G65" s="85"/>
      <c r="H65" s="85"/>
      <c r="I65" s="85"/>
      <c r="J65" s="85"/>
      <c r="K65" s="124"/>
      <c r="L65" s="123"/>
      <c r="M65" s="85"/>
      <c r="N65" s="85"/>
      <c r="O65" s="85"/>
      <c r="P65" s="85"/>
      <c r="Q65" s="85"/>
      <c r="R65" s="85"/>
      <c r="S65" s="85"/>
      <c r="T65" s="85"/>
      <c r="U65" s="124"/>
      <c r="V65" s="125"/>
      <c r="W65" s="85"/>
      <c r="X65" s="85"/>
      <c r="Y65" s="85"/>
      <c r="Z65" s="85"/>
      <c r="AA65" s="85"/>
      <c r="AB65" s="85"/>
      <c r="AC65" s="85"/>
      <c r="AD65" s="85"/>
      <c r="AE65" s="85"/>
      <c r="AF65" s="85"/>
      <c r="AG65" s="146">
        <f aca="true" t="shared" si="10" ref="AG65:AG73">SUM(B65:AF65)</f>
        <v>0</v>
      </c>
      <c r="AH65" s="126" t="s">
        <v>15</v>
      </c>
      <c r="AI65" s="150">
        <f>AG65*2</f>
        <v>0</v>
      </c>
      <c r="AJ65" s="103"/>
      <c r="AK65" s="94" t="s">
        <v>190</v>
      </c>
      <c r="AL65" s="155" t="e">
        <f>AL60/AE2</f>
        <v>#DIV/0!</v>
      </c>
      <c r="AM65" s="103"/>
      <c r="AN65" s="103"/>
    </row>
    <row r="66" spans="1:40" ht="24.75" customHeight="1" thickBot="1">
      <c r="A66" s="122" t="s">
        <v>191</v>
      </c>
      <c r="B66" s="127"/>
      <c r="C66" s="92"/>
      <c r="D66" s="92"/>
      <c r="E66" s="92"/>
      <c r="F66" s="92"/>
      <c r="G66" s="92"/>
      <c r="H66" s="92"/>
      <c r="I66" s="92"/>
      <c r="J66" s="92"/>
      <c r="K66" s="128"/>
      <c r="L66" s="127"/>
      <c r="M66" s="92"/>
      <c r="N66" s="92"/>
      <c r="O66" s="92"/>
      <c r="P66" s="92"/>
      <c r="Q66" s="92"/>
      <c r="R66" s="92"/>
      <c r="S66" s="92"/>
      <c r="T66" s="92"/>
      <c r="U66" s="128"/>
      <c r="V66" s="129"/>
      <c r="W66" s="92"/>
      <c r="X66" s="92"/>
      <c r="Y66" s="92"/>
      <c r="Z66" s="92"/>
      <c r="AA66" s="92"/>
      <c r="AB66" s="92"/>
      <c r="AC66" s="92"/>
      <c r="AD66" s="92"/>
      <c r="AE66" s="92"/>
      <c r="AF66" s="86"/>
      <c r="AG66" s="146">
        <f t="shared" si="10"/>
        <v>0</v>
      </c>
      <c r="AH66" s="126" t="s">
        <v>195</v>
      </c>
      <c r="AI66" s="150">
        <f>AG66*2</f>
        <v>0</v>
      </c>
      <c r="AJ66" s="96"/>
      <c r="AK66" s="97"/>
      <c r="AL66" s="97"/>
      <c r="AM66" s="103"/>
      <c r="AN66" s="103"/>
    </row>
    <row r="67" spans="1:40" ht="24.75" customHeight="1" thickBot="1">
      <c r="A67" s="130" t="s">
        <v>1040</v>
      </c>
      <c r="B67" s="127"/>
      <c r="C67" s="92"/>
      <c r="D67" s="92"/>
      <c r="E67" s="92"/>
      <c r="F67" s="92"/>
      <c r="G67" s="92"/>
      <c r="H67" s="92"/>
      <c r="I67" s="92"/>
      <c r="J67" s="92"/>
      <c r="K67" s="128"/>
      <c r="L67" s="127"/>
      <c r="M67" s="92"/>
      <c r="N67" s="92"/>
      <c r="O67" s="92"/>
      <c r="P67" s="92"/>
      <c r="Q67" s="92"/>
      <c r="R67" s="92"/>
      <c r="S67" s="92"/>
      <c r="T67" s="92"/>
      <c r="U67" s="128"/>
      <c r="V67" s="129"/>
      <c r="W67" s="92"/>
      <c r="X67" s="92"/>
      <c r="Y67" s="92"/>
      <c r="Z67" s="92"/>
      <c r="AA67" s="92"/>
      <c r="AB67" s="92"/>
      <c r="AC67" s="92"/>
      <c r="AD67" s="92"/>
      <c r="AE67" s="92"/>
      <c r="AF67" s="86"/>
      <c r="AG67" s="146">
        <f t="shared" si="10"/>
        <v>0</v>
      </c>
      <c r="AH67" s="126" t="s">
        <v>251</v>
      </c>
      <c r="AI67" s="150">
        <f>AG67*3</f>
        <v>0</v>
      </c>
      <c r="AJ67" s="103"/>
      <c r="AK67" s="103"/>
      <c r="AL67" s="103"/>
      <c r="AM67" s="103"/>
      <c r="AN67" s="103"/>
    </row>
    <row r="68" spans="1:37" ht="24.75" customHeight="1" thickBot="1">
      <c r="A68" s="122" t="s">
        <v>193</v>
      </c>
      <c r="B68" s="127"/>
      <c r="C68" s="92"/>
      <c r="D68" s="92"/>
      <c r="E68" s="92"/>
      <c r="F68" s="92"/>
      <c r="G68" s="92"/>
      <c r="H68" s="92"/>
      <c r="I68" s="92"/>
      <c r="J68" s="92"/>
      <c r="K68" s="128"/>
      <c r="L68" s="127"/>
      <c r="M68" s="92"/>
      <c r="N68" s="92"/>
      <c r="O68" s="92"/>
      <c r="P68" s="92"/>
      <c r="Q68" s="92"/>
      <c r="R68" s="92"/>
      <c r="S68" s="92"/>
      <c r="T68" s="92"/>
      <c r="U68" s="128"/>
      <c r="V68" s="129"/>
      <c r="W68" s="92"/>
      <c r="X68" s="92"/>
      <c r="Y68" s="92"/>
      <c r="Z68" s="92"/>
      <c r="AA68" s="92"/>
      <c r="AB68" s="92"/>
      <c r="AC68" s="92"/>
      <c r="AD68" s="92"/>
      <c r="AE68" s="92"/>
      <c r="AF68" s="86"/>
      <c r="AG68" s="146">
        <f t="shared" si="10"/>
        <v>0</v>
      </c>
      <c r="AH68" s="126" t="s">
        <v>251</v>
      </c>
      <c r="AI68" s="150">
        <f>AG68*3</f>
        <v>0</v>
      </c>
      <c r="AJ68" s="103"/>
      <c r="AK68" s="103"/>
    </row>
    <row r="69" spans="1:37" ht="24.75" customHeight="1" thickBot="1">
      <c r="A69" s="132" t="s">
        <v>1041</v>
      </c>
      <c r="B69" s="127"/>
      <c r="C69" s="92"/>
      <c r="D69" s="92"/>
      <c r="E69" s="92"/>
      <c r="F69" s="92"/>
      <c r="G69" s="92"/>
      <c r="H69" s="92"/>
      <c r="I69" s="92"/>
      <c r="J69" s="92"/>
      <c r="K69" s="128"/>
      <c r="L69" s="127"/>
      <c r="M69" s="92"/>
      <c r="N69" s="92"/>
      <c r="O69" s="92"/>
      <c r="P69" s="92"/>
      <c r="Q69" s="92"/>
      <c r="R69" s="92"/>
      <c r="S69" s="92"/>
      <c r="T69" s="92"/>
      <c r="U69" s="128"/>
      <c r="V69" s="129"/>
      <c r="W69" s="92"/>
      <c r="X69" s="92"/>
      <c r="Y69" s="92"/>
      <c r="Z69" s="92"/>
      <c r="AA69" s="92"/>
      <c r="AB69" s="92"/>
      <c r="AC69" s="92"/>
      <c r="AD69" s="92"/>
      <c r="AE69" s="92"/>
      <c r="AF69" s="86"/>
      <c r="AG69" s="147">
        <f t="shared" si="10"/>
        <v>0</v>
      </c>
      <c r="AH69" s="126" t="s">
        <v>252</v>
      </c>
      <c r="AI69" s="151">
        <f>AG69*4</f>
        <v>0</v>
      </c>
      <c r="AJ69" s="103"/>
      <c r="AK69" s="103"/>
    </row>
    <row r="70" spans="1:37" ht="24.75" customHeight="1" thickBot="1">
      <c r="A70" s="133" t="s">
        <v>194</v>
      </c>
      <c r="B70" s="134"/>
      <c r="C70" s="93"/>
      <c r="D70" s="93"/>
      <c r="E70" s="93"/>
      <c r="F70" s="93"/>
      <c r="G70" s="93"/>
      <c r="H70" s="93"/>
      <c r="I70" s="93"/>
      <c r="J70" s="93"/>
      <c r="K70" s="135"/>
      <c r="L70" s="134"/>
      <c r="M70" s="93"/>
      <c r="N70" s="93"/>
      <c r="O70" s="93"/>
      <c r="P70" s="93"/>
      <c r="Q70" s="93"/>
      <c r="R70" s="93"/>
      <c r="S70" s="93"/>
      <c r="T70" s="93"/>
      <c r="U70" s="135"/>
      <c r="V70" s="136"/>
      <c r="W70" s="93"/>
      <c r="X70" s="93"/>
      <c r="Y70" s="93"/>
      <c r="Z70" s="93"/>
      <c r="AA70" s="93"/>
      <c r="AB70" s="93"/>
      <c r="AC70" s="93"/>
      <c r="AD70" s="93"/>
      <c r="AE70" s="93"/>
      <c r="AF70" s="88"/>
      <c r="AG70" s="147">
        <f t="shared" si="10"/>
        <v>0</v>
      </c>
      <c r="AH70" s="126" t="s">
        <v>252</v>
      </c>
      <c r="AI70" s="151">
        <f>AG70*4</f>
        <v>0</v>
      </c>
      <c r="AJ70" s="103"/>
      <c r="AK70" s="103"/>
    </row>
    <row r="71" spans="1:37" ht="24.75" customHeight="1" thickBot="1">
      <c r="A71" s="132" t="s">
        <v>253</v>
      </c>
      <c r="B71" s="134"/>
      <c r="C71" s="93"/>
      <c r="D71" s="93"/>
      <c r="E71" s="93"/>
      <c r="F71" s="93"/>
      <c r="G71" s="93"/>
      <c r="H71" s="93"/>
      <c r="I71" s="93"/>
      <c r="J71" s="93"/>
      <c r="K71" s="135"/>
      <c r="L71" s="134"/>
      <c r="M71" s="93"/>
      <c r="N71" s="93"/>
      <c r="O71" s="93"/>
      <c r="P71" s="93"/>
      <c r="Q71" s="93"/>
      <c r="R71" s="93"/>
      <c r="S71" s="93"/>
      <c r="T71" s="93"/>
      <c r="U71" s="135"/>
      <c r="V71" s="136"/>
      <c r="W71" s="93"/>
      <c r="X71" s="93"/>
      <c r="Y71" s="93"/>
      <c r="Z71" s="93"/>
      <c r="AA71" s="93"/>
      <c r="AB71" s="93"/>
      <c r="AC71" s="93"/>
      <c r="AD71" s="93"/>
      <c r="AE71" s="93"/>
      <c r="AF71" s="88"/>
      <c r="AG71" s="147">
        <f t="shared" si="10"/>
        <v>0</v>
      </c>
      <c r="AH71" s="126" t="s">
        <v>254</v>
      </c>
      <c r="AI71" s="152">
        <f>AG71*5</f>
        <v>0</v>
      </c>
      <c r="AJ71" s="103"/>
      <c r="AK71" s="103"/>
    </row>
    <row r="72" spans="1:40" ht="24.75" customHeight="1" thickBot="1">
      <c r="A72" s="115" t="s">
        <v>255</v>
      </c>
      <c r="B72" s="79"/>
      <c r="C72" s="80"/>
      <c r="D72" s="80"/>
      <c r="E72" s="80"/>
      <c r="F72" s="80"/>
      <c r="G72" s="80"/>
      <c r="H72" s="80"/>
      <c r="I72" s="80"/>
      <c r="J72" s="80"/>
      <c r="K72" s="81"/>
      <c r="L72" s="79"/>
      <c r="M72" s="80"/>
      <c r="N72" s="80"/>
      <c r="O72" s="80"/>
      <c r="P72" s="80"/>
      <c r="Q72" s="80"/>
      <c r="R72" s="80"/>
      <c r="S72" s="80"/>
      <c r="T72" s="80"/>
      <c r="U72" s="81"/>
      <c r="V72" s="82"/>
      <c r="W72" s="80"/>
      <c r="X72" s="80"/>
      <c r="Y72" s="80"/>
      <c r="Z72" s="80"/>
      <c r="AA72" s="80"/>
      <c r="AB72" s="80"/>
      <c r="AC72" s="80"/>
      <c r="AD72" s="80"/>
      <c r="AE72" s="80"/>
      <c r="AF72" s="89"/>
      <c r="AG72" s="148">
        <f t="shared" si="10"/>
        <v>0</v>
      </c>
      <c r="AH72" s="126" t="s">
        <v>256</v>
      </c>
      <c r="AI72" s="152">
        <f>AG72*6</f>
        <v>0</v>
      </c>
      <c r="AM72" s="103"/>
      <c r="AN72" s="103"/>
    </row>
    <row r="73" spans="1:40" ht="24.75" customHeight="1" thickBot="1">
      <c r="A73" s="245" t="s">
        <v>1042</v>
      </c>
      <c r="B73" s="123"/>
      <c r="C73" s="85"/>
      <c r="D73" s="85"/>
      <c r="E73" s="85"/>
      <c r="F73" s="85"/>
      <c r="G73" s="85"/>
      <c r="H73" s="85"/>
      <c r="I73" s="85"/>
      <c r="J73" s="85"/>
      <c r="K73" s="124"/>
      <c r="L73" s="123"/>
      <c r="M73" s="85"/>
      <c r="N73" s="85"/>
      <c r="O73" s="85"/>
      <c r="P73" s="85"/>
      <c r="Q73" s="85"/>
      <c r="R73" s="85"/>
      <c r="S73" s="85"/>
      <c r="T73" s="85"/>
      <c r="U73" s="124"/>
      <c r="V73" s="125"/>
      <c r="W73" s="85"/>
      <c r="X73" s="85"/>
      <c r="Y73" s="85"/>
      <c r="Z73" s="85"/>
      <c r="AA73" s="85"/>
      <c r="AB73" s="85"/>
      <c r="AC73" s="85"/>
      <c r="AD73" s="85"/>
      <c r="AE73" s="85"/>
      <c r="AF73" s="246"/>
      <c r="AG73" s="247">
        <f t="shared" si="10"/>
        <v>0</v>
      </c>
      <c r="AH73" s="169"/>
      <c r="AI73" s="244"/>
      <c r="AM73" s="103"/>
      <c r="AN73" s="103"/>
    </row>
    <row r="74" spans="1:40" ht="24.75" customHeight="1" thickBot="1" thickTop="1">
      <c r="A74" s="176" t="s">
        <v>1043</v>
      </c>
      <c r="B74" s="167">
        <f aca="true" t="shared" si="11" ref="B74:AG74">SUM(B65:B72)</f>
        <v>0</v>
      </c>
      <c r="C74" s="164">
        <f t="shared" si="11"/>
        <v>0</v>
      </c>
      <c r="D74" s="164">
        <f t="shared" si="11"/>
        <v>0</v>
      </c>
      <c r="E74" s="164">
        <f t="shared" si="11"/>
        <v>0</v>
      </c>
      <c r="F74" s="164">
        <f t="shared" si="11"/>
        <v>0</v>
      </c>
      <c r="G74" s="164">
        <f t="shared" si="11"/>
        <v>0</v>
      </c>
      <c r="H74" s="164">
        <f t="shared" si="11"/>
        <v>0</v>
      </c>
      <c r="I74" s="164">
        <f t="shared" si="11"/>
        <v>0</v>
      </c>
      <c r="J74" s="164">
        <f t="shared" si="11"/>
        <v>0</v>
      </c>
      <c r="K74" s="165">
        <f t="shared" si="11"/>
        <v>0</v>
      </c>
      <c r="L74" s="166">
        <f t="shared" si="11"/>
        <v>0</v>
      </c>
      <c r="M74" s="164">
        <f t="shared" si="11"/>
        <v>0</v>
      </c>
      <c r="N74" s="164">
        <f t="shared" si="11"/>
        <v>0</v>
      </c>
      <c r="O74" s="164">
        <f t="shared" si="11"/>
        <v>0</v>
      </c>
      <c r="P74" s="164">
        <f t="shared" si="11"/>
        <v>0</v>
      </c>
      <c r="Q74" s="164">
        <f t="shared" si="11"/>
        <v>0</v>
      </c>
      <c r="R74" s="164">
        <f t="shared" si="11"/>
        <v>0</v>
      </c>
      <c r="S74" s="164">
        <f t="shared" si="11"/>
        <v>0</v>
      </c>
      <c r="T74" s="164">
        <f t="shared" si="11"/>
        <v>0</v>
      </c>
      <c r="U74" s="165">
        <f t="shared" si="11"/>
        <v>0</v>
      </c>
      <c r="V74" s="167">
        <f t="shared" si="11"/>
        <v>0</v>
      </c>
      <c r="W74" s="164">
        <f t="shared" si="11"/>
        <v>0</v>
      </c>
      <c r="X74" s="164">
        <f t="shared" si="11"/>
        <v>0</v>
      </c>
      <c r="Y74" s="164">
        <f t="shared" si="11"/>
        <v>0</v>
      </c>
      <c r="Z74" s="164">
        <f t="shared" si="11"/>
        <v>0</v>
      </c>
      <c r="AA74" s="164">
        <f t="shared" si="11"/>
        <v>0</v>
      </c>
      <c r="AB74" s="164">
        <f t="shared" si="11"/>
        <v>0</v>
      </c>
      <c r="AC74" s="164">
        <f t="shared" si="11"/>
        <v>0</v>
      </c>
      <c r="AD74" s="164">
        <f t="shared" si="11"/>
        <v>0</v>
      </c>
      <c r="AE74" s="164">
        <f t="shared" si="11"/>
        <v>0</v>
      </c>
      <c r="AF74" s="168">
        <f t="shared" si="11"/>
        <v>0</v>
      </c>
      <c r="AG74" s="149">
        <f t="shared" si="11"/>
        <v>0</v>
      </c>
      <c r="AH74" s="126" t="s">
        <v>1</v>
      </c>
      <c r="AI74" s="151">
        <f>SUM(AI65:AI72)</f>
        <v>0</v>
      </c>
      <c r="AM74" s="103"/>
      <c r="AN74" s="103"/>
    </row>
    <row r="75" spans="1:48" s="99" customFormat="1" ht="25.5">
      <c r="A75" s="95"/>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102"/>
      <c r="AK75" s="102"/>
      <c r="AL75" s="102"/>
      <c r="AM75" s="97"/>
      <c r="AN75" s="97"/>
      <c r="AO75" s="98"/>
      <c r="AP75" s="98"/>
      <c r="AQ75" s="98"/>
      <c r="AR75" s="98"/>
      <c r="AS75" s="98"/>
      <c r="AT75" s="98"/>
      <c r="AU75" s="98"/>
      <c r="AV75" s="98"/>
    </row>
    <row r="76" spans="1:40" ht="26.25" customHeight="1">
      <c r="A76" s="78" t="s">
        <v>6</v>
      </c>
      <c r="B76" s="1280">
        <f>B58</f>
        <v>0</v>
      </c>
      <c r="C76" s="1280"/>
      <c r="D76" s="104" t="s">
        <v>7</v>
      </c>
      <c r="E76" s="1281">
        <v>8</v>
      </c>
      <c r="F76" s="1281"/>
      <c r="G76" s="105" t="s">
        <v>8</v>
      </c>
      <c r="H76" s="106" t="s">
        <v>9</v>
      </c>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3"/>
      <c r="AH76" s="103"/>
      <c r="AI76" s="103"/>
      <c r="AM76" s="103"/>
      <c r="AN76" s="103"/>
    </row>
    <row r="77" spans="1:37" ht="19.5" customHeight="1" thickBot="1">
      <c r="A77" s="71"/>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1"/>
      <c r="AJ77" s="103">
        <f>E76</f>
        <v>8</v>
      </c>
      <c r="AK77" s="103" t="s">
        <v>186</v>
      </c>
    </row>
    <row r="78" spans="1:53" ht="24.75" customHeight="1" thickBot="1">
      <c r="A78" s="108" t="s">
        <v>10</v>
      </c>
      <c r="B78" s="109">
        <v>1</v>
      </c>
      <c r="C78" s="110">
        <v>2</v>
      </c>
      <c r="D78" s="110">
        <v>3</v>
      </c>
      <c r="E78" s="110">
        <v>4</v>
      </c>
      <c r="F78" s="110">
        <v>5</v>
      </c>
      <c r="G78" s="110">
        <v>6</v>
      </c>
      <c r="H78" s="110">
        <v>7</v>
      </c>
      <c r="I78" s="110">
        <v>8</v>
      </c>
      <c r="J78" s="110">
        <v>9</v>
      </c>
      <c r="K78" s="111">
        <v>10</v>
      </c>
      <c r="L78" s="109">
        <v>11</v>
      </c>
      <c r="M78" s="110">
        <v>12</v>
      </c>
      <c r="N78" s="110">
        <v>13</v>
      </c>
      <c r="O78" s="110">
        <v>14</v>
      </c>
      <c r="P78" s="110">
        <v>15</v>
      </c>
      <c r="Q78" s="110">
        <v>16</v>
      </c>
      <c r="R78" s="110">
        <v>17</v>
      </c>
      <c r="S78" s="110">
        <v>18</v>
      </c>
      <c r="T78" s="110">
        <v>19</v>
      </c>
      <c r="U78" s="111">
        <v>20</v>
      </c>
      <c r="V78" s="112">
        <v>21</v>
      </c>
      <c r="W78" s="110">
        <v>22</v>
      </c>
      <c r="X78" s="110">
        <v>23</v>
      </c>
      <c r="Y78" s="110">
        <v>24</v>
      </c>
      <c r="Z78" s="110">
        <v>25</v>
      </c>
      <c r="AA78" s="110">
        <v>26</v>
      </c>
      <c r="AB78" s="110">
        <v>27</v>
      </c>
      <c r="AC78" s="110">
        <v>28</v>
      </c>
      <c r="AD78" s="110">
        <v>29</v>
      </c>
      <c r="AE78" s="110">
        <v>30</v>
      </c>
      <c r="AF78" s="110">
        <v>31</v>
      </c>
      <c r="AG78" s="1260" t="s">
        <v>1</v>
      </c>
      <c r="AH78" s="113"/>
      <c r="AI78" s="113"/>
      <c r="AJ78" s="103"/>
      <c r="AK78" s="114" t="s">
        <v>187</v>
      </c>
      <c r="AL78" s="153" t="e">
        <f>ROUNDUP(AG81/AG80,1)</f>
        <v>#DIV/0!</v>
      </c>
      <c r="AM78" s="103"/>
      <c r="AN78" s="103"/>
      <c r="AS78" s="76"/>
      <c r="AT78" s="76"/>
      <c r="BA78" s="76"/>
    </row>
    <row r="79" spans="1:40" ht="24.75" customHeight="1" thickBot="1">
      <c r="A79" s="115" t="s">
        <v>11</v>
      </c>
      <c r="B79" s="79" t="s">
        <v>166</v>
      </c>
      <c r="C79" s="80" t="s">
        <v>1033</v>
      </c>
      <c r="D79" s="80" t="s">
        <v>1034</v>
      </c>
      <c r="E79" s="80" t="s">
        <v>1035</v>
      </c>
      <c r="F79" s="80" t="s">
        <v>1031</v>
      </c>
      <c r="G79" s="80" t="s">
        <v>1032</v>
      </c>
      <c r="H79" s="80" t="s">
        <v>990</v>
      </c>
      <c r="I79" s="80" t="s">
        <v>166</v>
      </c>
      <c r="J79" s="80" t="s">
        <v>1033</v>
      </c>
      <c r="K79" s="81" t="s">
        <v>1034</v>
      </c>
      <c r="L79" s="79" t="s">
        <v>1035</v>
      </c>
      <c r="M79" s="80" t="s">
        <v>1031</v>
      </c>
      <c r="N79" s="80" t="s">
        <v>1032</v>
      </c>
      <c r="O79" s="80" t="s">
        <v>990</v>
      </c>
      <c r="P79" s="80" t="s">
        <v>166</v>
      </c>
      <c r="Q79" s="80" t="s">
        <v>1033</v>
      </c>
      <c r="R79" s="80" t="s">
        <v>1034</v>
      </c>
      <c r="S79" s="80" t="s">
        <v>1035</v>
      </c>
      <c r="T79" s="80" t="s">
        <v>1031</v>
      </c>
      <c r="U79" s="81" t="s">
        <v>1032</v>
      </c>
      <c r="V79" s="82" t="s">
        <v>990</v>
      </c>
      <c r="W79" s="80" t="s">
        <v>166</v>
      </c>
      <c r="X79" s="80" t="s">
        <v>1033</v>
      </c>
      <c r="Y79" s="80" t="s">
        <v>1034</v>
      </c>
      <c r="Z79" s="80" t="s">
        <v>1035</v>
      </c>
      <c r="AA79" s="80" t="s">
        <v>1031</v>
      </c>
      <c r="AB79" s="80" t="s">
        <v>1032</v>
      </c>
      <c r="AC79" s="80" t="s">
        <v>990</v>
      </c>
      <c r="AD79" s="80" t="s">
        <v>166</v>
      </c>
      <c r="AE79" s="80" t="s">
        <v>1033</v>
      </c>
      <c r="AF79" s="80" t="s">
        <v>1034</v>
      </c>
      <c r="AG79" s="1261"/>
      <c r="AH79" s="113"/>
      <c r="AI79" s="113"/>
      <c r="AJ79" s="103"/>
      <c r="AK79" s="1262" t="s">
        <v>1046</v>
      </c>
      <c r="AL79" s="1274" t="e">
        <f>ROUND((AG83+AG85+AG87+AG89+AG90)/AG92*100,0)&amp;"％"</f>
        <v>#DIV/0!</v>
      </c>
      <c r="AM79" s="103"/>
      <c r="AN79" s="103"/>
    </row>
    <row r="80" spans="1:40" ht="24.75" customHeight="1" thickBot="1">
      <c r="A80" s="116" t="s">
        <v>12</v>
      </c>
      <c r="B80" s="117"/>
      <c r="C80" s="91"/>
      <c r="D80" s="91"/>
      <c r="E80" s="91"/>
      <c r="F80" s="91"/>
      <c r="G80" s="91"/>
      <c r="H80" s="91"/>
      <c r="I80" s="91"/>
      <c r="J80" s="91"/>
      <c r="K80" s="118"/>
      <c r="L80" s="117"/>
      <c r="M80" s="91"/>
      <c r="N80" s="91"/>
      <c r="O80" s="91"/>
      <c r="P80" s="91"/>
      <c r="Q80" s="91"/>
      <c r="R80" s="91"/>
      <c r="S80" s="91"/>
      <c r="T80" s="91"/>
      <c r="U80" s="118"/>
      <c r="V80" s="119"/>
      <c r="W80" s="91"/>
      <c r="X80" s="91"/>
      <c r="Y80" s="91"/>
      <c r="Z80" s="91"/>
      <c r="AA80" s="91"/>
      <c r="AB80" s="91"/>
      <c r="AC80" s="91"/>
      <c r="AD80" s="91"/>
      <c r="AE80" s="91"/>
      <c r="AF80" s="83"/>
      <c r="AG80" s="145">
        <f>COUNTIF(B80:AF80,"○")</f>
        <v>0</v>
      </c>
      <c r="AH80" s="120"/>
      <c r="AJ80" s="103"/>
      <c r="AK80" s="1263"/>
      <c r="AL80" s="1275"/>
      <c r="AM80" s="103"/>
      <c r="AN80" s="103"/>
    </row>
    <row r="81" spans="1:40" ht="24.75" customHeight="1" thickBot="1">
      <c r="A81" s="116" t="s">
        <v>14</v>
      </c>
      <c r="B81" s="140">
        <f aca="true" t="shared" si="12" ref="B81:AF81">SUM(B82:B90)</f>
        <v>0</v>
      </c>
      <c r="C81" s="141">
        <f t="shared" si="12"/>
        <v>0</v>
      </c>
      <c r="D81" s="141">
        <f t="shared" si="12"/>
        <v>0</v>
      </c>
      <c r="E81" s="141">
        <f t="shared" si="12"/>
        <v>0</v>
      </c>
      <c r="F81" s="141">
        <f t="shared" si="12"/>
        <v>0</v>
      </c>
      <c r="G81" s="141">
        <f t="shared" si="12"/>
        <v>0</v>
      </c>
      <c r="H81" s="141">
        <f t="shared" si="12"/>
        <v>0</v>
      </c>
      <c r="I81" s="141">
        <f t="shared" si="12"/>
        <v>0</v>
      </c>
      <c r="J81" s="141">
        <f t="shared" si="12"/>
        <v>0</v>
      </c>
      <c r="K81" s="142">
        <f t="shared" si="12"/>
        <v>0</v>
      </c>
      <c r="L81" s="140">
        <f t="shared" si="12"/>
        <v>0</v>
      </c>
      <c r="M81" s="141">
        <f t="shared" si="12"/>
        <v>0</v>
      </c>
      <c r="N81" s="141">
        <f t="shared" si="12"/>
        <v>0</v>
      </c>
      <c r="O81" s="141">
        <f t="shared" si="12"/>
        <v>0</v>
      </c>
      <c r="P81" s="141">
        <f t="shared" si="12"/>
        <v>0</v>
      </c>
      <c r="Q81" s="141">
        <f t="shared" si="12"/>
        <v>0</v>
      </c>
      <c r="R81" s="141">
        <f t="shared" si="12"/>
        <v>0</v>
      </c>
      <c r="S81" s="141">
        <f t="shared" si="12"/>
        <v>0</v>
      </c>
      <c r="T81" s="141">
        <f t="shared" si="12"/>
        <v>0</v>
      </c>
      <c r="U81" s="142">
        <f t="shared" si="12"/>
        <v>0</v>
      </c>
      <c r="V81" s="143">
        <f t="shared" si="12"/>
        <v>0</v>
      </c>
      <c r="W81" s="141">
        <f t="shared" si="12"/>
        <v>0</v>
      </c>
      <c r="X81" s="141">
        <f t="shared" si="12"/>
        <v>0</v>
      </c>
      <c r="Y81" s="141">
        <f t="shared" si="12"/>
        <v>0</v>
      </c>
      <c r="Z81" s="141">
        <f t="shared" si="12"/>
        <v>0</v>
      </c>
      <c r="AA81" s="141">
        <f t="shared" si="12"/>
        <v>0</v>
      </c>
      <c r="AB81" s="141">
        <f t="shared" si="12"/>
        <v>0</v>
      </c>
      <c r="AC81" s="141">
        <f t="shared" si="12"/>
        <v>0</v>
      </c>
      <c r="AD81" s="141">
        <f t="shared" si="12"/>
        <v>0</v>
      </c>
      <c r="AE81" s="141">
        <f t="shared" si="12"/>
        <v>0</v>
      </c>
      <c r="AF81" s="141">
        <f t="shared" si="12"/>
        <v>0</v>
      </c>
      <c r="AG81" s="144">
        <f>SUM(B81:AF81)</f>
        <v>0</v>
      </c>
      <c r="AH81" s="84"/>
      <c r="AI81" s="1255" t="s">
        <v>13</v>
      </c>
      <c r="AJ81" s="103"/>
      <c r="AK81" s="114" t="s">
        <v>993</v>
      </c>
      <c r="AL81" s="154" t="e">
        <f>ROUND(SUM(AI83:AI90)/AG92,1)</f>
        <v>#DIV/0!</v>
      </c>
      <c r="AM81" s="103"/>
      <c r="AN81" s="103"/>
    </row>
    <row r="82" spans="1:40" ht="24.75" customHeight="1" thickBot="1">
      <c r="A82" s="116" t="s">
        <v>188</v>
      </c>
      <c r="B82" s="100"/>
      <c r="C82" s="83"/>
      <c r="D82" s="83"/>
      <c r="E82" s="83"/>
      <c r="F82" s="83"/>
      <c r="G82" s="83"/>
      <c r="H82" s="83"/>
      <c r="I82" s="83"/>
      <c r="J82" s="83"/>
      <c r="K82" s="118"/>
      <c r="L82" s="100"/>
      <c r="M82" s="83"/>
      <c r="N82" s="83"/>
      <c r="O82" s="83"/>
      <c r="P82" s="83"/>
      <c r="Q82" s="83"/>
      <c r="R82" s="83"/>
      <c r="S82" s="83"/>
      <c r="T82" s="83"/>
      <c r="U82" s="118"/>
      <c r="V82" s="101"/>
      <c r="W82" s="83"/>
      <c r="X82" s="83"/>
      <c r="Y82" s="83"/>
      <c r="Z82" s="83"/>
      <c r="AA82" s="83"/>
      <c r="AB82" s="83"/>
      <c r="AC82" s="83"/>
      <c r="AD82" s="83"/>
      <c r="AE82" s="83"/>
      <c r="AF82" s="83"/>
      <c r="AG82" s="144">
        <f>SUM(B82:AF82)</f>
        <v>0</v>
      </c>
      <c r="AI82" s="1270"/>
      <c r="AJ82" s="103"/>
      <c r="AK82" s="94" t="s">
        <v>189</v>
      </c>
      <c r="AL82" s="121"/>
      <c r="AM82" s="103"/>
      <c r="AN82" s="103"/>
    </row>
    <row r="83" spans="1:40" ht="24.75" customHeight="1" thickBot="1">
      <c r="A83" s="122" t="s">
        <v>1039</v>
      </c>
      <c r="B83" s="123"/>
      <c r="C83" s="85"/>
      <c r="D83" s="85"/>
      <c r="E83" s="85"/>
      <c r="F83" s="85"/>
      <c r="G83" s="85"/>
      <c r="H83" s="85"/>
      <c r="I83" s="85"/>
      <c r="J83" s="85"/>
      <c r="K83" s="124"/>
      <c r="L83" s="123"/>
      <c r="M83" s="85"/>
      <c r="N83" s="85"/>
      <c r="O83" s="85"/>
      <c r="P83" s="85"/>
      <c r="Q83" s="85"/>
      <c r="R83" s="85"/>
      <c r="S83" s="85"/>
      <c r="T83" s="85"/>
      <c r="U83" s="124"/>
      <c r="V83" s="125"/>
      <c r="W83" s="85"/>
      <c r="X83" s="85"/>
      <c r="Y83" s="85"/>
      <c r="Z83" s="85"/>
      <c r="AA83" s="85"/>
      <c r="AB83" s="85"/>
      <c r="AC83" s="85"/>
      <c r="AD83" s="85"/>
      <c r="AE83" s="85"/>
      <c r="AF83" s="85"/>
      <c r="AG83" s="146">
        <f aca="true" t="shared" si="13" ref="AG83:AG91">SUM(B83:AF83)</f>
        <v>0</v>
      </c>
      <c r="AH83" s="126" t="s">
        <v>15</v>
      </c>
      <c r="AI83" s="150">
        <f>AG83*2</f>
        <v>0</v>
      </c>
      <c r="AJ83" s="103"/>
      <c r="AK83" s="94" t="s">
        <v>190</v>
      </c>
      <c r="AL83" s="155" t="e">
        <f>AL78/AE2</f>
        <v>#DIV/0!</v>
      </c>
      <c r="AM83" s="103"/>
      <c r="AN83" s="103"/>
    </row>
    <row r="84" spans="1:40" ht="24.75" customHeight="1" thickBot="1">
      <c r="A84" s="122" t="s">
        <v>191</v>
      </c>
      <c r="B84" s="127"/>
      <c r="C84" s="92"/>
      <c r="D84" s="92"/>
      <c r="E84" s="92"/>
      <c r="F84" s="92"/>
      <c r="G84" s="92"/>
      <c r="H84" s="92"/>
      <c r="I84" s="92"/>
      <c r="J84" s="92"/>
      <c r="K84" s="128"/>
      <c r="L84" s="127"/>
      <c r="M84" s="92"/>
      <c r="N84" s="92"/>
      <c r="O84" s="92"/>
      <c r="P84" s="92"/>
      <c r="Q84" s="92"/>
      <c r="R84" s="92"/>
      <c r="S84" s="92"/>
      <c r="T84" s="92"/>
      <c r="U84" s="128"/>
      <c r="V84" s="129"/>
      <c r="W84" s="92"/>
      <c r="X84" s="92"/>
      <c r="Y84" s="92"/>
      <c r="Z84" s="92"/>
      <c r="AA84" s="92"/>
      <c r="AB84" s="92"/>
      <c r="AC84" s="92"/>
      <c r="AD84" s="92"/>
      <c r="AE84" s="92"/>
      <c r="AF84" s="86"/>
      <c r="AG84" s="146">
        <f t="shared" si="13"/>
        <v>0</v>
      </c>
      <c r="AH84" s="126" t="s">
        <v>195</v>
      </c>
      <c r="AI84" s="150">
        <f>AG84*2</f>
        <v>0</v>
      </c>
      <c r="AJ84" s="96"/>
      <c r="AK84" s="97"/>
      <c r="AL84" s="97"/>
      <c r="AM84" s="103"/>
      <c r="AN84" s="103"/>
    </row>
    <row r="85" spans="1:40" ht="24.75" customHeight="1" thickBot="1">
      <c r="A85" s="130" t="s">
        <v>1040</v>
      </c>
      <c r="B85" s="127"/>
      <c r="C85" s="92"/>
      <c r="D85" s="92"/>
      <c r="E85" s="92"/>
      <c r="F85" s="92"/>
      <c r="G85" s="92"/>
      <c r="H85" s="92"/>
      <c r="I85" s="92"/>
      <c r="J85" s="92"/>
      <c r="K85" s="128"/>
      <c r="L85" s="127"/>
      <c r="M85" s="92"/>
      <c r="N85" s="92"/>
      <c r="O85" s="92"/>
      <c r="P85" s="92"/>
      <c r="Q85" s="92"/>
      <c r="R85" s="92"/>
      <c r="S85" s="92"/>
      <c r="T85" s="92"/>
      <c r="U85" s="128"/>
      <c r="V85" s="129"/>
      <c r="W85" s="92"/>
      <c r="X85" s="92"/>
      <c r="Y85" s="92"/>
      <c r="Z85" s="92"/>
      <c r="AA85" s="92"/>
      <c r="AB85" s="92"/>
      <c r="AC85" s="92"/>
      <c r="AD85" s="92"/>
      <c r="AE85" s="92"/>
      <c r="AF85" s="86"/>
      <c r="AG85" s="146">
        <f t="shared" si="13"/>
        <v>0</v>
      </c>
      <c r="AH85" s="126" t="s">
        <v>251</v>
      </c>
      <c r="AI85" s="150">
        <f>AG85*3</f>
        <v>0</v>
      </c>
      <c r="AJ85" s="103"/>
      <c r="AK85" s="103"/>
      <c r="AL85" s="103"/>
      <c r="AM85" s="103"/>
      <c r="AN85" s="103"/>
    </row>
    <row r="86" spans="1:37" ht="24.75" customHeight="1" thickBot="1">
      <c r="A86" s="122" t="s">
        <v>193</v>
      </c>
      <c r="B86" s="127"/>
      <c r="C86" s="92"/>
      <c r="D86" s="92"/>
      <c r="E86" s="92"/>
      <c r="F86" s="92"/>
      <c r="G86" s="92"/>
      <c r="H86" s="92"/>
      <c r="I86" s="92"/>
      <c r="J86" s="92"/>
      <c r="K86" s="128"/>
      <c r="L86" s="127"/>
      <c r="M86" s="92"/>
      <c r="N86" s="92"/>
      <c r="O86" s="92"/>
      <c r="P86" s="92"/>
      <c r="Q86" s="92"/>
      <c r="R86" s="92"/>
      <c r="S86" s="92"/>
      <c r="T86" s="92"/>
      <c r="U86" s="128"/>
      <c r="V86" s="129"/>
      <c r="W86" s="92"/>
      <c r="X86" s="92"/>
      <c r="Y86" s="92"/>
      <c r="Z86" s="92"/>
      <c r="AA86" s="92"/>
      <c r="AB86" s="92"/>
      <c r="AC86" s="92"/>
      <c r="AD86" s="92"/>
      <c r="AE86" s="92"/>
      <c r="AF86" s="86"/>
      <c r="AG86" s="146">
        <f t="shared" si="13"/>
        <v>0</v>
      </c>
      <c r="AH86" s="126" t="s">
        <v>251</v>
      </c>
      <c r="AI86" s="150">
        <f>AG86*3</f>
        <v>0</v>
      </c>
      <c r="AJ86" s="103"/>
      <c r="AK86" s="103"/>
    </row>
    <row r="87" spans="1:37" ht="24.75" customHeight="1" thickBot="1">
      <c r="A87" s="132" t="s">
        <v>1041</v>
      </c>
      <c r="B87" s="127"/>
      <c r="C87" s="92"/>
      <c r="D87" s="92"/>
      <c r="E87" s="92"/>
      <c r="F87" s="92"/>
      <c r="G87" s="92"/>
      <c r="H87" s="92"/>
      <c r="I87" s="92"/>
      <c r="J87" s="92"/>
      <c r="K87" s="128"/>
      <c r="L87" s="127"/>
      <c r="M87" s="92"/>
      <c r="N87" s="92"/>
      <c r="O87" s="92"/>
      <c r="P87" s="92"/>
      <c r="Q87" s="92"/>
      <c r="R87" s="92"/>
      <c r="S87" s="92"/>
      <c r="T87" s="92"/>
      <c r="U87" s="128"/>
      <c r="V87" s="129"/>
      <c r="W87" s="92"/>
      <c r="X87" s="92"/>
      <c r="Y87" s="92"/>
      <c r="Z87" s="92"/>
      <c r="AA87" s="92"/>
      <c r="AB87" s="92"/>
      <c r="AC87" s="92"/>
      <c r="AD87" s="92"/>
      <c r="AE87" s="92"/>
      <c r="AF87" s="86"/>
      <c r="AG87" s="147">
        <f t="shared" si="13"/>
        <v>0</v>
      </c>
      <c r="AH87" s="126" t="s">
        <v>252</v>
      </c>
      <c r="AI87" s="151">
        <f>AG87*4</f>
        <v>0</v>
      </c>
      <c r="AJ87" s="103"/>
      <c r="AK87" s="103"/>
    </row>
    <row r="88" spans="1:37" ht="24.75" customHeight="1" thickBot="1">
      <c r="A88" s="133" t="s">
        <v>194</v>
      </c>
      <c r="B88" s="134"/>
      <c r="C88" s="93"/>
      <c r="D88" s="93"/>
      <c r="E88" s="93"/>
      <c r="F88" s="93"/>
      <c r="G88" s="93"/>
      <c r="H88" s="93"/>
      <c r="I88" s="93"/>
      <c r="J88" s="93"/>
      <c r="K88" s="135"/>
      <c r="L88" s="134"/>
      <c r="M88" s="93"/>
      <c r="N88" s="93"/>
      <c r="O88" s="93"/>
      <c r="P88" s="93"/>
      <c r="Q88" s="93"/>
      <c r="R88" s="93"/>
      <c r="S88" s="93"/>
      <c r="T88" s="93"/>
      <c r="U88" s="135"/>
      <c r="V88" s="136"/>
      <c r="W88" s="93"/>
      <c r="X88" s="93"/>
      <c r="Y88" s="93"/>
      <c r="Z88" s="93"/>
      <c r="AA88" s="93"/>
      <c r="AB88" s="93"/>
      <c r="AC88" s="93"/>
      <c r="AD88" s="93"/>
      <c r="AE88" s="93"/>
      <c r="AF88" s="88"/>
      <c r="AG88" s="147">
        <f t="shared" si="13"/>
        <v>0</v>
      </c>
      <c r="AH88" s="126" t="s">
        <v>252</v>
      </c>
      <c r="AI88" s="151">
        <f>AG88*4</f>
        <v>0</v>
      </c>
      <c r="AJ88" s="103"/>
      <c r="AK88" s="103"/>
    </row>
    <row r="89" spans="1:37" ht="24.75" customHeight="1" thickBot="1">
      <c r="A89" s="132" t="s">
        <v>253</v>
      </c>
      <c r="B89" s="134"/>
      <c r="C89" s="93"/>
      <c r="D89" s="93"/>
      <c r="E89" s="93"/>
      <c r="F89" s="93"/>
      <c r="G89" s="93"/>
      <c r="H89" s="93"/>
      <c r="I89" s="93"/>
      <c r="J89" s="93"/>
      <c r="K89" s="135"/>
      <c r="L89" s="134"/>
      <c r="M89" s="93"/>
      <c r="N89" s="93"/>
      <c r="O89" s="93"/>
      <c r="P89" s="93"/>
      <c r="Q89" s="93"/>
      <c r="R89" s="93"/>
      <c r="S89" s="93"/>
      <c r="T89" s="93"/>
      <c r="U89" s="135"/>
      <c r="V89" s="136"/>
      <c r="W89" s="93"/>
      <c r="X89" s="93"/>
      <c r="Y89" s="93"/>
      <c r="Z89" s="93"/>
      <c r="AA89" s="93"/>
      <c r="AB89" s="93"/>
      <c r="AC89" s="93"/>
      <c r="AD89" s="93"/>
      <c r="AE89" s="93"/>
      <c r="AF89" s="88"/>
      <c r="AG89" s="147">
        <f t="shared" si="13"/>
        <v>0</v>
      </c>
      <c r="AH89" s="126" t="s">
        <v>254</v>
      </c>
      <c r="AI89" s="152">
        <f>AG89*5</f>
        <v>0</v>
      </c>
      <c r="AJ89" s="103"/>
      <c r="AK89" s="103"/>
    </row>
    <row r="90" spans="1:40" ht="24.75" customHeight="1" thickBot="1">
      <c r="A90" s="115" t="s">
        <v>255</v>
      </c>
      <c r="B90" s="79"/>
      <c r="C90" s="80"/>
      <c r="D90" s="80"/>
      <c r="E90" s="80"/>
      <c r="F90" s="80"/>
      <c r="G90" s="80"/>
      <c r="H90" s="80"/>
      <c r="I90" s="80"/>
      <c r="J90" s="80"/>
      <c r="K90" s="81"/>
      <c r="L90" s="79"/>
      <c r="M90" s="80"/>
      <c r="N90" s="80"/>
      <c r="O90" s="80"/>
      <c r="P90" s="80"/>
      <c r="Q90" s="80"/>
      <c r="R90" s="80"/>
      <c r="S90" s="80"/>
      <c r="T90" s="80"/>
      <c r="U90" s="81"/>
      <c r="V90" s="82"/>
      <c r="W90" s="80"/>
      <c r="X90" s="80"/>
      <c r="Y90" s="80"/>
      <c r="Z90" s="80"/>
      <c r="AA90" s="80"/>
      <c r="AB90" s="80"/>
      <c r="AC90" s="80"/>
      <c r="AD90" s="80"/>
      <c r="AE90" s="80"/>
      <c r="AF90" s="89"/>
      <c r="AG90" s="148">
        <f t="shared" si="13"/>
        <v>0</v>
      </c>
      <c r="AH90" s="126" t="s">
        <v>256</v>
      </c>
      <c r="AI90" s="152">
        <f>AG90*6</f>
        <v>0</v>
      </c>
      <c r="AM90" s="103"/>
      <c r="AN90" s="103"/>
    </row>
    <row r="91" spans="1:40" ht="24.75" customHeight="1" thickBot="1">
      <c r="A91" s="245" t="s">
        <v>1042</v>
      </c>
      <c r="B91" s="123"/>
      <c r="C91" s="85"/>
      <c r="D91" s="85"/>
      <c r="E91" s="85"/>
      <c r="F91" s="85"/>
      <c r="G91" s="85"/>
      <c r="H91" s="85"/>
      <c r="I91" s="85"/>
      <c r="J91" s="85"/>
      <c r="K91" s="124"/>
      <c r="L91" s="123"/>
      <c r="M91" s="85"/>
      <c r="N91" s="85"/>
      <c r="O91" s="85"/>
      <c r="P91" s="85"/>
      <c r="Q91" s="85"/>
      <c r="R91" s="85"/>
      <c r="S91" s="85"/>
      <c r="T91" s="85"/>
      <c r="U91" s="124"/>
      <c r="V91" s="125"/>
      <c r="W91" s="85"/>
      <c r="X91" s="85"/>
      <c r="Y91" s="85"/>
      <c r="Z91" s="85"/>
      <c r="AA91" s="85"/>
      <c r="AB91" s="85"/>
      <c r="AC91" s="85"/>
      <c r="AD91" s="85"/>
      <c r="AE91" s="85"/>
      <c r="AF91" s="246"/>
      <c r="AG91" s="247">
        <f t="shared" si="13"/>
        <v>0</v>
      </c>
      <c r="AH91" s="169"/>
      <c r="AI91" s="244"/>
      <c r="AM91" s="103"/>
      <c r="AN91" s="103"/>
    </row>
    <row r="92" spans="1:40" ht="24.75" customHeight="1" thickBot="1">
      <c r="A92" s="176" t="s">
        <v>1043</v>
      </c>
      <c r="B92" s="164">
        <f aca="true" t="shared" si="14" ref="B92:AG92">SUM(B83:B90)</f>
        <v>0</v>
      </c>
      <c r="C92" s="164">
        <f t="shared" si="14"/>
        <v>0</v>
      </c>
      <c r="D92" s="164">
        <f t="shared" si="14"/>
        <v>0</v>
      </c>
      <c r="E92" s="164">
        <f t="shared" si="14"/>
        <v>0</v>
      </c>
      <c r="F92" s="164">
        <f t="shared" si="14"/>
        <v>0</v>
      </c>
      <c r="G92" s="164">
        <f t="shared" si="14"/>
        <v>0</v>
      </c>
      <c r="H92" s="164">
        <f t="shared" si="14"/>
        <v>0</v>
      </c>
      <c r="I92" s="164">
        <f t="shared" si="14"/>
        <v>0</v>
      </c>
      <c r="J92" s="164">
        <f t="shared" si="14"/>
        <v>0</v>
      </c>
      <c r="K92" s="165">
        <f t="shared" si="14"/>
        <v>0</v>
      </c>
      <c r="L92" s="166">
        <f t="shared" si="14"/>
        <v>0</v>
      </c>
      <c r="M92" s="164">
        <f t="shared" si="14"/>
        <v>0</v>
      </c>
      <c r="N92" s="164">
        <f t="shared" si="14"/>
        <v>0</v>
      </c>
      <c r="O92" s="164">
        <f t="shared" si="14"/>
        <v>0</v>
      </c>
      <c r="P92" s="164">
        <f t="shared" si="14"/>
        <v>0</v>
      </c>
      <c r="Q92" s="164">
        <f t="shared" si="14"/>
        <v>0</v>
      </c>
      <c r="R92" s="164">
        <f t="shared" si="14"/>
        <v>0</v>
      </c>
      <c r="S92" s="164">
        <f t="shared" si="14"/>
        <v>0</v>
      </c>
      <c r="T92" s="164">
        <f t="shared" si="14"/>
        <v>0</v>
      </c>
      <c r="U92" s="165">
        <f t="shared" si="14"/>
        <v>0</v>
      </c>
      <c r="V92" s="167">
        <f t="shared" si="14"/>
        <v>0</v>
      </c>
      <c r="W92" s="164">
        <f t="shared" si="14"/>
        <v>0</v>
      </c>
      <c r="X92" s="164">
        <f t="shared" si="14"/>
        <v>0</v>
      </c>
      <c r="Y92" s="164">
        <f t="shared" si="14"/>
        <v>0</v>
      </c>
      <c r="Z92" s="164">
        <f t="shared" si="14"/>
        <v>0</v>
      </c>
      <c r="AA92" s="164">
        <f t="shared" si="14"/>
        <v>0</v>
      </c>
      <c r="AB92" s="164">
        <f t="shared" si="14"/>
        <v>0</v>
      </c>
      <c r="AC92" s="164">
        <f t="shared" si="14"/>
        <v>0</v>
      </c>
      <c r="AD92" s="164">
        <f t="shared" si="14"/>
        <v>0</v>
      </c>
      <c r="AE92" s="164">
        <f t="shared" si="14"/>
        <v>0</v>
      </c>
      <c r="AF92" s="168">
        <f t="shared" si="14"/>
        <v>0</v>
      </c>
      <c r="AG92" s="144">
        <f t="shared" si="14"/>
        <v>0</v>
      </c>
      <c r="AH92" s="169" t="s">
        <v>1</v>
      </c>
      <c r="AI92" s="151">
        <f>SUM(AI83:AI90)</f>
        <v>0</v>
      </c>
      <c r="AM92" s="103"/>
      <c r="AN92" s="103"/>
    </row>
    <row r="93" spans="1:48" s="99" customFormat="1" ht="25.5">
      <c r="A93" s="95"/>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102"/>
      <c r="AK93" s="102"/>
      <c r="AL93" s="102"/>
      <c r="AM93" s="97"/>
      <c r="AN93" s="97"/>
      <c r="AO93" s="98"/>
      <c r="AP93" s="98"/>
      <c r="AQ93" s="98"/>
      <c r="AR93" s="98"/>
      <c r="AS93" s="98"/>
      <c r="AT93" s="98"/>
      <c r="AU93" s="98"/>
      <c r="AV93" s="98"/>
    </row>
    <row r="94" spans="1:40" ht="26.25" customHeight="1">
      <c r="A94" s="78" t="s">
        <v>6</v>
      </c>
      <c r="B94" s="1280">
        <f>B76</f>
        <v>0</v>
      </c>
      <c r="C94" s="1280"/>
      <c r="D94" s="104" t="s">
        <v>7</v>
      </c>
      <c r="E94" s="1281">
        <v>9</v>
      </c>
      <c r="F94" s="1281"/>
      <c r="G94" s="105" t="s">
        <v>8</v>
      </c>
      <c r="H94" s="106" t="s">
        <v>9</v>
      </c>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3"/>
      <c r="AH94" s="103"/>
      <c r="AI94" s="103"/>
      <c r="AM94" s="103"/>
      <c r="AN94" s="103"/>
    </row>
    <row r="95" spans="1:37" ht="19.5" customHeight="1" thickBot="1">
      <c r="A95" s="71"/>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1"/>
      <c r="AJ95" s="103">
        <f>E94</f>
        <v>9</v>
      </c>
      <c r="AK95" s="103" t="s">
        <v>186</v>
      </c>
    </row>
    <row r="96" spans="1:53" ht="24.75" customHeight="1" thickBot="1">
      <c r="A96" s="108" t="s">
        <v>10</v>
      </c>
      <c r="B96" s="109">
        <v>1</v>
      </c>
      <c r="C96" s="110">
        <v>2</v>
      </c>
      <c r="D96" s="110">
        <v>3</v>
      </c>
      <c r="E96" s="110">
        <v>4</v>
      </c>
      <c r="F96" s="110">
        <v>5</v>
      </c>
      <c r="G96" s="110">
        <v>6</v>
      </c>
      <c r="H96" s="110">
        <v>7</v>
      </c>
      <c r="I96" s="110">
        <v>8</v>
      </c>
      <c r="J96" s="110">
        <v>9</v>
      </c>
      <c r="K96" s="111">
        <v>10</v>
      </c>
      <c r="L96" s="109">
        <v>11</v>
      </c>
      <c r="M96" s="110">
        <v>12</v>
      </c>
      <c r="N96" s="110">
        <v>13</v>
      </c>
      <c r="O96" s="110">
        <v>14</v>
      </c>
      <c r="P96" s="110">
        <v>15</v>
      </c>
      <c r="Q96" s="110">
        <v>16</v>
      </c>
      <c r="R96" s="110">
        <v>17</v>
      </c>
      <c r="S96" s="110">
        <v>18</v>
      </c>
      <c r="T96" s="110">
        <v>19</v>
      </c>
      <c r="U96" s="111">
        <v>20</v>
      </c>
      <c r="V96" s="112">
        <v>21</v>
      </c>
      <c r="W96" s="110">
        <v>22</v>
      </c>
      <c r="X96" s="110">
        <v>23</v>
      </c>
      <c r="Y96" s="110">
        <v>24</v>
      </c>
      <c r="Z96" s="110">
        <v>25</v>
      </c>
      <c r="AA96" s="110">
        <v>26</v>
      </c>
      <c r="AB96" s="110">
        <v>27</v>
      </c>
      <c r="AC96" s="110">
        <v>28</v>
      </c>
      <c r="AD96" s="110">
        <v>29</v>
      </c>
      <c r="AE96" s="110">
        <v>30</v>
      </c>
      <c r="AF96" s="110"/>
      <c r="AG96" s="1260" t="s">
        <v>1</v>
      </c>
      <c r="AH96" s="113"/>
      <c r="AI96" s="113"/>
      <c r="AJ96" s="103"/>
      <c r="AK96" s="114" t="s">
        <v>187</v>
      </c>
      <c r="AL96" s="153" t="e">
        <f>ROUNDUP(AG99/AG98,1)</f>
        <v>#DIV/0!</v>
      </c>
      <c r="AM96" s="103"/>
      <c r="AN96" s="103"/>
      <c r="AS96" s="76"/>
      <c r="AT96" s="76"/>
      <c r="BA96" s="76"/>
    </row>
    <row r="97" spans="1:40" ht="24.75" customHeight="1" thickBot="1">
      <c r="A97" s="115" t="s">
        <v>11</v>
      </c>
      <c r="B97" s="79" t="s">
        <v>1035</v>
      </c>
      <c r="C97" s="80" t="s">
        <v>1031</v>
      </c>
      <c r="D97" s="80" t="s">
        <v>1032</v>
      </c>
      <c r="E97" s="80" t="s">
        <v>990</v>
      </c>
      <c r="F97" s="80" t="s">
        <v>166</v>
      </c>
      <c r="G97" s="80" t="s">
        <v>1033</v>
      </c>
      <c r="H97" s="80" t="s">
        <v>1034</v>
      </c>
      <c r="I97" s="80" t="s">
        <v>1035</v>
      </c>
      <c r="J97" s="80" t="s">
        <v>1031</v>
      </c>
      <c r="K97" s="81" t="s">
        <v>1032</v>
      </c>
      <c r="L97" s="79" t="s">
        <v>990</v>
      </c>
      <c r="M97" s="80" t="s">
        <v>166</v>
      </c>
      <c r="N97" s="80" t="s">
        <v>1033</v>
      </c>
      <c r="O97" s="80" t="s">
        <v>1034</v>
      </c>
      <c r="P97" s="80" t="s">
        <v>1035</v>
      </c>
      <c r="Q97" s="80" t="s">
        <v>1031</v>
      </c>
      <c r="R97" s="80" t="s">
        <v>1032</v>
      </c>
      <c r="S97" s="80" t="s">
        <v>990</v>
      </c>
      <c r="T97" s="80" t="s">
        <v>166</v>
      </c>
      <c r="U97" s="81" t="s">
        <v>1033</v>
      </c>
      <c r="V97" s="82" t="s">
        <v>1034</v>
      </c>
      <c r="W97" s="80" t="s">
        <v>1035</v>
      </c>
      <c r="X97" s="80" t="s">
        <v>1031</v>
      </c>
      <c r="Y97" s="80" t="s">
        <v>1032</v>
      </c>
      <c r="Z97" s="80" t="s">
        <v>990</v>
      </c>
      <c r="AA97" s="80" t="s">
        <v>166</v>
      </c>
      <c r="AB97" s="80" t="s">
        <v>1033</v>
      </c>
      <c r="AC97" s="80" t="s">
        <v>1034</v>
      </c>
      <c r="AD97" s="80" t="s">
        <v>1035</v>
      </c>
      <c r="AE97" s="80" t="s">
        <v>1031</v>
      </c>
      <c r="AF97" s="80"/>
      <c r="AG97" s="1261"/>
      <c r="AH97" s="113"/>
      <c r="AI97" s="113"/>
      <c r="AJ97" s="103"/>
      <c r="AK97" s="1262" t="s">
        <v>1046</v>
      </c>
      <c r="AL97" s="1274" t="e">
        <f>ROUND((AG101+AG103+AG105+AG107+AG108)/AG110*100,0)&amp;"％"</f>
        <v>#DIV/0!</v>
      </c>
      <c r="AM97" s="103"/>
      <c r="AN97" s="103"/>
    </row>
    <row r="98" spans="1:40" ht="24.75" customHeight="1" thickBot="1">
      <c r="A98" s="116" t="s">
        <v>12</v>
      </c>
      <c r="B98" s="117"/>
      <c r="C98" s="91"/>
      <c r="D98" s="91"/>
      <c r="E98" s="91"/>
      <c r="F98" s="91"/>
      <c r="G98" s="91"/>
      <c r="H98" s="91"/>
      <c r="I98" s="91"/>
      <c r="J98" s="91"/>
      <c r="K98" s="118"/>
      <c r="L98" s="117"/>
      <c r="M98" s="91"/>
      <c r="N98" s="91"/>
      <c r="O98" s="91"/>
      <c r="P98" s="91"/>
      <c r="Q98" s="91"/>
      <c r="R98" s="91"/>
      <c r="S98" s="91"/>
      <c r="T98" s="91"/>
      <c r="U98" s="118"/>
      <c r="V98" s="119"/>
      <c r="W98" s="91"/>
      <c r="X98" s="91"/>
      <c r="Y98" s="91"/>
      <c r="Z98" s="91"/>
      <c r="AA98" s="91"/>
      <c r="AB98" s="91"/>
      <c r="AC98" s="91"/>
      <c r="AD98" s="91"/>
      <c r="AE98" s="91"/>
      <c r="AF98" s="83"/>
      <c r="AG98" s="145">
        <f>COUNTIF(B98:AF98,"○")</f>
        <v>0</v>
      </c>
      <c r="AH98" s="120"/>
      <c r="AJ98" s="103"/>
      <c r="AK98" s="1263"/>
      <c r="AL98" s="1275"/>
      <c r="AM98" s="103"/>
      <c r="AN98" s="103"/>
    </row>
    <row r="99" spans="1:40" ht="24.75" customHeight="1" thickBot="1">
      <c r="A99" s="116" t="s">
        <v>14</v>
      </c>
      <c r="B99" s="140">
        <f aca="true" t="shared" si="15" ref="B99:AF99">SUM(B100:B108)</f>
        <v>0</v>
      </c>
      <c r="C99" s="141">
        <f t="shared" si="15"/>
        <v>0</v>
      </c>
      <c r="D99" s="141">
        <f t="shared" si="15"/>
        <v>0</v>
      </c>
      <c r="E99" s="141">
        <f t="shared" si="15"/>
        <v>0</v>
      </c>
      <c r="F99" s="141">
        <f t="shared" si="15"/>
        <v>0</v>
      </c>
      <c r="G99" s="141">
        <f t="shared" si="15"/>
        <v>0</v>
      </c>
      <c r="H99" s="141">
        <f t="shared" si="15"/>
        <v>0</v>
      </c>
      <c r="I99" s="141">
        <f t="shared" si="15"/>
        <v>0</v>
      </c>
      <c r="J99" s="141">
        <f t="shared" si="15"/>
        <v>0</v>
      </c>
      <c r="K99" s="142">
        <f t="shared" si="15"/>
        <v>0</v>
      </c>
      <c r="L99" s="140">
        <f t="shared" si="15"/>
        <v>0</v>
      </c>
      <c r="M99" s="141">
        <f t="shared" si="15"/>
        <v>0</v>
      </c>
      <c r="N99" s="141">
        <f t="shared" si="15"/>
        <v>0</v>
      </c>
      <c r="O99" s="141">
        <f t="shared" si="15"/>
        <v>0</v>
      </c>
      <c r="P99" s="141">
        <f t="shared" si="15"/>
        <v>0</v>
      </c>
      <c r="Q99" s="141">
        <f t="shared" si="15"/>
        <v>0</v>
      </c>
      <c r="R99" s="141">
        <f t="shared" si="15"/>
        <v>0</v>
      </c>
      <c r="S99" s="141">
        <f t="shared" si="15"/>
        <v>0</v>
      </c>
      <c r="T99" s="141">
        <f t="shared" si="15"/>
        <v>0</v>
      </c>
      <c r="U99" s="142">
        <f t="shared" si="15"/>
        <v>0</v>
      </c>
      <c r="V99" s="143">
        <f t="shared" si="15"/>
        <v>0</v>
      </c>
      <c r="W99" s="141">
        <f t="shared" si="15"/>
        <v>0</v>
      </c>
      <c r="X99" s="141">
        <f t="shared" si="15"/>
        <v>0</v>
      </c>
      <c r="Y99" s="141">
        <f t="shared" si="15"/>
        <v>0</v>
      </c>
      <c r="Z99" s="141">
        <f t="shared" si="15"/>
        <v>0</v>
      </c>
      <c r="AA99" s="141">
        <f t="shared" si="15"/>
        <v>0</v>
      </c>
      <c r="AB99" s="141">
        <f t="shared" si="15"/>
        <v>0</v>
      </c>
      <c r="AC99" s="141">
        <f t="shared" si="15"/>
        <v>0</v>
      </c>
      <c r="AD99" s="141">
        <f t="shared" si="15"/>
        <v>0</v>
      </c>
      <c r="AE99" s="141">
        <f t="shared" si="15"/>
        <v>0</v>
      </c>
      <c r="AF99" s="141">
        <f t="shared" si="15"/>
        <v>0</v>
      </c>
      <c r="AG99" s="144">
        <f>SUM(B99:AF99)</f>
        <v>0</v>
      </c>
      <c r="AH99" s="84"/>
      <c r="AI99" s="1255" t="s">
        <v>13</v>
      </c>
      <c r="AJ99" s="103"/>
      <c r="AK99" s="114" t="s">
        <v>993</v>
      </c>
      <c r="AL99" s="154" t="e">
        <f>ROUND(SUM(AI101:AI108)/AG110,1)</f>
        <v>#DIV/0!</v>
      </c>
      <c r="AM99" s="103"/>
      <c r="AN99" s="103"/>
    </row>
    <row r="100" spans="1:40" ht="24.75" customHeight="1" thickBot="1">
      <c r="A100" s="116" t="s">
        <v>188</v>
      </c>
      <c r="B100" s="100"/>
      <c r="C100" s="83"/>
      <c r="D100" s="83"/>
      <c r="E100" s="83"/>
      <c r="F100" s="83"/>
      <c r="G100" s="83"/>
      <c r="H100" s="83"/>
      <c r="I100" s="83"/>
      <c r="J100" s="83"/>
      <c r="K100" s="118"/>
      <c r="L100" s="100"/>
      <c r="M100" s="83"/>
      <c r="N100" s="83"/>
      <c r="O100" s="83"/>
      <c r="P100" s="83"/>
      <c r="Q100" s="83"/>
      <c r="R100" s="83"/>
      <c r="S100" s="83"/>
      <c r="T100" s="83"/>
      <c r="U100" s="118"/>
      <c r="V100" s="101"/>
      <c r="W100" s="83"/>
      <c r="X100" s="83"/>
      <c r="Y100" s="83"/>
      <c r="Z100" s="83"/>
      <c r="AA100" s="83"/>
      <c r="AB100" s="83"/>
      <c r="AC100" s="83"/>
      <c r="AD100" s="83"/>
      <c r="AE100" s="83"/>
      <c r="AF100" s="83"/>
      <c r="AG100" s="144">
        <f>SUM(B100:AF100)</f>
        <v>0</v>
      </c>
      <c r="AI100" s="1270"/>
      <c r="AJ100" s="103"/>
      <c r="AK100" s="94" t="s">
        <v>189</v>
      </c>
      <c r="AL100" s="121"/>
      <c r="AM100" s="103"/>
      <c r="AN100" s="103"/>
    </row>
    <row r="101" spans="1:40" ht="24.75" customHeight="1" thickBot="1">
      <c r="A101" s="122" t="s">
        <v>1039</v>
      </c>
      <c r="B101" s="123"/>
      <c r="C101" s="85"/>
      <c r="D101" s="85"/>
      <c r="E101" s="85"/>
      <c r="F101" s="85"/>
      <c r="G101" s="85"/>
      <c r="H101" s="85"/>
      <c r="I101" s="85"/>
      <c r="J101" s="85"/>
      <c r="K101" s="124"/>
      <c r="L101" s="123"/>
      <c r="M101" s="85"/>
      <c r="N101" s="85"/>
      <c r="O101" s="85"/>
      <c r="P101" s="85"/>
      <c r="Q101" s="85"/>
      <c r="R101" s="85"/>
      <c r="S101" s="85"/>
      <c r="T101" s="85"/>
      <c r="U101" s="124"/>
      <c r="V101" s="125"/>
      <c r="W101" s="85"/>
      <c r="X101" s="85"/>
      <c r="Y101" s="85"/>
      <c r="Z101" s="85"/>
      <c r="AA101" s="85"/>
      <c r="AB101" s="85"/>
      <c r="AC101" s="85"/>
      <c r="AD101" s="85"/>
      <c r="AE101" s="85"/>
      <c r="AF101" s="85"/>
      <c r="AG101" s="146">
        <f aca="true" t="shared" si="16" ref="AG101:AG109">SUM(B101:AF101)</f>
        <v>0</v>
      </c>
      <c r="AH101" s="126" t="s">
        <v>15</v>
      </c>
      <c r="AI101" s="150">
        <f>AG101*2</f>
        <v>0</v>
      </c>
      <c r="AJ101" s="103"/>
      <c r="AK101" s="94" t="s">
        <v>190</v>
      </c>
      <c r="AL101" s="155" t="e">
        <f>AL96/AE2</f>
        <v>#DIV/0!</v>
      </c>
      <c r="AM101" s="103"/>
      <c r="AN101" s="103"/>
    </row>
    <row r="102" spans="1:40" ht="24.75" customHeight="1" thickBot="1">
      <c r="A102" s="122" t="s">
        <v>191</v>
      </c>
      <c r="B102" s="127"/>
      <c r="C102" s="92"/>
      <c r="D102" s="92"/>
      <c r="E102" s="92"/>
      <c r="F102" s="92"/>
      <c r="G102" s="92"/>
      <c r="H102" s="92"/>
      <c r="I102" s="92"/>
      <c r="J102" s="92"/>
      <c r="K102" s="128"/>
      <c r="L102" s="127"/>
      <c r="M102" s="92"/>
      <c r="N102" s="92"/>
      <c r="O102" s="92"/>
      <c r="P102" s="92"/>
      <c r="Q102" s="92"/>
      <c r="R102" s="92"/>
      <c r="S102" s="92"/>
      <c r="T102" s="92"/>
      <c r="U102" s="128"/>
      <c r="V102" s="129"/>
      <c r="W102" s="92"/>
      <c r="X102" s="92"/>
      <c r="Y102" s="92"/>
      <c r="Z102" s="92"/>
      <c r="AA102" s="92"/>
      <c r="AB102" s="92"/>
      <c r="AC102" s="92"/>
      <c r="AD102" s="92"/>
      <c r="AE102" s="92"/>
      <c r="AF102" s="86"/>
      <c r="AG102" s="146">
        <f t="shared" si="16"/>
        <v>0</v>
      </c>
      <c r="AH102" s="126" t="s">
        <v>195</v>
      </c>
      <c r="AI102" s="150">
        <f>AG102*2</f>
        <v>0</v>
      </c>
      <c r="AJ102" s="96"/>
      <c r="AK102" s="97"/>
      <c r="AL102" s="97"/>
      <c r="AM102" s="103"/>
      <c r="AN102" s="103"/>
    </row>
    <row r="103" spans="1:40" ht="24.75" customHeight="1" thickBot="1">
      <c r="A103" s="130" t="s">
        <v>1040</v>
      </c>
      <c r="B103" s="127"/>
      <c r="C103" s="92"/>
      <c r="D103" s="92"/>
      <c r="E103" s="92"/>
      <c r="F103" s="92"/>
      <c r="G103" s="92"/>
      <c r="H103" s="92"/>
      <c r="I103" s="92"/>
      <c r="J103" s="92"/>
      <c r="K103" s="128"/>
      <c r="L103" s="127"/>
      <c r="M103" s="92"/>
      <c r="N103" s="92"/>
      <c r="O103" s="92"/>
      <c r="P103" s="92"/>
      <c r="Q103" s="92"/>
      <c r="R103" s="92"/>
      <c r="S103" s="92"/>
      <c r="T103" s="92"/>
      <c r="U103" s="128"/>
      <c r="V103" s="129"/>
      <c r="W103" s="92"/>
      <c r="X103" s="92"/>
      <c r="Y103" s="92"/>
      <c r="Z103" s="92"/>
      <c r="AA103" s="92"/>
      <c r="AB103" s="92"/>
      <c r="AC103" s="92"/>
      <c r="AD103" s="92"/>
      <c r="AE103" s="92"/>
      <c r="AF103" s="86"/>
      <c r="AG103" s="146">
        <f t="shared" si="16"/>
        <v>0</v>
      </c>
      <c r="AH103" s="126" t="s">
        <v>251</v>
      </c>
      <c r="AI103" s="150">
        <f>AG103*3</f>
        <v>0</v>
      </c>
      <c r="AJ103" s="103"/>
      <c r="AK103" s="103"/>
      <c r="AL103" s="103"/>
      <c r="AM103" s="103"/>
      <c r="AN103" s="103"/>
    </row>
    <row r="104" spans="1:37" ht="24.75" customHeight="1" thickBot="1">
      <c r="A104" s="122" t="s">
        <v>193</v>
      </c>
      <c r="B104" s="127"/>
      <c r="C104" s="92"/>
      <c r="D104" s="92"/>
      <c r="E104" s="92"/>
      <c r="F104" s="92"/>
      <c r="G104" s="92"/>
      <c r="H104" s="92"/>
      <c r="I104" s="92"/>
      <c r="J104" s="92"/>
      <c r="K104" s="128"/>
      <c r="L104" s="127"/>
      <c r="M104" s="92"/>
      <c r="N104" s="92"/>
      <c r="O104" s="92"/>
      <c r="P104" s="92"/>
      <c r="Q104" s="92"/>
      <c r="R104" s="92"/>
      <c r="S104" s="92"/>
      <c r="T104" s="92"/>
      <c r="U104" s="128"/>
      <c r="V104" s="129"/>
      <c r="W104" s="92"/>
      <c r="X104" s="92"/>
      <c r="Y104" s="92"/>
      <c r="Z104" s="92"/>
      <c r="AA104" s="92"/>
      <c r="AB104" s="92"/>
      <c r="AC104" s="92"/>
      <c r="AD104" s="92"/>
      <c r="AE104" s="92"/>
      <c r="AF104" s="86"/>
      <c r="AG104" s="146">
        <f t="shared" si="16"/>
        <v>0</v>
      </c>
      <c r="AH104" s="126" t="s">
        <v>251</v>
      </c>
      <c r="AI104" s="150">
        <f>AG104*3</f>
        <v>0</v>
      </c>
      <c r="AJ104" s="103"/>
      <c r="AK104" s="103"/>
    </row>
    <row r="105" spans="1:37" ht="24.75" customHeight="1" thickBot="1">
      <c r="A105" s="132" t="s">
        <v>1041</v>
      </c>
      <c r="B105" s="127"/>
      <c r="C105" s="92"/>
      <c r="D105" s="92"/>
      <c r="E105" s="92"/>
      <c r="F105" s="92"/>
      <c r="G105" s="92"/>
      <c r="H105" s="92"/>
      <c r="I105" s="92"/>
      <c r="J105" s="92"/>
      <c r="K105" s="128"/>
      <c r="L105" s="127"/>
      <c r="M105" s="92"/>
      <c r="N105" s="92"/>
      <c r="O105" s="92"/>
      <c r="P105" s="92"/>
      <c r="Q105" s="92"/>
      <c r="R105" s="92"/>
      <c r="S105" s="92"/>
      <c r="T105" s="92"/>
      <c r="U105" s="128"/>
      <c r="V105" s="129"/>
      <c r="W105" s="92"/>
      <c r="X105" s="92"/>
      <c r="Y105" s="92"/>
      <c r="Z105" s="92"/>
      <c r="AA105" s="92"/>
      <c r="AB105" s="92"/>
      <c r="AC105" s="92"/>
      <c r="AD105" s="92"/>
      <c r="AE105" s="92"/>
      <c r="AF105" s="86"/>
      <c r="AG105" s="147">
        <f t="shared" si="16"/>
        <v>0</v>
      </c>
      <c r="AH105" s="126" t="s">
        <v>252</v>
      </c>
      <c r="AI105" s="151">
        <f>AG105*4</f>
        <v>0</v>
      </c>
      <c r="AJ105" s="103"/>
      <c r="AK105" s="103"/>
    </row>
    <row r="106" spans="1:37" ht="24.75" customHeight="1" thickBot="1">
      <c r="A106" s="133" t="s">
        <v>194</v>
      </c>
      <c r="B106" s="134"/>
      <c r="C106" s="93"/>
      <c r="D106" s="93"/>
      <c r="E106" s="93"/>
      <c r="F106" s="93"/>
      <c r="G106" s="93"/>
      <c r="H106" s="93"/>
      <c r="I106" s="93"/>
      <c r="J106" s="93"/>
      <c r="K106" s="135"/>
      <c r="L106" s="134"/>
      <c r="M106" s="93"/>
      <c r="N106" s="93"/>
      <c r="O106" s="93"/>
      <c r="P106" s="93"/>
      <c r="Q106" s="93"/>
      <c r="R106" s="93"/>
      <c r="S106" s="93"/>
      <c r="T106" s="93"/>
      <c r="U106" s="135"/>
      <c r="V106" s="136"/>
      <c r="W106" s="93"/>
      <c r="X106" s="93"/>
      <c r="Y106" s="93"/>
      <c r="Z106" s="93"/>
      <c r="AA106" s="93"/>
      <c r="AB106" s="93"/>
      <c r="AC106" s="93"/>
      <c r="AD106" s="93"/>
      <c r="AE106" s="93"/>
      <c r="AF106" s="88"/>
      <c r="AG106" s="147">
        <f t="shared" si="16"/>
        <v>0</v>
      </c>
      <c r="AH106" s="126" t="s">
        <v>252</v>
      </c>
      <c r="AI106" s="151">
        <f>AG106*4</f>
        <v>0</v>
      </c>
      <c r="AJ106" s="103"/>
      <c r="AK106" s="103"/>
    </row>
    <row r="107" spans="1:37" ht="24.75" customHeight="1" thickBot="1">
      <c r="A107" s="132" t="s">
        <v>253</v>
      </c>
      <c r="B107" s="134"/>
      <c r="C107" s="93"/>
      <c r="D107" s="93"/>
      <c r="E107" s="93"/>
      <c r="F107" s="93"/>
      <c r="G107" s="93"/>
      <c r="H107" s="93"/>
      <c r="I107" s="93"/>
      <c r="J107" s="93"/>
      <c r="K107" s="135"/>
      <c r="L107" s="134"/>
      <c r="M107" s="93"/>
      <c r="N107" s="93"/>
      <c r="O107" s="93"/>
      <c r="P107" s="93"/>
      <c r="Q107" s="93"/>
      <c r="R107" s="93"/>
      <c r="S107" s="93"/>
      <c r="T107" s="93"/>
      <c r="U107" s="135"/>
      <c r="V107" s="136"/>
      <c r="W107" s="93"/>
      <c r="X107" s="93"/>
      <c r="Y107" s="93"/>
      <c r="Z107" s="93"/>
      <c r="AA107" s="93"/>
      <c r="AB107" s="93"/>
      <c r="AC107" s="93"/>
      <c r="AD107" s="93"/>
      <c r="AE107" s="93"/>
      <c r="AF107" s="88"/>
      <c r="AG107" s="147">
        <f t="shared" si="16"/>
        <v>0</v>
      </c>
      <c r="AH107" s="126" t="s">
        <v>254</v>
      </c>
      <c r="AI107" s="152">
        <f>AG107*5</f>
        <v>0</v>
      </c>
      <c r="AJ107" s="103"/>
      <c r="AK107" s="103"/>
    </row>
    <row r="108" spans="1:40" ht="24.75" customHeight="1" thickBot="1">
      <c r="A108" s="115" t="s">
        <v>255</v>
      </c>
      <c r="B108" s="79"/>
      <c r="C108" s="80"/>
      <c r="D108" s="80"/>
      <c r="E108" s="80"/>
      <c r="F108" s="80"/>
      <c r="G108" s="80"/>
      <c r="H108" s="80"/>
      <c r="I108" s="80"/>
      <c r="J108" s="80"/>
      <c r="K108" s="81"/>
      <c r="L108" s="79"/>
      <c r="M108" s="80"/>
      <c r="N108" s="80"/>
      <c r="O108" s="80"/>
      <c r="P108" s="80"/>
      <c r="Q108" s="80"/>
      <c r="R108" s="80"/>
      <c r="S108" s="80"/>
      <c r="T108" s="80"/>
      <c r="U108" s="81"/>
      <c r="V108" s="82"/>
      <c r="W108" s="80"/>
      <c r="X108" s="80"/>
      <c r="Y108" s="80"/>
      <c r="Z108" s="80"/>
      <c r="AA108" s="80"/>
      <c r="AB108" s="80"/>
      <c r="AC108" s="80"/>
      <c r="AD108" s="80"/>
      <c r="AE108" s="80"/>
      <c r="AF108" s="89"/>
      <c r="AG108" s="148">
        <f t="shared" si="16"/>
        <v>0</v>
      </c>
      <c r="AH108" s="126" t="s">
        <v>256</v>
      </c>
      <c r="AI108" s="152">
        <f>AG108*6</f>
        <v>0</v>
      </c>
      <c r="AM108" s="103"/>
      <c r="AN108" s="103"/>
    </row>
    <row r="109" spans="1:40" ht="24.75" customHeight="1" thickBot="1">
      <c r="A109" s="245" t="s">
        <v>1042</v>
      </c>
      <c r="B109" s="123"/>
      <c r="C109" s="85"/>
      <c r="D109" s="85"/>
      <c r="E109" s="85"/>
      <c r="F109" s="85"/>
      <c r="G109" s="85"/>
      <c r="H109" s="85"/>
      <c r="I109" s="85"/>
      <c r="J109" s="85"/>
      <c r="K109" s="124"/>
      <c r="L109" s="123"/>
      <c r="M109" s="85"/>
      <c r="N109" s="85"/>
      <c r="O109" s="85"/>
      <c r="P109" s="85"/>
      <c r="Q109" s="85"/>
      <c r="R109" s="85"/>
      <c r="S109" s="85"/>
      <c r="T109" s="85"/>
      <c r="U109" s="124"/>
      <c r="V109" s="125"/>
      <c r="W109" s="85"/>
      <c r="X109" s="85"/>
      <c r="Y109" s="85"/>
      <c r="Z109" s="85"/>
      <c r="AA109" s="85"/>
      <c r="AB109" s="85"/>
      <c r="AC109" s="85"/>
      <c r="AD109" s="85"/>
      <c r="AE109" s="85"/>
      <c r="AF109" s="246"/>
      <c r="AG109" s="247">
        <f t="shared" si="16"/>
        <v>0</v>
      </c>
      <c r="AH109" s="169"/>
      <c r="AI109" s="244"/>
      <c r="AM109" s="103"/>
      <c r="AN109" s="103"/>
    </row>
    <row r="110" spans="1:40" ht="24.75" customHeight="1" thickBot="1">
      <c r="A110" s="176" t="s">
        <v>1043</v>
      </c>
      <c r="B110" s="164">
        <f aca="true" t="shared" si="17" ref="B110:AG110">SUM(B101:B108)</f>
        <v>0</v>
      </c>
      <c r="C110" s="164">
        <f t="shared" si="17"/>
        <v>0</v>
      </c>
      <c r="D110" s="164">
        <f t="shared" si="17"/>
        <v>0</v>
      </c>
      <c r="E110" s="164">
        <f t="shared" si="17"/>
        <v>0</v>
      </c>
      <c r="F110" s="164">
        <f t="shared" si="17"/>
        <v>0</v>
      </c>
      <c r="G110" s="164">
        <f t="shared" si="17"/>
        <v>0</v>
      </c>
      <c r="H110" s="164">
        <f t="shared" si="17"/>
        <v>0</v>
      </c>
      <c r="I110" s="164">
        <f t="shared" si="17"/>
        <v>0</v>
      </c>
      <c r="J110" s="164">
        <f t="shared" si="17"/>
        <v>0</v>
      </c>
      <c r="K110" s="165">
        <f t="shared" si="17"/>
        <v>0</v>
      </c>
      <c r="L110" s="166">
        <f t="shared" si="17"/>
        <v>0</v>
      </c>
      <c r="M110" s="164">
        <f t="shared" si="17"/>
        <v>0</v>
      </c>
      <c r="N110" s="164">
        <f t="shared" si="17"/>
        <v>0</v>
      </c>
      <c r="O110" s="164">
        <f t="shared" si="17"/>
        <v>0</v>
      </c>
      <c r="P110" s="164">
        <f t="shared" si="17"/>
        <v>0</v>
      </c>
      <c r="Q110" s="164">
        <f t="shared" si="17"/>
        <v>0</v>
      </c>
      <c r="R110" s="164">
        <f t="shared" si="17"/>
        <v>0</v>
      </c>
      <c r="S110" s="164">
        <f t="shared" si="17"/>
        <v>0</v>
      </c>
      <c r="T110" s="164">
        <f t="shared" si="17"/>
        <v>0</v>
      </c>
      <c r="U110" s="165">
        <f t="shared" si="17"/>
        <v>0</v>
      </c>
      <c r="V110" s="167">
        <f t="shared" si="17"/>
        <v>0</v>
      </c>
      <c r="W110" s="164">
        <f t="shared" si="17"/>
        <v>0</v>
      </c>
      <c r="X110" s="164">
        <f t="shared" si="17"/>
        <v>0</v>
      </c>
      <c r="Y110" s="164">
        <f t="shared" si="17"/>
        <v>0</v>
      </c>
      <c r="Z110" s="164">
        <f t="shared" si="17"/>
        <v>0</v>
      </c>
      <c r="AA110" s="164">
        <f t="shared" si="17"/>
        <v>0</v>
      </c>
      <c r="AB110" s="164">
        <f t="shared" si="17"/>
        <v>0</v>
      </c>
      <c r="AC110" s="164">
        <f t="shared" si="17"/>
        <v>0</v>
      </c>
      <c r="AD110" s="164">
        <f t="shared" si="17"/>
        <v>0</v>
      </c>
      <c r="AE110" s="164">
        <f t="shared" si="17"/>
        <v>0</v>
      </c>
      <c r="AF110" s="168">
        <f t="shared" si="17"/>
        <v>0</v>
      </c>
      <c r="AG110" s="144">
        <f t="shared" si="17"/>
        <v>0</v>
      </c>
      <c r="AH110" s="169" t="s">
        <v>1</v>
      </c>
      <c r="AI110" s="151">
        <f>SUM(AI101:AI108)</f>
        <v>0</v>
      </c>
      <c r="AM110" s="103"/>
      <c r="AN110" s="103"/>
    </row>
    <row r="111" spans="1:48" s="99" customFormat="1" ht="25.5">
      <c r="A111" s="95"/>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102"/>
      <c r="AK111" s="102"/>
      <c r="AL111" s="102"/>
      <c r="AM111" s="97"/>
      <c r="AN111" s="97"/>
      <c r="AO111" s="98"/>
      <c r="AP111" s="98"/>
      <c r="AQ111" s="98"/>
      <c r="AR111" s="98"/>
      <c r="AS111" s="98"/>
      <c r="AT111" s="98"/>
      <c r="AU111" s="98"/>
      <c r="AV111" s="98"/>
    </row>
    <row r="112" spans="1:40" ht="26.25" customHeight="1">
      <c r="A112" s="78" t="s">
        <v>6</v>
      </c>
      <c r="B112" s="1280">
        <f>B94</f>
        <v>0</v>
      </c>
      <c r="C112" s="1280"/>
      <c r="D112" s="104" t="s">
        <v>7</v>
      </c>
      <c r="E112" s="1281">
        <v>10</v>
      </c>
      <c r="F112" s="1281"/>
      <c r="G112" s="105" t="s">
        <v>8</v>
      </c>
      <c r="H112" s="106" t="s">
        <v>9</v>
      </c>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3"/>
      <c r="AH112" s="103"/>
      <c r="AI112" s="103"/>
      <c r="AM112" s="103"/>
      <c r="AN112" s="103"/>
    </row>
    <row r="113" spans="1:37" ht="19.5" customHeight="1" thickBot="1">
      <c r="A113" s="71"/>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1"/>
      <c r="AJ113" s="103">
        <f>E112</f>
        <v>10</v>
      </c>
      <c r="AK113" s="103" t="s">
        <v>186</v>
      </c>
    </row>
    <row r="114" spans="1:53" ht="24.75" customHeight="1" thickBot="1">
      <c r="A114" s="108" t="s">
        <v>10</v>
      </c>
      <c r="B114" s="109">
        <v>1</v>
      </c>
      <c r="C114" s="110">
        <v>2</v>
      </c>
      <c r="D114" s="110">
        <v>3</v>
      </c>
      <c r="E114" s="110">
        <v>4</v>
      </c>
      <c r="F114" s="110">
        <v>5</v>
      </c>
      <c r="G114" s="110">
        <v>6</v>
      </c>
      <c r="H114" s="110">
        <v>7</v>
      </c>
      <c r="I114" s="110">
        <v>8</v>
      </c>
      <c r="J114" s="110">
        <v>9</v>
      </c>
      <c r="K114" s="111">
        <v>10</v>
      </c>
      <c r="L114" s="109">
        <v>11</v>
      </c>
      <c r="M114" s="110">
        <v>12</v>
      </c>
      <c r="N114" s="110">
        <v>13</v>
      </c>
      <c r="O114" s="110">
        <v>14</v>
      </c>
      <c r="P114" s="110">
        <v>15</v>
      </c>
      <c r="Q114" s="110">
        <v>16</v>
      </c>
      <c r="R114" s="110">
        <v>17</v>
      </c>
      <c r="S114" s="110">
        <v>18</v>
      </c>
      <c r="T114" s="110">
        <v>19</v>
      </c>
      <c r="U114" s="111">
        <v>20</v>
      </c>
      <c r="V114" s="112">
        <v>21</v>
      </c>
      <c r="W114" s="110">
        <v>22</v>
      </c>
      <c r="X114" s="110">
        <v>23</v>
      </c>
      <c r="Y114" s="110">
        <v>24</v>
      </c>
      <c r="Z114" s="110">
        <v>25</v>
      </c>
      <c r="AA114" s="110">
        <v>26</v>
      </c>
      <c r="AB114" s="110">
        <v>27</v>
      </c>
      <c r="AC114" s="110">
        <v>28</v>
      </c>
      <c r="AD114" s="110">
        <v>29</v>
      </c>
      <c r="AE114" s="110">
        <v>30</v>
      </c>
      <c r="AF114" s="110">
        <v>31</v>
      </c>
      <c r="AG114" s="1260" t="s">
        <v>1</v>
      </c>
      <c r="AH114" s="113"/>
      <c r="AI114" s="113"/>
      <c r="AJ114" s="103"/>
      <c r="AK114" s="114" t="s">
        <v>187</v>
      </c>
      <c r="AL114" s="153" t="e">
        <f>ROUNDUP(AG117/AG116,1)</f>
        <v>#DIV/0!</v>
      </c>
      <c r="AM114" s="103"/>
      <c r="AN114" s="103"/>
      <c r="AS114" s="76"/>
      <c r="AT114" s="76"/>
      <c r="BA114" s="76"/>
    </row>
    <row r="115" spans="1:40" ht="24.75" customHeight="1" thickBot="1">
      <c r="A115" s="115" t="s">
        <v>11</v>
      </c>
      <c r="B115" s="79" t="s">
        <v>1032</v>
      </c>
      <c r="C115" s="80" t="s">
        <v>990</v>
      </c>
      <c r="D115" s="80" t="s">
        <v>166</v>
      </c>
      <c r="E115" s="80" t="s">
        <v>1033</v>
      </c>
      <c r="F115" s="80" t="s">
        <v>1034</v>
      </c>
      <c r="G115" s="80" t="s">
        <v>1035</v>
      </c>
      <c r="H115" s="80" t="s">
        <v>1031</v>
      </c>
      <c r="I115" s="80" t="s">
        <v>1032</v>
      </c>
      <c r="J115" s="80" t="s">
        <v>990</v>
      </c>
      <c r="K115" s="81" t="s">
        <v>166</v>
      </c>
      <c r="L115" s="79" t="s">
        <v>1033</v>
      </c>
      <c r="M115" s="80" t="s">
        <v>1034</v>
      </c>
      <c r="N115" s="80" t="s">
        <v>1035</v>
      </c>
      <c r="O115" s="80" t="s">
        <v>1031</v>
      </c>
      <c r="P115" s="80" t="s">
        <v>1032</v>
      </c>
      <c r="Q115" s="80" t="s">
        <v>990</v>
      </c>
      <c r="R115" s="80" t="s">
        <v>166</v>
      </c>
      <c r="S115" s="80" t="s">
        <v>1033</v>
      </c>
      <c r="T115" s="80" t="s">
        <v>1034</v>
      </c>
      <c r="U115" s="81" t="s">
        <v>1035</v>
      </c>
      <c r="V115" s="82" t="s">
        <v>1031</v>
      </c>
      <c r="W115" s="80" t="s">
        <v>1032</v>
      </c>
      <c r="X115" s="80" t="s">
        <v>990</v>
      </c>
      <c r="Y115" s="80" t="s">
        <v>166</v>
      </c>
      <c r="Z115" s="80" t="s">
        <v>1033</v>
      </c>
      <c r="AA115" s="80" t="s">
        <v>1034</v>
      </c>
      <c r="AB115" s="80" t="s">
        <v>1035</v>
      </c>
      <c r="AC115" s="80" t="s">
        <v>1031</v>
      </c>
      <c r="AD115" s="80" t="s">
        <v>1032</v>
      </c>
      <c r="AE115" s="80" t="s">
        <v>990</v>
      </c>
      <c r="AF115" s="80" t="s">
        <v>1037</v>
      </c>
      <c r="AG115" s="1261"/>
      <c r="AH115" s="113"/>
      <c r="AI115" s="113"/>
      <c r="AJ115" s="103"/>
      <c r="AK115" s="1262" t="s">
        <v>1046</v>
      </c>
      <c r="AL115" s="1274" t="e">
        <f>ROUND((AG119+AG121+AG123+AG125+AG126)/AG128*100,0)&amp;"％"</f>
        <v>#DIV/0!</v>
      </c>
      <c r="AM115" s="103"/>
      <c r="AN115" s="103"/>
    </row>
    <row r="116" spans="1:40" ht="24.75" customHeight="1" thickBot="1">
      <c r="A116" s="116" t="s">
        <v>12</v>
      </c>
      <c r="B116" s="117"/>
      <c r="C116" s="91"/>
      <c r="D116" s="91"/>
      <c r="E116" s="91"/>
      <c r="F116" s="91"/>
      <c r="G116" s="91"/>
      <c r="H116" s="91"/>
      <c r="I116" s="91"/>
      <c r="J116" s="91"/>
      <c r="K116" s="118"/>
      <c r="L116" s="117"/>
      <c r="M116" s="91"/>
      <c r="N116" s="91"/>
      <c r="O116" s="91"/>
      <c r="P116" s="91"/>
      <c r="Q116" s="91"/>
      <c r="R116" s="91"/>
      <c r="S116" s="91"/>
      <c r="T116" s="91"/>
      <c r="U116" s="118"/>
      <c r="V116" s="119"/>
      <c r="W116" s="91"/>
      <c r="X116" s="91"/>
      <c r="Y116" s="91"/>
      <c r="Z116" s="91"/>
      <c r="AA116" s="91"/>
      <c r="AB116" s="91"/>
      <c r="AC116" s="91"/>
      <c r="AD116" s="91"/>
      <c r="AE116" s="91"/>
      <c r="AF116" s="83"/>
      <c r="AG116" s="145">
        <f>COUNTIF(B116:AF116,"○")</f>
        <v>0</v>
      </c>
      <c r="AH116" s="120"/>
      <c r="AJ116" s="103"/>
      <c r="AK116" s="1263"/>
      <c r="AL116" s="1275"/>
      <c r="AM116" s="103"/>
      <c r="AN116" s="103"/>
    </row>
    <row r="117" spans="1:40" ht="24.75" customHeight="1" thickBot="1">
      <c r="A117" s="116" t="s">
        <v>14</v>
      </c>
      <c r="B117" s="140">
        <f aca="true" t="shared" si="18" ref="B117:AF117">SUM(B118:B126)</f>
        <v>0</v>
      </c>
      <c r="C117" s="141">
        <f t="shared" si="18"/>
        <v>0</v>
      </c>
      <c r="D117" s="141">
        <f t="shared" si="18"/>
        <v>0</v>
      </c>
      <c r="E117" s="141">
        <f t="shared" si="18"/>
        <v>0</v>
      </c>
      <c r="F117" s="141">
        <f t="shared" si="18"/>
        <v>0</v>
      </c>
      <c r="G117" s="141">
        <f t="shared" si="18"/>
        <v>0</v>
      </c>
      <c r="H117" s="141">
        <f t="shared" si="18"/>
        <v>0</v>
      </c>
      <c r="I117" s="141">
        <f t="shared" si="18"/>
        <v>0</v>
      </c>
      <c r="J117" s="141">
        <f t="shared" si="18"/>
        <v>0</v>
      </c>
      <c r="K117" s="142">
        <f t="shared" si="18"/>
        <v>0</v>
      </c>
      <c r="L117" s="140">
        <f t="shared" si="18"/>
        <v>0</v>
      </c>
      <c r="M117" s="141">
        <f t="shared" si="18"/>
        <v>0</v>
      </c>
      <c r="N117" s="141">
        <f t="shared" si="18"/>
        <v>0</v>
      </c>
      <c r="O117" s="141">
        <f t="shared" si="18"/>
        <v>0</v>
      </c>
      <c r="P117" s="141">
        <f t="shared" si="18"/>
        <v>0</v>
      </c>
      <c r="Q117" s="141">
        <f t="shared" si="18"/>
        <v>0</v>
      </c>
      <c r="R117" s="141">
        <f t="shared" si="18"/>
        <v>0</v>
      </c>
      <c r="S117" s="141">
        <f t="shared" si="18"/>
        <v>0</v>
      </c>
      <c r="T117" s="141">
        <f t="shared" si="18"/>
        <v>0</v>
      </c>
      <c r="U117" s="142">
        <f t="shared" si="18"/>
        <v>0</v>
      </c>
      <c r="V117" s="143">
        <f t="shared" si="18"/>
        <v>0</v>
      </c>
      <c r="W117" s="141">
        <f t="shared" si="18"/>
        <v>0</v>
      </c>
      <c r="X117" s="141">
        <f t="shared" si="18"/>
        <v>0</v>
      </c>
      <c r="Y117" s="141">
        <f t="shared" si="18"/>
        <v>0</v>
      </c>
      <c r="Z117" s="141">
        <f t="shared" si="18"/>
        <v>0</v>
      </c>
      <c r="AA117" s="141">
        <f t="shared" si="18"/>
        <v>0</v>
      </c>
      <c r="AB117" s="141">
        <f t="shared" si="18"/>
        <v>0</v>
      </c>
      <c r="AC117" s="141">
        <f t="shared" si="18"/>
        <v>0</v>
      </c>
      <c r="AD117" s="141">
        <f t="shared" si="18"/>
        <v>0</v>
      </c>
      <c r="AE117" s="141">
        <f t="shared" si="18"/>
        <v>0</v>
      </c>
      <c r="AF117" s="141">
        <f t="shared" si="18"/>
        <v>0</v>
      </c>
      <c r="AG117" s="144">
        <f>SUM(B117:AF117)</f>
        <v>0</v>
      </c>
      <c r="AH117" s="84"/>
      <c r="AI117" s="1255" t="s">
        <v>13</v>
      </c>
      <c r="AJ117" s="103"/>
      <c r="AK117" s="114" t="s">
        <v>993</v>
      </c>
      <c r="AL117" s="154" t="e">
        <f>ROUND(SUM(AI119:AI126)/AG128,1)</f>
        <v>#DIV/0!</v>
      </c>
      <c r="AM117" s="103"/>
      <c r="AN117" s="103"/>
    </row>
    <row r="118" spans="1:40" ht="24.75" customHeight="1" thickBot="1">
      <c r="A118" s="116" t="s">
        <v>188</v>
      </c>
      <c r="B118" s="100"/>
      <c r="C118" s="83"/>
      <c r="D118" s="83"/>
      <c r="E118" s="83"/>
      <c r="F118" s="83"/>
      <c r="G118" s="83"/>
      <c r="H118" s="83"/>
      <c r="I118" s="83"/>
      <c r="J118" s="83"/>
      <c r="K118" s="118"/>
      <c r="L118" s="100"/>
      <c r="M118" s="83"/>
      <c r="N118" s="83"/>
      <c r="O118" s="83"/>
      <c r="P118" s="83"/>
      <c r="Q118" s="83"/>
      <c r="R118" s="83"/>
      <c r="S118" s="83"/>
      <c r="T118" s="83"/>
      <c r="U118" s="118"/>
      <c r="V118" s="101"/>
      <c r="W118" s="83"/>
      <c r="X118" s="83"/>
      <c r="Y118" s="83"/>
      <c r="Z118" s="83"/>
      <c r="AA118" s="83"/>
      <c r="AB118" s="83"/>
      <c r="AC118" s="83"/>
      <c r="AD118" s="83"/>
      <c r="AE118" s="83"/>
      <c r="AF118" s="83"/>
      <c r="AG118" s="144">
        <f>SUM(B118:AF118)</f>
        <v>0</v>
      </c>
      <c r="AI118" s="1270"/>
      <c r="AJ118" s="103"/>
      <c r="AK118" s="94" t="s">
        <v>189</v>
      </c>
      <c r="AL118" s="121"/>
      <c r="AM118" s="103"/>
      <c r="AN118" s="103"/>
    </row>
    <row r="119" spans="1:40" ht="24.75" customHeight="1" thickBot="1">
      <c r="A119" s="122" t="s">
        <v>1039</v>
      </c>
      <c r="B119" s="123"/>
      <c r="C119" s="85"/>
      <c r="D119" s="85"/>
      <c r="E119" s="85"/>
      <c r="F119" s="85"/>
      <c r="G119" s="85"/>
      <c r="H119" s="85"/>
      <c r="I119" s="85"/>
      <c r="J119" s="85"/>
      <c r="K119" s="124"/>
      <c r="L119" s="123"/>
      <c r="M119" s="85"/>
      <c r="N119" s="85"/>
      <c r="O119" s="85"/>
      <c r="P119" s="85"/>
      <c r="Q119" s="85"/>
      <c r="R119" s="85"/>
      <c r="S119" s="85"/>
      <c r="T119" s="85"/>
      <c r="U119" s="124"/>
      <c r="V119" s="125"/>
      <c r="W119" s="85"/>
      <c r="X119" s="85"/>
      <c r="Y119" s="85"/>
      <c r="Z119" s="85"/>
      <c r="AA119" s="85"/>
      <c r="AB119" s="85"/>
      <c r="AC119" s="85"/>
      <c r="AD119" s="85"/>
      <c r="AE119" s="85"/>
      <c r="AF119" s="85"/>
      <c r="AG119" s="146">
        <f aca="true" t="shared" si="19" ref="AG119:AG127">SUM(B119:AF119)</f>
        <v>0</v>
      </c>
      <c r="AH119" s="126" t="s">
        <v>592</v>
      </c>
      <c r="AI119" s="150">
        <f>AG119*2</f>
        <v>0</v>
      </c>
      <c r="AJ119" s="103"/>
      <c r="AK119" s="94" t="s">
        <v>190</v>
      </c>
      <c r="AL119" s="155" t="e">
        <f>AL114/AE2</f>
        <v>#DIV/0!</v>
      </c>
      <c r="AM119" s="103"/>
      <c r="AN119" s="103"/>
    </row>
    <row r="120" spans="1:40" ht="24.75" customHeight="1" thickBot="1">
      <c r="A120" s="122" t="s">
        <v>191</v>
      </c>
      <c r="B120" s="127"/>
      <c r="C120" s="92"/>
      <c r="D120" s="92"/>
      <c r="E120" s="92"/>
      <c r="F120" s="92"/>
      <c r="G120" s="92"/>
      <c r="H120" s="92"/>
      <c r="I120" s="92"/>
      <c r="J120" s="92"/>
      <c r="K120" s="128"/>
      <c r="L120" s="127"/>
      <c r="M120" s="92"/>
      <c r="N120" s="92"/>
      <c r="O120" s="92"/>
      <c r="P120" s="92"/>
      <c r="Q120" s="92"/>
      <c r="R120" s="92"/>
      <c r="S120" s="92"/>
      <c r="T120" s="92"/>
      <c r="U120" s="128"/>
      <c r="V120" s="129"/>
      <c r="W120" s="92"/>
      <c r="X120" s="92"/>
      <c r="Y120" s="92"/>
      <c r="Z120" s="92"/>
      <c r="AA120" s="92"/>
      <c r="AB120" s="92"/>
      <c r="AC120" s="92"/>
      <c r="AD120" s="92"/>
      <c r="AE120" s="92"/>
      <c r="AF120" s="86"/>
      <c r="AG120" s="146">
        <f t="shared" si="19"/>
        <v>0</v>
      </c>
      <c r="AH120" s="126" t="s">
        <v>192</v>
      </c>
      <c r="AI120" s="150">
        <f>AG120*2</f>
        <v>0</v>
      </c>
      <c r="AJ120" s="96"/>
      <c r="AK120" s="97"/>
      <c r="AL120" s="97"/>
      <c r="AM120" s="103"/>
      <c r="AN120" s="103"/>
    </row>
    <row r="121" spans="1:40" ht="24.75" customHeight="1" thickBot="1">
      <c r="A121" s="130" t="s">
        <v>1040</v>
      </c>
      <c r="B121" s="127"/>
      <c r="C121" s="92"/>
      <c r="D121" s="92"/>
      <c r="E121" s="92"/>
      <c r="F121" s="92"/>
      <c r="G121" s="92"/>
      <c r="H121" s="92"/>
      <c r="I121" s="92"/>
      <c r="J121" s="92"/>
      <c r="K121" s="128"/>
      <c r="L121" s="127"/>
      <c r="M121" s="92"/>
      <c r="N121" s="92"/>
      <c r="O121" s="92"/>
      <c r="P121" s="92"/>
      <c r="Q121" s="92"/>
      <c r="R121" s="92"/>
      <c r="S121" s="92"/>
      <c r="T121" s="92"/>
      <c r="U121" s="128"/>
      <c r="V121" s="129"/>
      <c r="W121" s="92"/>
      <c r="X121" s="92"/>
      <c r="Y121" s="92"/>
      <c r="Z121" s="92"/>
      <c r="AA121" s="92"/>
      <c r="AB121" s="92"/>
      <c r="AC121" s="92"/>
      <c r="AD121" s="92"/>
      <c r="AE121" s="92"/>
      <c r="AF121" s="86"/>
      <c r="AG121" s="146">
        <f t="shared" si="19"/>
        <v>0</v>
      </c>
      <c r="AH121" s="126" t="s">
        <v>251</v>
      </c>
      <c r="AI121" s="150">
        <f>AG121*3</f>
        <v>0</v>
      </c>
      <c r="AJ121" s="103"/>
      <c r="AK121" s="103"/>
      <c r="AL121" s="103"/>
      <c r="AM121" s="103"/>
      <c r="AN121" s="103"/>
    </row>
    <row r="122" spans="1:37" ht="24.75" customHeight="1" thickBot="1">
      <c r="A122" s="122" t="s">
        <v>193</v>
      </c>
      <c r="B122" s="127"/>
      <c r="C122" s="92"/>
      <c r="D122" s="92"/>
      <c r="E122" s="92"/>
      <c r="F122" s="92"/>
      <c r="G122" s="92"/>
      <c r="H122" s="92"/>
      <c r="I122" s="92"/>
      <c r="J122" s="92"/>
      <c r="K122" s="128"/>
      <c r="L122" s="127"/>
      <c r="M122" s="92"/>
      <c r="N122" s="92"/>
      <c r="O122" s="92"/>
      <c r="P122" s="92"/>
      <c r="Q122" s="92"/>
      <c r="R122" s="92"/>
      <c r="S122" s="92"/>
      <c r="T122" s="92"/>
      <c r="U122" s="128"/>
      <c r="V122" s="129"/>
      <c r="W122" s="92"/>
      <c r="X122" s="92"/>
      <c r="Y122" s="92"/>
      <c r="Z122" s="92"/>
      <c r="AA122" s="92"/>
      <c r="AB122" s="92"/>
      <c r="AC122" s="92"/>
      <c r="AD122" s="92"/>
      <c r="AE122" s="92"/>
      <c r="AF122" s="86"/>
      <c r="AG122" s="146">
        <f t="shared" si="19"/>
        <v>0</v>
      </c>
      <c r="AH122" s="126" t="s">
        <v>251</v>
      </c>
      <c r="AI122" s="150">
        <f>AG122*3</f>
        <v>0</v>
      </c>
      <c r="AJ122" s="103"/>
      <c r="AK122" s="103"/>
    </row>
    <row r="123" spans="1:37" ht="24.75" customHeight="1" thickBot="1">
      <c r="A123" s="132" t="s">
        <v>1041</v>
      </c>
      <c r="B123" s="127"/>
      <c r="C123" s="92"/>
      <c r="D123" s="92"/>
      <c r="E123" s="92"/>
      <c r="F123" s="92"/>
      <c r="G123" s="92"/>
      <c r="H123" s="92"/>
      <c r="I123" s="92"/>
      <c r="J123" s="92"/>
      <c r="K123" s="128"/>
      <c r="L123" s="127"/>
      <c r="M123" s="92"/>
      <c r="N123" s="92"/>
      <c r="O123" s="92"/>
      <c r="P123" s="92"/>
      <c r="Q123" s="92"/>
      <c r="R123" s="92"/>
      <c r="S123" s="92"/>
      <c r="T123" s="92"/>
      <c r="U123" s="128"/>
      <c r="V123" s="129"/>
      <c r="W123" s="92"/>
      <c r="X123" s="92"/>
      <c r="Y123" s="92"/>
      <c r="Z123" s="92"/>
      <c r="AA123" s="92"/>
      <c r="AB123" s="92"/>
      <c r="AC123" s="92"/>
      <c r="AD123" s="92"/>
      <c r="AE123" s="92"/>
      <c r="AF123" s="86"/>
      <c r="AG123" s="147">
        <f t="shared" si="19"/>
        <v>0</v>
      </c>
      <c r="AH123" s="126" t="s">
        <v>252</v>
      </c>
      <c r="AI123" s="151">
        <f>AG123*4</f>
        <v>0</v>
      </c>
      <c r="AJ123" s="103"/>
      <c r="AK123" s="103"/>
    </row>
    <row r="124" spans="1:37" ht="24.75" customHeight="1" thickBot="1">
      <c r="A124" s="133" t="s">
        <v>194</v>
      </c>
      <c r="B124" s="134"/>
      <c r="C124" s="93"/>
      <c r="D124" s="93"/>
      <c r="E124" s="93"/>
      <c r="F124" s="93"/>
      <c r="G124" s="93"/>
      <c r="H124" s="93"/>
      <c r="I124" s="93"/>
      <c r="J124" s="93"/>
      <c r="K124" s="135"/>
      <c r="L124" s="134"/>
      <c r="M124" s="93"/>
      <c r="N124" s="93"/>
      <c r="O124" s="93"/>
      <c r="P124" s="93"/>
      <c r="Q124" s="93"/>
      <c r="R124" s="93"/>
      <c r="S124" s="93"/>
      <c r="T124" s="93"/>
      <c r="U124" s="135"/>
      <c r="V124" s="136"/>
      <c r="W124" s="93"/>
      <c r="X124" s="93"/>
      <c r="Y124" s="93"/>
      <c r="Z124" s="93"/>
      <c r="AA124" s="93"/>
      <c r="AB124" s="93"/>
      <c r="AC124" s="93"/>
      <c r="AD124" s="93"/>
      <c r="AE124" s="93"/>
      <c r="AF124" s="88"/>
      <c r="AG124" s="147">
        <f t="shared" si="19"/>
        <v>0</v>
      </c>
      <c r="AH124" s="126" t="s">
        <v>252</v>
      </c>
      <c r="AI124" s="151">
        <f>AG124*4</f>
        <v>0</v>
      </c>
      <c r="AJ124" s="103"/>
      <c r="AK124" s="103"/>
    </row>
    <row r="125" spans="1:37" ht="24.75" customHeight="1" thickBot="1">
      <c r="A125" s="132" t="s">
        <v>253</v>
      </c>
      <c r="B125" s="134"/>
      <c r="C125" s="93"/>
      <c r="D125" s="93"/>
      <c r="E125" s="93"/>
      <c r="F125" s="93"/>
      <c r="G125" s="93"/>
      <c r="H125" s="93"/>
      <c r="I125" s="93"/>
      <c r="J125" s="93"/>
      <c r="K125" s="135"/>
      <c r="L125" s="134"/>
      <c r="M125" s="93"/>
      <c r="N125" s="93"/>
      <c r="O125" s="93"/>
      <c r="P125" s="93"/>
      <c r="Q125" s="93"/>
      <c r="R125" s="93"/>
      <c r="S125" s="93"/>
      <c r="T125" s="93"/>
      <c r="U125" s="135"/>
      <c r="V125" s="136"/>
      <c r="W125" s="93"/>
      <c r="X125" s="93"/>
      <c r="Y125" s="93"/>
      <c r="Z125" s="93"/>
      <c r="AA125" s="93"/>
      <c r="AB125" s="93"/>
      <c r="AC125" s="93"/>
      <c r="AD125" s="93"/>
      <c r="AE125" s="93"/>
      <c r="AF125" s="88"/>
      <c r="AG125" s="147">
        <f t="shared" si="19"/>
        <v>0</v>
      </c>
      <c r="AH125" s="126" t="s">
        <v>254</v>
      </c>
      <c r="AI125" s="152">
        <f>AG125*5</f>
        <v>0</v>
      </c>
      <c r="AJ125" s="103"/>
      <c r="AK125" s="103"/>
    </row>
    <row r="126" spans="1:40" ht="24.75" customHeight="1" thickBot="1">
      <c r="A126" s="115" t="s">
        <v>255</v>
      </c>
      <c r="B126" s="79"/>
      <c r="C126" s="80"/>
      <c r="D126" s="80"/>
      <c r="E126" s="80"/>
      <c r="F126" s="80"/>
      <c r="G126" s="80"/>
      <c r="H126" s="80"/>
      <c r="I126" s="80"/>
      <c r="J126" s="80"/>
      <c r="K126" s="81"/>
      <c r="L126" s="79"/>
      <c r="M126" s="80"/>
      <c r="N126" s="80"/>
      <c r="O126" s="80"/>
      <c r="P126" s="80"/>
      <c r="Q126" s="80"/>
      <c r="R126" s="80"/>
      <c r="S126" s="80"/>
      <c r="T126" s="80"/>
      <c r="U126" s="81"/>
      <c r="V126" s="82"/>
      <c r="W126" s="80"/>
      <c r="X126" s="80"/>
      <c r="Y126" s="80"/>
      <c r="Z126" s="80"/>
      <c r="AA126" s="80"/>
      <c r="AB126" s="80"/>
      <c r="AC126" s="80"/>
      <c r="AD126" s="80"/>
      <c r="AE126" s="80"/>
      <c r="AF126" s="89"/>
      <c r="AG126" s="148">
        <f t="shared" si="19"/>
        <v>0</v>
      </c>
      <c r="AH126" s="126" t="s">
        <v>256</v>
      </c>
      <c r="AI126" s="152">
        <f>AG126*6</f>
        <v>0</v>
      </c>
      <c r="AM126" s="103"/>
      <c r="AN126" s="103"/>
    </row>
    <row r="127" spans="1:40" ht="24.75" customHeight="1" thickBot="1">
      <c r="A127" s="245" t="s">
        <v>1042</v>
      </c>
      <c r="B127" s="125"/>
      <c r="C127" s="85"/>
      <c r="D127" s="85"/>
      <c r="E127" s="85"/>
      <c r="F127" s="85"/>
      <c r="G127" s="85"/>
      <c r="H127" s="85"/>
      <c r="I127" s="85"/>
      <c r="J127" s="85"/>
      <c r="K127" s="124"/>
      <c r="L127" s="123"/>
      <c r="M127" s="85"/>
      <c r="N127" s="85"/>
      <c r="O127" s="85"/>
      <c r="P127" s="85"/>
      <c r="Q127" s="85"/>
      <c r="R127" s="85"/>
      <c r="S127" s="85"/>
      <c r="T127" s="85"/>
      <c r="U127" s="124"/>
      <c r="V127" s="125"/>
      <c r="W127" s="85"/>
      <c r="X127" s="85"/>
      <c r="Y127" s="85"/>
      <c r="Z127" s="85"/>
      <c r="AA127" s="85"/>
      <c r="AB127" s="85"/>
      <c r="AC127" s="85"/>
      <c r="AD127" s="85"/>
      <c r="AE127" s="85"/>
      <c r="AF127" s="246"/>
      <c r="AG127" s="247">
        <f t="shared" si="19"/>
        <v>0</v>
      </c>
      <c r="AH127" s="169"/>
      <c r="AI127" s="244"/>
      <c r="AM127" s="103"/>
      <c r="AN127" s="103"/>
    </row>
    <row r="128" spans="1:40" ht="24.75" customHeight="1" thickBot="1">
      <c r="A128" s="176" t="s">
        <v>1043</v>
      </c>
      <c r="B128" s="167">
        <f aca="true" t="shared" si="20" ref="B128:AG128">SUM(B119:B126)</f>
        <v>0</v>
      </c>
      <c r="C128" s="164">
        <f t="shared" si="20"/>
        <v>0</v>
      </c>
      <c r="D128" s="164">
        <f t="shared" si="20"/>
        <v>0</v>
      </c>
      <c r="E128" s="164">
        <f t="shared" si="20"/>
        <v>0</v>
      </c>
      <c r="F128" s="164">
        <f t="shared" si="20"/>
        <v>0</v>
      </c>
      <c r="G128" s="164">
        <f t="shared" si="20"/>
        <v>0</v>
      </c>
      <c r="H128" s="164">
        <f t="shared" si="20"/>
        <v>0</v>
      </c>
      <c r="I128" s="164">
        <f t="shared" si="20"/>
        <v>0</v>
      </c>
      <c r="J128" s="164">
        <f t="shared" si="20"/>
        <v>0</v>
      </c>
      <c r="K128" s="165">
        <f t="shared" si="20"/>
        <v>0</v>
      </c>
      <c r="L128" s="166">
        <f t="shared" si="20"/>
        <v>0</v>
      </c>
      <c r="M128" s="164">
        <f t="shared" si="20"/>
        <v>0</v>
      </c>
      <c r="N128" s="164">
        <f t="shared" si="20"/>
        <v>0</v>
      </c>
      <c r="O128" s="164">
        <f t="shared" si="20"/>
        <v>0</v>
      </c>
      <c r="P128" s="164">
        <f t="shared" si="20"/>
        <v>0</v>
      </c>
      <c r="Q128" s="164">
        <f t="shared" si="20"/>
        <v>0</v>
      </c>
      <c r="R128" s="164">
        <f t="shared" si="20"/>
        <v>0</v>
      </c>
      <c r="S128" s="164">
        <f t="shared" si="20"/>
        <v>0</v>
      </c>
      <c r="T128" s="164">
        <f t="shared" si="20"/>
        <v>0</v>
      </c>
      <c r="U128" s="165">
        <f t="shared" si="20"/>
        <v>0</v>
      </c>
      <c r="V128" s="167">
        <f t="shared" si="20"/>
        <v>0</v>
      </c>
      <c r="W128" s="164">
        <f t="shared" si="20"/>
        <v>0</v>
      </c>
      <c r="X128" s="164">
        <f t="shared" si="20"/>
        <v>0</v>
      </c>
      <c r="Y128" s="164">
        <f t="shared" si="20"/>
        <v>0</v>
      </c>
      <c r="Z128" s="164">
        <f t="shared" si="20"/>
        <v>0</v>
      </c>
      <c r="AA128" s="164">
        <f t="shared" si="20"/>
        <v>0</v>
      </c>
      <c r="AB128" s="164">
        <f t="shared" si="20"/>
        <v>0</v>
      </c>
      <c r="AC128" s="164">
        <f t="shared" si="20"/>
        <v>0</v>
      </c>
      <c r="AD128" s="164">
        <f t="shared" si="20"/>
        <v>0</v>
      </c>
      <c r="AE128" s="164">
        <f t="shared" si="20"/>
        <v>0</v>
      </c>
      <c r="AF128" s="168">
        <f t="shared" si="20"/>
        <v>0</v>
      </c>
      <c r="AG128" s="144">
        <f t="shared" si="20"/>
        <v>0</v>
      </c>
      <c r="AH128" s="169" t="s">
        <v>1</v>
      </c>
      <c r="AI128" s="151">
        <f>SUM(AI119:AI126)</f>
        <v>0</v>
      </c>
      <c r="AM128" s="103"/>
      <c r="AN128" s="103"/>
    </row>
    <row r="129" spans="1:48" s="99" customFormat="1" ht="25.5">
      <c r="A129" s="95"/>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102"/>
      <c r="AK129" s="102"/>
      <c r="AL129" s="102"/>
      <c r="AM129" s="97"/>
      <c r="AN129" s="97"/>
      <c r="AO129" s="98"/>
      <c r="AP129" s="98"/>
      <c r="AQ129" s="98"/>
      <c r="AR129" s="98"/>
      <c r="AS129" s="98"/>
      <c r="AT129" s="98"/>
      <c r="AU129" s="98"/>
      <c r="AV129" s="98"/>
    </row>
    <row r="130" spans="1:40" ht="26.25" customHeight="1">
      <c r="A130" s="78" t="s">
        <v>6</v>
      </c>
      <c r="B130" s="1280">
        <f>B112</f>
        <v>0</v>
      </c>
      <c r="C130" s="1280"/>
      <c r="D130" s="104" t="s">
        <v>7</v>
      </c>
      <c r="E130" s="1281">
        <v>11</v>
      </c>
      <c r="F130" s="1281"/>
      <c r="G130" s="105" t="s">
        <v>8</v>
      </c>
      <c r="H130" s="106" t="s">
        <v>9</v>
      </c>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3"/>
      <c r="AH130" s="103"/>
      <c r="AI130" s="103"/>
      <c r="AM130" s="103"/>
      <c r="AN130" s="103"/>
    </row>
    <row r="131" spans="1:37" ht="19.5" customHeight="1" thickBot="1">
      <c r="A131" s="71"/>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1"/>
      <c r="AJ131" s="103">
        <f>E130</f>
        <v>11</v>
      </c>
      <c r="AK131" s="103" t="s">
        <v>186</v>
      </c>
    </row>
    <row r="132" spans="1:53" ht="24.75" customHeight="1" thickBot="1">
      <c r="A132" s="108" t="s">
        <v>10</v>
      </c>
      <c r="B132" s="109">
        <v>1</v>
      </c>
      <c r="C132" s="110">
        <v>2</v>
      </c>
      <c r="D132" s="110">
        <v>3</v>
      </c>
      <c r="E132" s="110">
        <v>4</v>
      </c>
      <c r="F132" s="110">
        <v>5</v>
      </c>
      <c r="G132" s="110">
        <v>6</v>
      </c>
      <c r="H132" s="110">
        <v>7</v>
      </c>
      <c r="I132" s="110">
        <v>8</v>
      </c>
      <c r="J132" s="110">
        <v>9</v>
      </c>
      <c r="K132" s="111">
        <v>10</v>
      </c>
      <c r="L132" s="109">
        <v>11</v>
      </c>
      <c r="M132" s="110">
        <v>12</v>
      </c>
      <c r="N132" s="110">
        <v>13</v>
      </c>
      <c r="O132" s="110">
        <v>14</v>
      </c>
      <c r="P132" s="110">
        <v>15</v>
      </c>
      <c r="Q132" s="110">
        <v>16</v>
      </c>
      <c r="R132" s="110">
        <v>17</v>
      </c>
      <c r="S132" s="110">
        <v>18</v>
      </c>
      <c r="T132" s="110">
        <v>19</v>
      </c>
      <c r="U132" s="111">
        <v>20</v>
      </c>
      <c r="V132" s="112">
        <v>21</v>
      </c>
      <c r="W132" s="110">
        <v>22</v>
      </c>
      <c r="X132" s="110">
        <v>23</v>
      </c>
      <c r="Y132" s="110">
        <v>24</v>
      </c>
      <c r="Z132" s="110">
        <v>25</v>
      </c>
      <c r="AA132" s="110">
        <v>26</v>
      </c>
      <c r="AB132" s="110">
        <v>27</v>
      </c>
      <c r="AC132" s="110">
        <v>28</v>
      </c>
      <c r="AD132" s="110">
        <v>29</v>
      </c>
      <c r="AE132" s="110">
        <v>30</v>
      </c>
      <c r="AF132" s="110"/>
      <c r="AG132" s="1260" t="s">
        <v>1</v>
      </c>
      <c r="AH132" s="113"/>
      <c r="AI132" s="113"/>
      <c r="AJ132" s="103"/>
      <c r="AK132" s="114" t="s">
        <v>187</v>
      </c>
      <c r="AL132" s="153" t="e">
        <f>ROUNDUP(AG135/AG134,1)</f>
        <v>#DIV/0!</v>
      </c>
      <c r="AM132" s="103"/>
      <c r="AN132" s="103"/>
      <c r="AS132" s="76"/>
      <c r="AT132" s="76"/>
      <c r="BA132" s="76"/>
    </row>
    <row r="133" spans="1:40" ht="24.75" customHeight="1" thickBot="1">
      <c r="A133" s="115" t="s">
        <v>11</v>
      </c>
      <c r="B133" s="79" t="s">
        <v>1033</v>
      </c>
      <c r="C133" s="80" t="s">
        <v>1034</v>
      </c>
      <c r="D133" s="80" t="s">
        <v>1035</v>
      </c>
      <c r="E133" s="80" t="s">
        <v>1031</v>
      </c>
      <c r="F133" s="80" t="s">
        <v>1032</v>
      </c>
      <c r="G133" s="80" t="s">
        <v>990</v>
      </c>
      <c r="H133" s="80" t="s">
        <v>166</v>
      </c>
      <c r="I133" s="80" t="s">
        <v>1033</v>
      </c>
      <c r="J133" s="80" t="s">
        <v>1034</v>
      </c>
      <c r="K133" s="81" t="s">
        <v>1035</v>
      </c>
      <c r="L133" s="79" t="s">
        <v>1031</v>
      </c>
      <c r="M133" s="80" t="s">
        <v>1032</v>
      </c>
      <c r="N133" s="80" t="s">
        <v>990</v>
      </c>
      <c r="O133" s="80" t="s">
        <v>166</v>
      </c>
      <c r="P133" s="80" t="s">
        <v>1033</v>
      </c>
      <c r="Q133" s="80" t="s">
        <v>1034</v>
      </c>
      <c r="R133" s="80" t="s">
        <v>1035</v>
      </c>
      <c r="S133" s="80" t="s">
        <v>1031</v>
      </c>
      <c r="T133" s="80" t="s">
        <v>1032</v>
      </c>
      <c r="U133" s="81" t="s">
        <v>990</v>
      </c>
      <c r="V133" s="82" t="s">
        <v>166</v>
      </c>
      <c r="W133" s="80" t="s">
        <v>1033</v>
      </c>
      <c r="X133" s="80" t="s">
        <v>1034</v>
      </c>
      <c r="Y133" s="80" t="s">
        <v>1035</v>
      </c>
      <c r="Z133" s="80" t="s">
        <v>1031</v>
      </c>
      <c r="AA133" s="80" t="s">
        <v>1032</v>
      </c>
      <c r="AB133" s="80" t="s">
        <v>990</v>
      </c>
      <c r="AC133" s="80" t="s">
        <v>166</v>
      </c>
      <c r="AD133" s="80" t="s">
        <v>1033</v>
      </c>
      <c r="AE133" s="80" t="s">
        <v>1034</v>
      </c>
      <c r="AF133" s="80"/>
      <c r="AG133" s="1261"/>
      <c r="AH133" s="113"/>
      <c r="AI133" s="113"/>
      <c r="AJ133" s="103"/>
      <c r="AK133" s="1262" t="s">
        <v>1046</v>
      </c>
      <c r="AL133" s="1274" t="e">
        <f>ROUND((AG137+AG139+AG141+AG143+AG144)/AG146*100,0)&amp;"％"</f>
        <v>#DIV/0!</v>
      </c>
      <c r="AM133" s="103"/>
      <c r="AN133" s="103"/>
    </row>
    <row r="134" spans="1:40" ht="24.75" customHeight="1" thickBot="1">
      <c r="A134" s="116" t="s">
        <v>12</v>
      </c>
      <c r="B134" s="117"/>
      <c r="C134" s="91"/>
      <c r="D134" s="91"/>
      <c r="E134" s="91"/>
      <c r="F134" s="91"/>
      <c r="G134" s="91"/>
      <c r="H134" s="91"/>
      <c r="I134" s="91"/>
      <c r="J134" s="91"/>
      <c r="K134" s="118"/>
      <c r="L134" s="117"/>
      <c r="M134" s="91"/>
      <c r="N134" s="91"/>
      <c r="O134" s="91"/>
      <c r="P134" s="91"/>
      <c r="Q134" s="91"/>
      <c r="R134" s="91"/>
      <c r="S134" s="91"/>
      <c r="T134" s="91"/>
      <c r="U134" s="118"/>
      <c r="V134" s="119"/>
      <c r="W134" s="91"/>
      <c r="X134" s="91"/>
      <c r="Y134" s="91"/>
      <c r="Z134" s="91"/>
      <c r="AA134" s="91"/>
      <c r="AB134" s="91"/>
      <c r="AC134" s="91"/>
      <c r="AD134" s="91"/>
      <c r="AE134" s="91"/>
      <c r="AF134" s="83"/>
      <c r="AG134" s="145">
        <f>COUNTIF(B134:AF134,"○")</f>
        <v>0</v>
      </c>
      <c r="AH134" s="120"/>
      <c r="AJ134" s="103"/>
      <c r="AK134" s="1263"/>
      <c r="AL134" s="1275"/>
      <c r="AM134" s="103"/>
      <c r="AN134" s="103"/>
    </row>
    <row r="135" spans="1:40" ht="24.75" customHeight="1" thickBot="1">
      <c r="A135" s="116" t="s">
        <v>14</v>
      </c>
      <c r="B135" s="140">
        <f aca="true" t="shared" si="21" ref="B135:AF135">SUM(B136:B144)</f>
        <v>0</v>
      </c>
      <c r="C135" s="141">
        <f t="shared" si="21"/>
        <v>0</v>
      </c>
      <c r="D135" s="141">
        <f t="shared" si="21"/>
        <v>0</v>
      </c>
      <c r="E135" s="141">
        <f t="shared" si="21"/>
        <v>0</v>
      </c>
      <c r="F135" s="141">
        <f t="shared" si="21"/>
        <v>0</v>
      </c>
      <c r="G135" s="141">
        <f t="shared" si="21"/>
        <v>0</v>
      </c>
      <c r="H135" s="141">
        <f t="shared" si="21"/>
        <v>0</v>
      </c>
      <c r="I135" s="141">
        <f t="shared" si="21"/>
        <v>0</v>
      </c>
      <c r="J135" s="141">
        <f t="shared" si="21"/>
        <v>0</v>
      </c>
      <c r="K135" s="142">
        <f t="shared" si="21"/>
        <v>0</v>
      </c>
      <c r="L135" s="140">
        <f t="shared" si="21"/>
        <v>0</v>
      </c>
      <c r="M135" s="141">
        <f t="shared" si="21"/>
        <v>0</v>
      </c>
      <c r="N135" s="141">
        <f t="shared" si="21"/>
        <v>0</v>
      </c>
      <c r="O135" s="141">
        <f t="shared" si="21"/>
        <v>0</v>
      </c>
      <c r="P135" s="141">
        <f t="shared" si="21"/>
        <v>0</v>
      </c>
      <c r="Q135" s="141">
        <f t="shared" si="21"/>
        <v>0</v>
      </c>
      <c r="R135" s="141">
        <f t="shared" si="21"/>
        <v>0</v>
      </c>
      <c r="S135" s="141">
        <f t="shared" si="21"/>
        <v>0</v>
      </c>
      <c r="T135" s="141">
        <f t="shared" si="21"/>
        <v>0</v>
      </c>
      <c r="U135" s="142">
        <f t="shared" si="21"/>
        <v>0</v>
      </c>
      <c r="V135" s="143">
        <f t="shared" si="21"/>
        <v>0</v>
      </c>
      <c r="W135" s="141">
        <f t="shared" si="21"/>
        <v>0</v>
      </c>
      <c r="X135" s="141">
        <f t="shared" si="21"/>
        <v>0</v>
      </c>
      <c r="Y135" s="141">
        <f t="shared" si="21"/>
        <v>0</v>
      </c>
      <c r="Z135" s="141">
        <f t="shared" si="21"/>
        <v>0</v>
      </c>
      <c r="AA135" s="141">
        <f t="shared" si="21"/>
        <v>0</v>
      </c>
      <c r="AB135" s="141">
        <f t="shared" si="21"/>
        <v>0</v>
      </c>
      <c r="AC135" s="141">
        <f t="shared" si="21"/>
        <v>0</v>
      </c>
      <c r="AD135" s="141">
        <f t="shared" si="21"/>
        <v>0</v>
      </c>
      <c r="AE135" s="141">
        <f t="shared" si="21"/>
        <v>0</v>
      </c>
      <c r="AF135" s="141">
        <f t="shared" si="21"/>
        <v>0</v>
      </c>
      <c r="AG135" s="144">
        <f>SUM(B135:AF135)</f>
        <v>0</v>
      </c>
      <c r="AH135" s="84"/>
      <c r="AI135" s="1255" t="s">
        <v>13</v>
      </c>
      <c r="AJ135" s="103"/>
      <c r="AK135" s="114" t="s">
        <v>993</v>
      </c>
      <c r="AL135" s="154" t="e">
        <f>ROUND(SUM(AI137:AI144)/AG146,1)</f>
        <v>#DIV/0!</v>
      </c>
      <c r="AM135" s="103"/>
      <c r="AN135" s="103"/>
    </row>
    <row r="136" spans="1:40" ht="24.75" customHeight="1" thickBot="1">
      <c r="A136" s="116" t="s">
        <v>188</v>
      </c>
      <c r="B136" s="100"/>
      <c r="C136" s="83"/>
      <c r="D136" s="83"/>
      <c r="E136" s="83"/>
      <c r="F136" s="83"/>
      <c r="G136" s="83"/>
      <c r="H136" s="83"/>
      <c r="I136" s="83"/>
      <c r="J136" s="83"/>
      <c r="K136" s="118"/>
      <c r="L136" s="100"/>
      <c r="M136" s="83"/>
      <c r="N136" s="83"/>
      <c r="O136" s="83"/>
      <c r="P136" s="83"/>
      <c r="Q136" s="83"/>
      <c r="R136" s="83"/>
      <c r="S136" s="83"/>
      <c r="T136" s="83"/>
      <c r="U136" s="118"/>
      <c r="V136" s="101"/>
      <c r="W136" s="83"/>
      <c r="X136" s="83"/>
      <c r="Y136" s="83"/>
      <c r="Z136" s="83"/>
      <c r="AA136" s="83"/>
      <c r="AB136" s="83"/>
      <c r="AC136" s="83"/>
      <c r="AD136" s="83"/>
      <c r="AE136" s="83"/>
      <c r="AF136" s="83"/>
      <c r="AG136" s="144">
        <f>SUM(B136:AF136)</f>
        <v>0</v>
      </c>
      <c r="AI136" s="1270"/>
      <c r="AJ136" s="103"/>
      <c r="AK136" s="94" t="s">
        <v>189</v>
      </c>
      <c r="AL136" s="121"/>
      <c r="AM136" s="103"/>
      <c r="AN136" s="103"/>
    </row>
    <row r="137" spans="1:40" ht="24.75" customHeight="1" thickBot="1">
      <c r="A137" s="122" t="s">
        <v>1039</v>
      </c>
      <c r="B137" s="123"/>
      <c r="C137" s="85"/>
      <c r="D137" s="85"/>
      <c r="E137" s="85"/>
      <c r="F137" s="85"/>
      <c r="G137" s="85"/>
      <c r="H137" s="85"/>
      <c r="I137" s="85"/>
      <c r="J137" s="85"/>
      <c r="K137" s="124"/>
      <c r="L137" s="123"/>
      <c r="M137" s="85"/>
      <c r="N137" s="85"/>
      <c r="O137" s="85"/>
      <c r="P137" s="85"/>
      <c r="Q137" s="85"/>
      <c r="R137" s="85"/>
      <c r="S137" s="85"/>
      <c r="T137" s="85"/>
      <c r="U137" s="124"/>
      <c r="V137" s="125"/>
      <c r="W137" s="85"/>
      <c r="X137" s="85"/>
      <c r="Y137" s="85"/>
      <c r="Z137" s="85"/>
      <c r="AA137" s="85"/>
      <c r="AB137" s="85"/>
      <c r="AC137" s="85"/>
      <c r="AD137" s="85"/>
      <c r="AE137" s="85"/>
      <c r="AF137" s="85"/>
      <c r="AG137" s="146">
        <f aca="true" t="shared" si="22" ref="AG137:AG145">SUM(B137:AF137)</f>
        <v>0</v>
      </c>
      <c r="AH137" s="126" t="s">
        <v>592</v>
      </c>
      <c r="AI137" s="150">
        <f>AG137*2</f>
        <v>0</v>
      </c>
      <c r="AJ137" s="103"/>
      <c r="AK137" s="94" t="s">
        <v>190</v>
      </c>
      <c r="AL137" s="155" t="e">
        <f>AL132/AE2</f>
        <v>#DIV/0!</v>
      </c>
      <c r="AM137" s="103"/>
      <c r="AN137" s="103"/>
    </row>
    <row r="138" spans="1:40" ht="24.75" customHeight="1" thickBot="1">
      <c r="A138" s="122" t="s">
        <v>191</v>
      </c>
      <c r="B138" s="127"/>
      <c r="C138" s="92"/>
      <c r="D138" s="92"/>
      <c r="E138" s="92"/>
      <c r="F138" s="92"/>
      <c r="G138" s="92"/>
      <c r="H138" s="92"/>
      <c r="I138" s="92"/>
      <c r="J138" s="92"/>
      <c r="K138" s="128"/>
      <c r="L138" s="127"/>
      <c r="M138" s="92"/>
      <c r="N138" s="92"/>
      <c r="O138" s="92"/>
      <c r="P138" s="92"/>
      <c r="Q138" s="92"/>
      <c r="R138" s="92"/>
      <c r="S138" s="92"/>
      <c r="T138" s="92"/>
      <c r="U138" s="128"/>
      <c r="V138" s="129"/>
      <c r="W138" s="92"/>
      <c r="X138" s="92"/>
      <c r="Y138" s="92"/>
      <c r="Z138" s="92"/>
      <c r="AA138" s="92"/>
      <c r="AB138" s="92"/>
      <c r="AC138" s="92"/>
      <c r="AD138" s="92"/>
      <c r="AE138" s="92"/>
      <c r="AF138" s="86"/>
      <c r="AG138" s="146">
        <f t="shared" si="22"/>
        <v>0</v>
      </c>
      <c r="AH138" s="126" t="s">
        <v>192</v>
      </c>
      <c r="AI138" s="150">
        <f>AG138*2</f>
        <v>0</v>
      </c>
      <c r="AJ138" s="96"/>
      <c r="AK138" s="97"/>
      <c r="AL138" s="97"/>
      <c r="AM138" s="103"/>
      <c r="AN138" s="103"/>
    </row>
    <row r="139" spans="1:40" ht="24.75" customHeight="1" thickBot="1">
      <c r="A139" s="130" t="s">
        <v>1040</v>
      </c>
      <c r="B139" s="127"/>
      <c r="C139" s="92"/>
      <c r="D139" s="92"/>
      <c r="E139" s="92"/>
      <c r="F139" s="92"/>
      <c r="G139" s="92"/>
      <c r="H139" s="92"/>
      <c r="I139" s="92"/>
      <c r="J139" s="92"/>
      <c r="K139" s="128"/>
      <c r="L139" s="127"/>
      <c r="M139" s="92"/>
      <c r="N139" s="92"/>
      <c r="O139" s="92"/>
      <c r="P139" s="92"/>
      <c r="Q139" s="92"/>
      <c r="R139" s="92"/>
      <c r="S139" s="92"/>
      <c r="T139" s="92"/>
      <c r="U139" s="128"/>
      <c r="V139" s="129"/>
      <c r="W139" s="92"/>
      <c r="X139" s="92"/>
      <c r="Y139" s="92"/>
      <c r="Z139" s="92"/>
      <c r="AA139" s="92"/>
      <c r="AB139" s="92"/>
      <c r="AC139" s="92"/>
      <c r="AD139" s="92"/>
      <c r="AE139" s="92"/>
      <c r="AF139" s="86"/>
      <c r="AG139" s="146">
        <f t="shared" si="22"/>
        <v>0</v>
      </c>
      <c r="AH139" s="126" t="s">
        <v>251</v>
      </c>
      <c r="AI139" s="150">
        <f>AG139*3</f>
        <v>0</v>
      </c>
      <c r="AJ139" s="103"/>
      <c r="AK139" s="103"/>
      <c r="AL139" s="103"/>
      <c r="AM139" s="103"/>
      <c r="AN139" s="103"/>
    </row>
    <row r="140" spans="1:37" ht="24.75" customHeight="1" thickBot="1">
      <c r="A140" s="122" t="s">
        <v>193</v>
      </c>
      <c r="B140" s="127"/>
      <c r="C140" s="92"/>
      <c r="D140" s="92"/>
      <c r="E140" s="92"/>
      <c r="F140" s="92"/>
      <c r="G140" s="92"/>
      <c r="H140" s="92"/>
      <c r="I140" s="92"/>
      <c r="J140" s="92"/>
      <c r="K140" s="128"/>
      <c r="L140" s="127"/>
      <c r="M140" s="92"/>
      <c r="N140" s="92"/>
      <c r="O140" s="92"/>
      <c r="P140" s="92"/>
      <c r="Q140" s="92"/>
      <c r="R140" s="92"/>
      <c r="S140" s="92"/>
      <c r="T140" s="92"/>
      <c r="U140" s="128"/>
      <c r="V140" s="129"/>
      <c r="W140" s="92"/>
      <c r="X140" s="92"/>
      <c r="Y140" s="92"/>
      <c r="Z140" s="92"/>
      <c r="AA140" s="92"/>
      <c r="AB140" s="92"/>
      <c r="AC140" s="92"/>
      <c r="AD140" s="92"/>
      <c r="AE140" s="92"/>
      <c r="AF140" s="86"/>
      <c r="AG140" s="146">
        <f t="shared" si="22"/>
        <v>0</v>
      </c>
      <c r="AH140" s="126" t="s">
        <v>251</v>
      </c>
      <c r="AI140" s="150">
        <f>AG140*3</f>
        <v>0</v>
      </c>
      <c r="AJ140" s="103"/>
      <c r="AK140" s="103"/>
    </row>
    <row r="141" spans="1:37" ht="24.75" customHeight="1" thickBot="1">
      <c r="A141" s="132" t="s">
        <v>1041</v>
      </c>
      <c r="B141" s="127"/>
      <c r="C141" s="92"/>
      <c r="D141" s="92"/>
      <c r="E141" s="92"/>
      <c r="F141" s="92"/>
      <c r="G141" s="92"/>
      <c r="H141" s="92"/>
      <c r="I141" s="92"/>
      <c r="J141" s="92"/>
      <c r="K141" s="128"/>
      <c r="L141" s="127"/>
      <c r="M141" s="92"/>
      <c r="N141" s="92"/>
      <c r="O141" s="92"/>
      <c r="P141" s="92"/>
      <c r="Q141" s="92"/>
      <c r="R141" s="92"/>
      <c r="S141" s="92"/>
      <c r="T141" s="92"/>
      <c r="U141" s="128"/>
      <c r="V141" s="129"/>
      <c r="W141" s="92"/>
      <c r="X141" s="92"/>
      <c r="Y141" s="92"/>
      <c r="Z141" s="92"/>
      <c r="AA141" s="92"/>
      <c r="AB141" s="92"/>
      <c r="AC141" s="92"/>
      <c r="AD141" s="92"/>
      <c r="AE141" s="92"/>
      <c r="AF141" s="86"/>
      <c r="AG141" s="147">
        <f t="shared" si="22"/>
        <v>0</v>
      </c>
      <c r="AH141" s="126" t="s">
        <v>252</v>
      </c>
      <c r="AI141" s="151">
        <f>AG141*4</f>
        <v>0</v>
      </c>
      <c r="AJ141" s="103"/>
      <c r="AK141" s="103"/>
    </row>
    <row r="142" spans="1:37" ht="24.75" customHeight="1" thickBot="1">
      <c r="A142" s="133" t="s">
        <v>194</v>
      </c>
      <c r="B142" s="134"/>
      <c r="C142" s="93"/>
      <c r="D142" s="93"/>
      <c r="E142" s="93"/>
      <c r="F142" s="93"/>
      <c r="G142" s="93"/>
      <c r="H142" s="93"/>
      <c r="I142" s="93"/>
      <c r="J142" s="93"/>
      <c r="K142" s="135"/>
      <c r="L142" s="134"/>
      <c r="M142" s="93"/>
      <c r="N142" s="93"/>
      <c r="O142" s="93"/>
      <c r="P142" s="93"/>
      <c r="Q142" s="93"/>
      <c r="R142" s="93"/>
      <c r="S142" s="93"/>
      <c r="T142" s="93"/>
      <c r="U142" s="135"/>
      <c r="V142" s="136"/>
      <c r="W142" s="93"/>
      <c r="X142" s="93"/>
      <c r="Y142" s="93"/>
      <c r="Z142" s="93"/>
      <c r="AA142" s="93"/>
      <c r="AB142" s="93"/>
      <c r="AC142" s="93"/>
      <c r="AD142" s="93"/>
      <c r="AE142" s="93"/>
      <c r="AF142" s="88"/>
      <c r="AG142" s="147">
        <f t="shared" si="22"/>
        <v>0</v>
      </c>
      <c r="AH142" s="126" t="s">
        <v>252</v>
      </c>
      <c r="AI142" s="151">
        <f>AG142*4</f>
        <v>0</v>
      </c>
      <c r="AJ142" s="103"/>
      <c r="AK142" s="103"/>
    </row>
    <row r="143" spans="1:37" ht="24.75" customHeight="1" thickBot="1">
      <c r="A143" s="132" t="s">
        <v>253</v>
      </c>
      <c r="B143" s="134"/>
      <c r="C143" s="93"/>
      <c r="D143" s="93"/>
      <c r="E143" s="93"/>
      <c r="F143" s="93"/>
      <c r="G143" s="93"/>
      <c r="H143" s="93"/>
      <c r="I143" s="93"/>
      <c r="J143" s="93"/>
      <c r="K143" s="135"/>
      <c r="L143" s="134"/>
      <c r="M143" s="93"/>
      <c r="N143" s="93"/>
      <c r="O143" s="93"/>
      <c r="P143" s="93"/>
      <c r="Q143" s="93"/>
      <c r="R143" s="93"/>
      <c r="S143" s="93"/>
      <c r="T143" s="93"/>
      <c r="U143" s="135"/>
      <c r="V143" s="136"/>
      <c r="W143" s="93"/>
      <c r="X143" s="93"/>
      <c r="Y143" s="93"/>
      <c r="Z143" s="93"/>
      <c r="AA143" s="93"/>
      <c r="AB143" s="93"/>
      <c r="AC143" s="93"/>
      <c r="AD143" s="93"/>
      <c r="AE143" s="93"/>
      <c r="AF143" s="88"/>
      <c r="AG143" s="147">
        <f t="shared" si="22"/>
        <v>0</v>
      </c>
      <c r="AH143" s="126" t="s">
        <v>254</v>
      </c>
      <c r="AI143" s="152">
        <f>AG143*5</f>
        <v>0</v>
      </c>
      <c r="AJ143" s="103"/>
      <c r="AK143" s="103"/>
    </row>
    <row r="144" spans="1:40" ht="24.75" customHeight="1" thickBot="1">
      <c r="A144" s="115" t="s">
        <v>255</v>
      </c>
      <c r="B144" s="79"/>
      <c r="C144" s="80"/>
      <c r="D144" s="80"/>
      <c r="E144" s="80"/>
      <c r="F144" s="80"/>
      <c r="G144" s="80"/>
      <c r="H144" s="80"/>
      <c r="I144" s="80"/>
      <c r="J144" s="80"/>
      <c r="K144" s="81"/>
      <c r="L144" s="79"/>
      <c r="M144" s="80"/>
      <c r="N144" s="80"/>
      <c r="O144" s="80"/>
      <c r="P144" s="80"/>
      <c r="Q144" s="80"/>
      <c r="R144" s="80"/>
      <c r="S144" s="80"/>
      <c r="T144" s="80"/>
      <c r="U144" s="81"/>
      <c r="V144" s="82"/>
      <c r="W144" s="80"/>
      <c r="X144" s="80"/>
      <c r="Y144" s="80"/>
      <c r="Z144" s="80"/>
      <c r="AA144" s="80"/>
      <c r="AB144" s="80"/>
      <c r="AC144" s="80"/>
      <c r="AD144" s="80"/>
      <c r="AE144" s="80"/>
      <c r="AF144" s="89"/>
      <c r="AG144" s="148">
        <f t="shared" si="22"/>
        <v>0</v>
      </c>
      <c r="AH144" s="126" t="s">
        <v>256</v>
      </c>
      <c r="AI144" s="152">
        <f>AG144*6</f>
        <v>0</v>
      </c>
      <c r="AM144" s="103"/>
      <c r="AN144" s="103"/>
    </row>
    <row r="145" spans="1:40" ht="24.75" customHeight="1" thickBot="1">
      <c r="A145" s="245" t="s">
        <v>1042</v>
      </c>
      <c r="B145" s="125"/>
      <c r="C145" s="85"/>
      <c r="D145" s="85"/>
      <c r="E145" s="85"/>
      <c r="F145" s="85"/>
      <c r="G145" s="85"/>
      <c r="H145" s="85"/>
      <c r="I145" s="85"/>
      <c r="J145" s="85"/>
      <c r="K145" s="124"/>
      <c r="L145" s="123"/>
      <c r="M145" s="85"/>
      <c r="N145" s="85"/>
      <c r="O145" s="85"/>
      <c r="P145" s="85"/>
      <c r="Q145" s="85"/>
      <c r="R145" s="85"/>
      <c r="S145" s="85"/>
      <c r="T145" s="85"/>
      <c r="U145" s="124"/>
      <c r="V145" s="125"/>
      <c r="W145" s="85"/>
      <c r="X145" s="85"/>
      <c r="Y145" s="85"/>
      <c r="Z145" s="85"/>
      <c r="AA145" s="85"/>
      <c r="AB145" s="85"/>
      <c r="AC145" s="85"/>
      <c r="AD145" s="85"/>
      <c r="AE145" s="85"/>
      <c r="AF145" s="246"/>
      <c r="AG145" s="247">
        <f t="shared" si="22"/>
        <v>0</v>
      </c>
      <c r="AH145" s="169"/>
      <c r="AI145" s="244"/>
      <c r="AM145" s="103"/>
      <c r="AN145" s="103"/>
    </row>
    <row r="146" spans="1:40" ht="24.75" customHeight="1" thickBot="1" thickTop="1">
      <c r="A146" s="176" t="s">
        <v>1043</v>
      </c>
      <c r="B146" s="164">
        <f aca="true" t="shared" si="23" ref="B146:AG146">SUM(B137:B144)</f>
        <v>0</v>
      </c>
      <c r="C146" s="164">
        <f t="shared" si="23"/>
        <v>0</v>
      </c>
      <c r="D146" s="164">
        <f t="shared" si="23"/>
        <v>0</v>
      </c>
      <c r="E146" s="164">
        <f t="shared" si="23"/>
        <v>0</v>
      </c>
      <c r="F146" s="164">
        <f t="shared" si="23"/>
        <v>0</v>
      </c>
      <c r="G146" s="164">
        <f t="shared" si="23"/>
        <v>0</v>
      </c>
      <c r="H146" s="164">
        <f t="shared" si="23"/>
        <v>0</v>
      </c>
      <c r="I146" s="164">
        <f t="shared" si="23"/>
        <v>0</v>
      </c>
      <c r="J146" s="164">
        <f t="shared" si="23"/>
        <v>0</v>
      </c>
      <c r="K146" s="165">
        <f t="shared" si="23"/>
        <v>0</v>
      </c>
      <c r="L146" s="166">
        <f t="shared" si="23"/>
        <v>0</v>
      </c>
      <c r="M146" s="164">
        <f t="shared" si="23"/>
        <v>0</v>
      </c>
      <c r="N146" s="164">
        <f t="shared" si="23"/>
        <v>0</v>
      </c>
      <c r="O146" s="164">
        <f t="shared" si="23"/>
        <v>0</v>
      </c>
      <c r="P146" s="164">
        <f t="shared" si="23"/>
        <v>0</v>
      </c>
      <c r="Q146" s="164">
        <f t="shared" si="23"/>
        <v>0</v>
      </c>
      <c r="R146" s="164">
        <f t="shared" si="23"/>
        <v>0</v>
      </c>
      <c r="S146" s="164">
        <f t="shared" si="23"/>
        <v>0</v>
      </c>
      <c r="T146" s="164">
        <f t="shared" si="23"/>
        <v>0</v>
      </c>
      <c r="U146" s="165">
        <f t="shared" si="23"/>
        <v>0</v>
      </c>
      <c r="V146" s="167">
        <f t="shared" si="23"/>
        <v>0</v>
      </c>
      <c r="W146" s="164">
        <f t="shared" si="23"/>
        <v>0</v>
      </c>
      <c r="X146" s="164">
        <f t="shared" si="23"/>
        <v>0</v>
      </c>
      <c r="Y146" s="164">
        <f t="shared" si="23"/>
        <v>0</v>
      </c>
      <c r="Z146" s="164">
        <f t="shared" si="23"/>
        <v>0</v>
      </c>
      <c r="AA146" s="164">
        <f t="shared" si="23"/>
        <v>0</v>
      </c>
      <c r="AB146" s="164">
        <f t="shared" si="23"/>
        <v>0</v>
      </c>
      <c r="AC146" s="164">
        <f t="shared" si="23"/>
        <v>0</v>
      </c>
      <c r="AD146" s="164">
        <f t="shared" si="23"/>
        <v>0</v>
      </c>
      <c r="AE146" s="164">
        <f t="shared" si="23"/>
        <v>0</v>
      </c>
      <c r="AF146" s="168">
        <f t="shared" si="23"/>
        <v>0</v>
      </c>
      <c r="AG146" s="149">
        <f t="shared" si="23"/>
        <v>0</v>
      </c>
      <c r="AH146" s="126" t="s">
        <v>1</v>
      </c>
      <c r="AI146" s="151">
        <f>SUM(AI137:AI144)</f>
        <v>0</v>
      </c>
      <c r="AM146" s="103"/>
      <c r="AN146" s="103"/>
    </row>
    <row r="147" spans="1:48" s="99" customFormat="1" ht="25.5">
      <c r="A147" s="95"/>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102"/>
      <c r="AK147" s="102"/>
      <c r="AL147" s="102"/>
      <c r="AM147" s="97"/>
      <c r="AN147" s="97"/>
      <c r="AO147" s="98"/>
      <c r="AP147" s="98"/>
      <c r="AQ147" s="98"/>
      <c r="AR147" s="98"/>
      <c r="AS147" s="98"/>
      <c r="AT147" s="98"/>
      <c r="AU147" s="98"/>
      <c r="AV147" s="98"/>
    </row>
    <row r="148" spans="1:40" ht="26.25" customHeight="1">
      <c r="A148" s="78" t="s">
        <v>6</v>
      </c>
      <c r="B148" s="1280">
        <f>B130</f>
        <v>0</v>
      </c>
      <c r="C148" s="1280"/>
      <c r="D148" s="104" t="s">
        <v>7</v>
      </c>
      <c r="E148" s="1281">
        <v>12</v>
      </c>
      <c r="F148" s="1281"/>
      <c r="G148" s="105" t="s">
        <v>8</v>
      </c>
      <c r="H148" s="106" t="s">
        <v>9</v>
      </c>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3"/>
      <c r="AH148" s="103"/>
      <c r="AI148" s="103"/>
      <c r="AM148" s="103"/>
      <c r="AN148" s="103"/>
    </row>
    <row r="149" spans="1:37" ht="19.5" customHeight="1" thickBot="1">
      <c r="A149" s="71"/>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1"/>
      <c r="AJ149" s="103">
        <f>E148</f>
        <v>12</v>
      </c>
      <c r="AK149" s="103" t="s">
        <v>186</v>
      </c>
    </row>
    <row r="150" spans="1:53" ht="24.75" customHeight="1" thickBot="1">
      <c r="A150" s="108" t="s">
        <v>10</v>
      </c>
      <c r="B150" s="109">
        <v>1</v>
      </c>
      <c r="C150" s="110">
        <v>2</v>
      </c>
      <c r="D150" s="110">
        <v>3</v>
      </c>
      <c r="E150" s="110">
        <v>4</v>
      </c>
      <c r="F150" s="110">
        <v>5</v>
      </c>
      <c r="G150" s="110">
        <v>6</v>
      </c>
      <c r="H150" s="110">
        <v>7</v>
      </c>
      <c r="I150" s="110">
        <v>8</v>
      </c>
      <c r="J150" s="110">
        <v>9</v>
      </c>
      <c r="K150" s="111">
        <v>10</v>
      </c>
      <c r="L150" s="109">
        <v>11</v>
      </c>
      <c r="M150" s="110">
        <v>12</v>
      </c>
      <c r="N150" s="110">
        <v>13</v>
      </c>
      <c r="O150" s="110">
        <v>14</v>
      </c>
      <c r="P150" s="110">
        <v>15</v>
      </c>
      <c r="Q150" s="110">
        <v>16</v>
      </c>
      <c r="R150" s="110">
        <v>17</v>
      </c>
      <c r="S150" s="110">
        <v>18</v>
      </c>
      <c r="T150" s="110">
        <v>19</v>
      </c>
      <c r="U150" s="111">
        <v>20</v>
      </c>
      <c r="V150" s="112">
        <v>21</v>
      </c>
      <c r="W150" s="110">
        <v>22</v>
      </c>
      <c r="X150" s="110">
        <v>23</v>
      </c>
      <c r="Y150" s="110">
        <v>24</v>
      </c>
      <c r="Z150" s="110">
        <v>25</v>
      </c>
      <c r="AA150" s="110">
        <v>26</v>
      </c>
      <c r="AB150" s="110">
        <v>27</v>
      </c>
      <c r="AC150" s="110">
        <v>28</v>
      </c>
      <c r="AD150" s="110">
        <v>29</v>
      </c>
      <c r="AE150" s="110">
        <v>30</v>
      </c>
      <c r="AF150" s="110">
        <v>31</v>
      </c>
      <c r="AG150" s="1260" t="s">
        <v>1</v>
      </c>
      <c r="AH150" s="113"/>
      <c r="AI150" s="113"/>
      <c r="AJ150" s="103"/>
      <c r="AK150" s="114" t="s">
        <v>187</v>
      </c>
      <c r="AL150" s="153" t="e">
        <f>ROUNDUP(AG153/AG152,1)</f>
        <v>#DIV/0!</v>
      </c>
      <c r="AM150" s="103"/>
      <c r="AN150" s="103"/>
      <c r="AS150" s="76"/>
      <c r="AT150" s="76"/>
      <c r="BA150" s="76"/>
    </row>
    <row r="151" spans="1:40" ht="24.75" customHeight="1" thickBot="1">
      <c r="A151" s="115" t="s">
        <v>11</v>
      </c>
      <c r="B151" s="79" t="s">
        <v>1035</v>
      </c>
      <c r="C151" s="80" t="s">
        <v>1031</v>
      </c>
      <c r="D151" s="80" t="s">
        <v>1032</v>
      </c>
      <c r="E151" s="80" t="s">
        <v>990</v>
      </c>
      <c r="F151" s="80" t="s">
        <v>166</v>
      </c>
      <c r="G151" s="80" t="s">
        <v>1033</v>
      </c>
      <c r="H151" s="80" t="s">
        <v>1034</v>
      </c>
      <c r="I151" s="80" t="s">
        <v>1035</v>
      </c>
      <c r="J151" s="80" t="s">
        <v>1031</v>
      </c>
      <c r="K151" s="81" t="s">
        <v>1032</v>
      </c>
      <c r="L151" s="79" t="s">
        <v>990</v>
      </c>
      <c r="M151" s="80" t="s">
        <v>166</v>
      </c>
      <c r="N151" s="80" t="s">
        <v>1033</v>
      </c>
      <c r="O151" s="80" t="s">
        <v>1034</v>
      </c>
      <c r="P151" s="80" t="s">
        <v>1035</v>
      </c>
      <c r="Q151" s="80" t="s">
        <v>1031</v>
      </c>
      <c r="R151" s="80" t="s">
        <v>1032</v>
      </c>
      <c r="S151" s="80" t="s">
        <v>990</v>
      </c>
      <c r="T151" s="80" t="s">
        <v>166</v>
      </c>
      <c r="U151" s="81" t="s">
        <v>1033</v>
      </c>
      <c r="V151" s="82" t="s">
        <v>1034</v>
      </c>
      <c r="W151" s="80" t="s">
        <v>1035</v>
      </c>
      <c r="X151" s="80" t="s">
        <v>1031</v>
      </c>
      <c r="Y151" s="80" t="s">
        <v>1032</v>
      </c>
      <c r="Z151" s="80" t="s">
        <v>990</v>
      </c>
      <c r="AA151" s="80" t="s">
        <v>166</v>
      </c>
      <c r="AB151" s="80" t="s">
        <v>1033</v>
      </c>
      <c r="AC151" s="80" t="s">
        <v>1034</v>
      </c>
      <c r="AD151" s="80" t="s">
        <v>1035</v>
      </c>
      <c r="AE151" s="80" t="s">
        <v>1031</v>
      </c>
      <c r="AF151" s="80" t="s">
        <v>1032</v>
      </c>
      <c r="AG151" s="1261"/>
      <c r="AH151" s="113"/>
      <c r="AI151" s="113"/>
      <c r="AJ151" s="103"/>
      <c r="AK151" s="1262" t="s">
        <v>1046</v>
      </c>
      <c r="AL151" s="1274" t="e">
        <f>ROUND((AG155+AG157+AG159+AG161+AG162)/AG164*100,0)&amp;"％"</f>
        <v>#DIV/0!</v>
      </c>
      <c r="AM151" s="103"/>
      <c r="AN151" s="103"/>
    </row>
    <row r="152" spans="1:40" ht="24.75" customHeight="1" thickBot="1">
      <c r="A152" s="116" t="s">
        <v>12</v>
      </c>
      <c r="B152" s="117"/>
      <c r="C152" s="91"/>
      <c r="D152" s="91"/>
      <c r="E152" s="91"/>
      <c r="F152" s="91"/>
      <c r="G152" s="91"/>
      <c r="H152" s="91"/>
      <c r="I152" s="91"/>
      <c r="J152" s="91"/>
      <c r="K152" s="118"/>
      <c r="L152" s="117"/>
      <c r="M152" s="91"/>
      <c r="N152" s="91"/>
      <c r="O152" s="91"/>
      <c r="P152" s="91"/>
      <c r="Q152" s="91"/>
      <c r="R152" s="91"/>
      <c r="S152" s="91"/>
      <c r="T152" s="91"/>
      <c r="U152" s="118"/>
      <c r="V152" s="119"/>
      <c r="W152" s="91"/>
      <c r="X152" s="91"/>
      <c r="Y152" s="91"/>
      <c r="Z152" s="91"/>
      <c r="AA152" s="91"/>
      <c r="AB152" s="91"/>
      <c r="AC152" s="91"/>
      <c r="AD152" s="91"/>
      <c r="AE152" s="91"/>
      <c r="AF152" s="83"/>
      <c r="AG152" s="145">
        <f>COUNTIF(B152:AF152,"○")</f>
        <v>0</v>
      </c>
      <c r="AH152" s="120"/>
      <c r="AJ152" s="103"/>
      <c r="AK152" s="1263"/>
      <c r="AL152" s="1275"/>
      <c r="AM152" s="103"/>
      <c r="AN152" s="103"/>
    </row>
    <row r="153" spans="1:40" ht="24.75" customHeight="1" thickBot="1">
      <c r="A153" s="116" t="s">
        <v>14</v>
      </c>
      <c r="B153" s="140">
        <f aca="true" t="shared" si="24" ref="B153:AF153">SUM(B154:B162)</f>
        <v>0</v>
      </c>
      <c r="C153" s="141">
        <f t="shared" si="24"/>
        <v>0</v>
      </c>
      <c r="D153" s="141">
        <f t="shared" si="24"/>
        <v>0</v>
      </c>
      <c r="E153" s="141">
        <f t="shared" si="24"/>
        <v>0</v>
      </c>
      <c r="F153" s="141">
        <f t="shared" si="24"/>
        <v>0</v>
      </c>
      <c r="G153" s="141">
        <f t="shared" si="24"/>
        <v>0</v>
      </c>
      <c r="H153" s="141">
        <f t="shared" si="24"/>
        <v>0</v>
      </c>
      <c r="I153" s="141">
        <f t="shared" si="24"/>
        <v>0</v>
      </c>
      <c r="J153" s="141">
        <f t="shared" si="24"/>
        <v>0</v>
      </c>
      <c r="K153" s="142">
        <f t="shared" si="24"/>
        <v>0</v>
      </c>
      <c r="L153" s="140">
        <f t="shared" si="24"/>
        <v>0</v>
      </c>
      <c r="M153" s="141">
        <f t="shared" si="24"/>
        <v>0</v>
      </c>
      <c r="N153" s="141">
        <f t="shared" si="24"/>
        <v>0</v>
      </c>
      <c r="O153" s="141">
        <f t="shared" si="24"/>
        <v>0</v>
      </c>
      <c r="P153" s="141">
        <f t="shared" si="24"/>
        <v>0</v>
      </c>
      <c r="Q153" s="141">
        <f t="shared" si="24"/>
        <v>0</v>
      </c>
      <c r="R153" s="141">
        <f t="shared" si="24"/>
        <v>0</v>
      </c>
      <c r="S153" s="141">
        <f t="shared" si="24"/>
        <v>0</v>
      </c>
      <c r="T153" s="141">
        <f t="shared" si="24"/>
        <v>0</v>
      </c>
      <c r="U153" s="142">
        <f t="shared" si="24"/>
        <v>0</v>
      </c>
      <c r="V153" s="143">
        <f t="shared" si="24"/>
        <v>0</v>
      </c>
      <c r="W153" s="141">
        <f t="shared" si="24"/>
        <v>0</v>
      </c>
      <c r="X153" s="141">
        <f t="shared" si="24"/>
        <v>0</v>
      </c>
      <c r="Y153" s="141">
        <f t="shared" si="24"/>
        <v>0</v>
      </c>
      <c r="Z153" s="141">
        <f t="shared" si="24"/>
        <v>0</v>
      </c>
      <c r="AA153" s="141">
        <f t="shared" si="24"/>
        <v>0</v>
      </c>
      <c r="AB153" s="141">
        <f t="shared" si="24"/>
        <v>0</v>
      </c>
      <c r="AC153" s="141">
        <f t="shared" si="24"/>
        <v>0</v>
      </c>
      <c r="AD153" s="141">
        <f t="shared" si="24"/>
        <v>0</v>
      </c>
      <c r="AE153" s="141">
        <f t="shared" si="24"/>
        <v>0</v>
      </c>
      <c r="AF153" s="141">
        <f t="shared" si="24"/>
        <v>0</v>
      </c>
      <c r="AG153" s="144">
        <f>SUM(B153:AF153)</f>
        <v>0</v>
      </c>
      <c r="AH153" s="84"/>
      <c r="AI153" s="1255" t="s">
        <v>13</v>
      </c>
      <c r="AJ153" s="103"/>
      <c r="AK153" s="114" t="s">
        <v>993</v>
      </c>
      <c r="AL153" s="154" t="e">
        <f>ROUND(SUM(AI155:AI162)/AG164,1)</f>
        <v>#DIV/0!</v>
      </c>
      <c r="AM153" s="103"/>
      <c r="AN153" s="103"/>
    </row>
    <row r="154" spans="1:40" ht="24.75" customHeight="1" thickBot="1">
      <c r="A154" s="116" t="s">
        <v>188</v>
      </c>
      <c r="B154" s="100"/>
      <c r="C154" s="83"/>
      <c r="D154" s="83"/>
      <c r="E154" s="83"/>
      <c r="F154" s="83"/>
      <c r="G154" s="83"/>
      <c r="H154" s="83"/>
      <c r="I154" s="83"/>
      <c r="J154" s="83"/>
      <c r="K154" s="118"/>
      <c r="L154" s="100"/>
      <c r="M154" s="83"/>
      <c r="N154" s="83"/>
      <c r="O154" s="83"/>
      <c r="P154" s="83"/>
      <c r="Q154" s="83"/>
      <c r="R154" s="83"/>
      <c r="S154" s="83"/>
      <c r="T154" s="83"/>
      <c r="U154" s="118"/>
      <c r="V154" s="101"/>
      <c r="W154" s="83"/>
      <c r="X154" s="83"/>
      <c r="Y154" s="83"/>
      <c r="Z154" s="83"/>
      <c r="AA154" s="83"/>
      <c r="AB154" s="83"/>
      <c r="AC154" s="83"/>
      <c r="AD154" s="83"/>
      <c r="AE154" s="83"/>
      <c r="AF154" s="83"/>
      <c r="AG154" s="144">
        <f>SUM(B154:AF154)</f>
        <v>0</v>
      </c>
      <c r="AI154" s="1270"/>
      <c r="AJ154" s="103"/>
      <c r="AK154" s="94" t="s">
        <v>189</v>
      </c>
      <c r="AL154" s="121"/>
      <c r="AM154" s="103"/>
      <c r="AN154" s="103"/>
    </row>
    <row r="155" spans="1:40" ht="24.75" customHeight="1" thickBot="1">
      <c r="A155" s="122" t="s">
        <v>1039</v>
      </c>
      <c r="B155" s="123"/>
      <c r="C155" s="85"/>
      <c r="D155" s="85"/>
      <c r="E155" s="85"/>
      <c r="F155" s="85"/>
      <c r="G155" s="85"/>
      <c r="H155" s="85"/>
      <c r="I155" s="85"/>
      <c r="J155" s="85"/>
      <c r="K155" s="124"/>
      <c r="L155" s="123"/>
      <c r="M155" s="85"/>
      <c r="N155" s="85"/>
      <c r="O155" s="85"/>
      <c r="P155" s="85"/>
      <c r="Q155" s="85"/>
      <c r="R155" s="85"/>
      <c r="S155" s="85"/>
      <c r="T155" s="85"/>
      <c r="U155" s="124"/>
      <c r="V155" s="125"/>
      <c r="W155" s="85"/>
      <c r="X155" s="85"/>
      <c r="Y155" s="85"/>
      <c r="Z155" s="85"/>
      <c r="AA155" s="85"/>
      <c r="AB155" s="85"/>
      <c r="AC155" s="85"/>
      <c r="AD155" s="85"/>
      <c r="AE155" s="85"/>
      <c r="AF155" s="85"/>
      <c r="AG155" s="146">
        <f aca="true" t="shared" si="25" ref="AG155:AG163">SUM(B155:AF155)</f>
        <v>0</v>
      </c>
      <c r="AH155" s="126" t="s">
        <v>592</v>
      </c>
      <c r="AI155" s="150">
        <f>AG155*2</f>
        <v>0</v>
      </c>
      <c r="AJ155" s="103"/>
      <c r="AK155" s="94" t="s">
        <v>190</v>
      </c>
      <c r="AL155" s="155" t="e">
        <f>AL150/AE2</f>
        <v>#DIV/0!</v>
      </c>
      <c r="AM155" s="103"/>
      <c r="AN155" s="103"/>
    </row>
    <row r="156" spans="1:40" ht="24.75" customHeight="1" thickBot="1">
      <c r="A156" s="122" t="s">
        <v>191</v>
      </c>
      <c r="B156" s="127"/>
      <c r="C156" s="92"/>
      <c r="D156" s="92"/>
      <c r="E156" s="92"/>
      <c r="F156" s="92"/>
      <c r="G156" s="92"/>
      <c r="H156" s="92"/>
      <c r="I156" s="92"/>
      <c r="J156" s="92"/>
      <c r="K156" s="128"/>
      <c r="L156" s="127"/>
      <c r="M156" s="92"/>
      <c r="N156" s="92"/>
      <c r="O156" s="92"/>
      <c r="P156" s="92"/>
      <c r="Q156" s="92"/>
      <c r="R156" s="92"/>
      <c r="S156" s="92"/>
      <c r="T156" s="92"/>
      <c r="U156" s="128"/>
      <c r="V156" s="129"/>
      <c r="W156" s="92"/>
      <c r="X156" s="92"/>
      <c r="Y156" s="92"/>
      <c r="Z156" s="92"/>
      <c r="AA156" s="92"/>
      <c r="AB156" s="92"/>
      <c r="AC156" s="92"/>
      <c r="AD156" s="92"/>
      <c r="AE156" s="92"/>
      <c r="AF156" s="86"/>
      <c r="AG156" s="146">
        <f t="shared" si="25"/>
        <v>0</v>
      </c>
      <c r="AH156" s="126" t="s">
        <v>192</v>
      </c>
      <c r="AI156" s="150">
        <f>AG156*2</f>
        <v>0</v>
      </c>
      <c r="AJ156" s="96"/>
      <c r="AK156" s="97"/>
      <c r="AL156" s="97"/>
      <c r="AM156" s="103"/>
      <c r="AN156" s="103"/>
    </row>
    <row r="157" spans="1:40" ht="24.75" customHeight="1" thickBot="1">
      <c r="A157" s="130" t="s">
        <v>1040</v>
      </c>
      <c r="B157" s="127"/>
      <c r="C157" s="92"/>
      <c r="D157" s="92"/>
      <c r="E157" s="92"/>
      <c r="F157" s="92"/>
      <c r="G157" s="92"/>
      <c r="H157" s="92"/>
      <c r="I157" s="92"/>
      <c r="J157" s="92"/>
      <c r="K157" s="128"/>
      <c r="L157" s="127"/>
      <c r="M157" s="92"/>
      <c r="N157" s="92"/>
      <c r="O157" s="92"/>
      <c r="P157" s="92"/>
      <c r="Q157" s="92"/>
      <c r="R157" s="92"/>
      <c r="S157" s="92"/>
      <c r="T157" s="92"/>
      <c r="U157" s="128"/>
      <c r="V157" s="129"/>
      <c r="W157" s="92"/>
      <c r="X157" s="92"/>
      <c r="Y157" s="92"/>
      <c r="Z157" s="92"/>
      <c r="AA157" s="92"/>
      <c r="AB157" s="92"/>
      <c r="AC157" s="92"/>
      <c r="AD157" s="92"/>
      <c r="AE157" s="92"/>
      <c r="AF157" s="86"/>
      <c r="AG157" s="146">
        <f t="shared" si="25"/>
        <v>0</v>
      </c>
      <c r="AH157" s="126" t="s">
        <v>251</v>
      </c>
      <c r="AI157" s="150">
        <f>AG157*3</f>
        <v>0</v>
      </c>
      <c r="AJ157" s="103"/>
      <c r="AK157" s="103"/>
      <c r="AL157" s="103"/>
      <c r="AM157" s="103"/>
      <c r="AN157" s="103"/>
    </row>
    <row r="158" spans="1:37" ht="24.75" customHeight="1" thickBot="1">
      <c r="A158" s="122" t="s">
        <v>193</v>
      </c>
      <c r="B158" s="127"/>
      <c r="C158" s="92"/>
      <c r="D158" s="92"/>
      <c r="E158" s="92"/>
      <c r="F158" s="92"/>
      <c r="G158" s="92"/>
      <c r="H158" s="92"/>
      <c r="I158" s="92"/>
      <c r="J158" s="92"/>
      <c r="K158" s="128"/>
      <c r="L158" s="127"/>
      <c r="M158" s="92"/>
      <c r="N158" s="92"/>
      <c r="O158" s="92"/>
      <c r="P158" s="92"/>
      <c r="Q158" s="92"/>
      <c r="R158" s="92"/>
      <c r="S158" s="92"/>
      <c r="T158" s="92"/>
      <c r="U158" s="128"/>
      <c r="V158" s="129"/>
      <c r="W158" s="92"/>
      <c r="X158" s="92"/>
      <c r="Y158" s="92"/>
      <c r="Z158" s="92"/>
      <c r="AA158" s="92"/>
      <c r="AB158" s="92"/>
      <c r="AC158" s="92"/>
      <c r="AD158" s="92"/>
      <c r="AE158" s="92"/>
      <c r="AF158" s="86"/>
      <c r="AG158" s="146">
        <f t="shared" si="25"/>
        <v>0</v>
      </c>
      <c r="AH158" s="126" t="s">
        <v>251</v>
      </c>
      <c r="AI158" s="150">
        <f>AG158*3</f>
        <v>0</v>
      </c>
      <c r="AJ158" s="103"/>
      <c r="AK158" s="103"/>
    </row>
    <row r="159" spans="1:37" ht="24.75" customHeight="1" thickBot="1">
      <c r="A159" s="132" t="s">
        <v>1041</v>
      </c>
      <c r="B159" s="127"/>
      <c r="C159" s="92"/>
      <c r="D159" s="92"/>
      <c r="E159" s="92"/>
      <c r="F159" s="92"/>
      <c r="G159" s="92"/>
      <c r="H159" s="92"/>
      <c r="I159" s="92"/>
      <c r="J159" s="92"/>
      <c r="K159" s="128"/>
      <c r="L159" s="127"/>
      <c r="M159" s="92"/>
      <c r="N159" s="92"/>
      <c r="O159" s="92"/>
      <c r="P159" s="92"/>
      <c r="Q159" s="92"/>
      <c r="R159" s="92"/>
      <c r="S159" s="92"/>
      <c r="T159" s="92"/>
      <c r="U159" s="128"/>
      <c r="V159" s="129"/>
      <c r="W159" s="92"/>
      <c r="X159" s="92"/>
      <c r="Y159" s="92"/>
      <c r="Z159" s="92"/>
      <c r="AA159" s="92"/>
      <c r="AB159" s="92"/>
      <c r="AC159" s="92"/>
      <c r="AD159" s="92"/>
      <c r="AE159" s="92"/>
      <c r="AF159" s="86"/>
      <c r="AG159" s="147">
        <f t="shared" si="25"/>
        <v>0</v>
      </c>
      <c r="AH159" s="126" t="s">
        <v>252</v>
      </c>
      <c r="AI159" s="151">
        <f>AG159*4</f>
        <v>0</v>
      </c>
      <c r="AJ159" s="103"/>
      <c r="AK159" s="103"/>
    </row>
    <row r="160" spans="1:37" ht="24.75" customHeight="1" thickBot="1">
      <c r="A160" s="133" t="s">
        <v>194</v>
      </c>
      <c r="B160" s="134"/>
      <c r="C160" s="93"/>
      <c r="D160" s="93"/>
      <c r="E160" s="93"/>
      <c r="F160" s="93"/>
      <c r="G160" s="93"/>
      <c r="H160" s="93"/>
      <c r="I160" s="93"/>
      <c r="J160" s="93"/>
      <c r="K160" s="135"/>
      <c r="L160" s="134"/>
      <c r="M160" s="93"/>
      <c r="N160" s="93"/>
      <c r="O160" s="93"/>
      <c r="P160" s="93"/>
      <c r="Q160" s="93"/>
      <c r="R160" s="93"/>
      <c r="S160" s="93"/>
      <c r="T160" s="93"/>
      <c r="U160" s="135"/>
      <c r="V160" s="136"/>
      <c r="W160" s="93"/>
      <c r="X160" s="93"/>
      <c r="Y160" s="93"/>
      <c r="Z160" s="93"/>
      <c r="AA160" s="93"/>
      <c r="AB160" s="93"/>
      <c r="AC160" s="93"/>
      <c r="AD160" s="93"/>
      <c r="AE160" s="93"/>
      <c r="AF160" s="88"/>
      <c r="AG160" s="147">
        <f t="shared" si="25"/>
        <v>0</v>
      </c>
      <c r="AH160" s="126" t="s">
        <v>252</v>
      </c>
      <c r="AI160" s="151">
        <f>AG160*4</f>
        <v>0</v>
      </c>
      <c r="AJ160" s="103"/>
      <c r="AK160" s="103"/>
    </row>
    <row r="161" spans="1:37" ht="24.75" customHeight="1" thickBot="1">
      <c r="A161" s="132" t="s">
        <v>253</v>
      </c>
      <c r="B161" s="134"/>
      <c r="C161" s="93"/>
      <c r="D161" s="93"/>
      <c r="E161" s="93"/>
      <c r="F161" s="93"/>
      <c r="G161" s="93"/>
      <c r="H161" s="93"/>
      <c r="I161" s="93"/>
      <c r="J161" s="93"/>
      <c r="K161" s="135"/>
      <c r="L161" s="134"/>
      <c r="M161" s="93"/>
      <c r="N161" s="93"/>
      <c r="O161" s="93"/>
      <c r="P161" s="93"/>
      <c r="Q161" s="93"/>
      <c r="R161" s="93"/>
      <c r="S161" s="93"/>
      <c r="T161" s="93"/>
      <c r="U161" s="135"/>
      <c r="V161" s="136"/>
      <c r="W161" s="93"/>
      <c r="X161" s="93"/>
      <c r="Y161" s="93"/>
      <c r="Z161" s="93"/>
      <c r="AA161" s="93"/>
      <c r="AB161" s="93"/>
      <c r="AC161" s="93"/>
      <c r="AD161" s="93"/>
      <c r="AE161" s="93"/>
      <c r="AF161" s="88"/>
      <c r="AG161" s="147">
        <f t="shared" si="25"/>
        <v>0</v>
      </c>
      <c r="AH161" s="126" t="s">
        <v>254</v>
      </c>
      <c r="AI161" s="152">
        <f>AG161*5</f>
        <v>0</v>
      </c>
      <c r="AJ161" s="103"/>
      <c r="AK161" s="103"/>
    </row>
    <row r="162" spans="1:40" ht="24.75" customHeight="1" thickBot="1">
      <c r="A162" s="115" t="s">
        <v>255</v>
      </c>
      <c r="B162" s="79"/>
      <c r="C162" s="80"/>
      <c r="D162" s="80"/>
      <c r="E162" s="80"/>
      <c r="F162" s="80"/>
      <c r="G162" s="80"/>
      <c r="H162" s="80"/>
      <c r="I162" s="80"/>
      <c r="J162" s="80"/>
      <c r="K162" s="81"/>
      <c r="L162" s="79"/>
      <c r="M162" s="80"/>
      <c r="N162" s="80"/>
      <c r="O162" s="80"/>
      <c r="P162" s="80"/>
      <c r="Q162" s="80"/>
      <c r="R162" s="80"/>
      <c r="S162" s="80"/>
      <c r="T162" s="80"/>
      <c r="U162" s="81"/>
      <c r="V162" s="82"/>
      <c r="W162" s="80"/>
      <c r="X162" s="80"/>
      <c r="Y162" s="80"/>
      <c r="Z162" s="80"/>
      <c r="AA162" s="80"/>
      <c r="AB162" s="80"/>
      <c r="AC162" s="80"/>
      <c r="AD162" s="80"/>
      <c r="AE162" s="80"/>
      <c r="AF162" s="89"/>
      <c r="AG162" s="148">
        <f t="shared" si="25"/>
        <v>0</v>
      </c>
      <c r="AH162" s="126" t="s">
        <v>256</v>
      </c>
      <c r="AI162" s="152">
        <f>AG162*6</f>
        <v>0</v>
      </c>
      <c r="AM162" s="103"/>
      <c r="AN162" s="103"/>
    </row>
    <row r="163" spans="1:40" ht="24.75" customHeight="1" thickBot="1">
      <c r="A163" s="245" t="s">
        <v>1042</v>
      </c>
      <c r="B163" s="125"/>
      <c r="C163" s="85"/>
      <c r="D163" s="85"/>
      <c r="E163" s="85"/>
      <c r="F163" s="85"/>
      <c r="G163" s="85"/>
      <c r="H163" s="85"/>
      <c r="I163" s="85"/>
      <c r="J163" s="85"/>
      <c r="K163" s="124"/>
      <c r="L163" s="123"/>
      <c r="M163" s="85"/>
      <c r="N163" s="85"/>
      <c r="O163" s="85"/>
      <c r="P163" s="85"/>
      <c r="Q163" s="85"/>
      <c r="R163" s="85"/>
      <c r="S163" s="85"/>
      <c r="T163" s="85"/>
      <c r="U163" s="124"/>
      <c r="V163" s="125"/>
      <c r="W163" s="85"/>
      <c r="X163" s="85"/>
      <c r="Y163" s="85"/>
      <c r="Z163" s="85"/>
      <c r="AA163" s="85"/>
      <c r="AB163" s="85"/>
      <c r="AC163" s="85"/>
      <c r="AD163" s="85"/>
      <c r="AE163" s="85"/>
      <c r="AF163" s="246"/>
      <c r="AG163" s="247">
        <f t="shared" si="25"/>
        <v>0</v>
      </c>
      <c r="AH163" s="169"/>
      <c r="AI163" s="244"/>
      <c r="AM163" s="103"/>
      <c r="AN163" s="103"/>
    </row>
    <row r="164" spans="1:40" ht="24.75" customHeight="1" thickBot="1">
      <c r="A164" s="176" t="s">
        <v>1043</v>
      </c>
      <c r="B164" s="164">
        <f aca="true" t="shared" si="26" ref="B164:AG164">SUM(B155:B162)</f>
        <v>0</v>
      </c>
      <c r="C164" s="164">
        <f t="shared" si="26"/>
        <v>0</v>
      </c>
      <c r="D164" s="164">
        <f t="shared" si="26"/>
        <v>0</v>
      </c>
      <c r="E164" s="164">
        <f t="shared" si="26"/>
        <v>0</v>
      </c>
      <c r="F164" s="164">
        <f t="shared" si="26"/>
        <v>0</v>
      </c>
      <c r="G164" s="164">
        <f t="shared" si="26"/>
        <v>0</v>
      </c>
      <c r="H164" s="164">
        <f t="shared" si="26"/>
        <v>0</v>
      </c>
      <c r="I164" s="164">
        <f t="shared" si="26"/>
        <v>0</v>
      </c>
      <c r="J164" s="164">
        <f t="shared" si="26"/>
        <v>0</v>
      </c>
      <c r="K164" s="165">
        <f t="shared" si="26"/>
        <v>0</v>
      </c>
      <c r="L164" s="166">
        <f t="shared" si="26"/>
        <v>0</v>
      </c>
      <c r="M164" s="164">
        <f t="shared" si="26"/>
        <v>0</v>
      </c>
      <c r="N164" s="164">
        <f t="shared" si="26"/>
        <v>0</v>
      </c>
      <c r="O164" s="164">
        <f t="shared" si="26"/>
        <v>0</v>
      </c>
      <c r="P164" s="164">
        <f t="shared" si="26"/>
        <v>0</v>
      </c>
      <c r="Q164" s="164">
        <f t="shared" si="26"/>
        <v>0</v>
      </c>
      <c r="R164" s="164">
        <f t="shared" si="26"/>
        <v>0</v>
      </c>
      <c r="S164" s="164">
        <f t="shared" si="26"/>
        <v>0</v>
      </c>
      <c r="T164" s="164">
        <f t="shared" si="26"/>
        <v>0</v>
      </c>
      <c r="U164" s="165">
        <f t="shared" si="26"/>
        <v>0</v>
      </c>
      <c r="V164" s="167">
        <f t="shared" si="26"/>
        <v>0</v>
      </c>
      <c r="W164" s="164">
        <f t="shared" si="26"/>
        <v>0</v>
      </c>
      <c r="X164" s="164">
        <f t="shared" si="26"/>
        <v>0</v>
      </c>
      <c r="Y164" s="164">
        <f t="shared" si="26"/>
        <v>0</v>
      </c>
      <c r="Z164" s="164">
        <f t="shared" si="26"/>
        <v>0</v>
      </c>
      <c r="AA164" s="164">
        <f t="shared" si="26"/>
        <v>0</v>
      </c>
      <c r="AB164" s="164">
        <f t="shared" si="26"/>
        <v>0</v>
      </c>
      <c r="AC164" s="164">
        <f t="shared" si="26"/>
        <v>0</v>
      </c>
      <c r="AD164" s="164">
        <f t="shared" si="26"/>
        <v>0</v>
      </c>
      <c r="AE164" s="164">
        <f t="shared" si="26"/>
        <v>0</v>
      </c>
      <c r="AF164" s="168">
        <f t="shared" si="26"/>
        <v>0</v>
      </c>
      <c r="AG164" s="144">
        <f t="shared" si="26"/>
        <v>0</v>
      </c>
      <c r="AH164" s="169" t="s">
        <v>1</v>
      </c>
      <c r="AI164" s="151">
        <f>SUM(AI155:AI162)</f>
        <v>0</v>
      </c>
      <c r="AM164" s="103"/>
      <c r="AN164" s="103"/>
    </row>
    <row r="165" spans="1:48" s="99" customFormat="1" ht="25.5">
      <c r="A165" s="95"/>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102"/>
      <c r="AK165" s="102"/>
      <c r="AL165" s="102"/>
      <c r="AM165" s="97"/>
      <c r="AN165" s="97"/>
      <c r="AO165" s="98"/>
      <c r="AP165" s="98"/>
      <c r="AQ165" s="98"/>
      <c r="AR165" s="98"/>
      <c r="AS165" s="98"/>
      <c r="AT165" s="98"/>
      <c r="AU165" s="98"/>
      <c r="AV165" s="98"/>
    </row>
    <row r="166" spans="1:40" ht="26.25" customHeight="1">
      <c r="A166" s="78" t="s">
        <v>6</v>
      </c>
      <c r="B166" s="1280">
        <f>B148+1</f>
        <v>1</v>
      </c>
      <c r="C166" s="1280"/>
      <c r="D166" s="104" t="s">
        <v>7</v>
      </c>
      <c r="E166" s="1281">
        <v>1</v>
      </c>
      <c r="F166" s="1281"/>
      <c r="G166" s="105" t="s">
        <v>8</v>
      </c>
      <c r="H166" s="106" t="s">
        <v>9</v>
      </c>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3"/>
      <c r="AH166" s="103"/>
      <c r="AI166" s="103"/>
      <c r="AM166" s="103"/>
      <c r="AN166" s="103"/>
    </row>
    <row r="167" spans="1:37" ht="19.5" customHeight="1" thickBot="1">
      <c r="A167" s="71"/>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1"/>
      <c r="AJ167" s="103">
        <f>E166</f>
        <v>1</v>
      </c>
      <c r="AK167" s="103" t="s">
        <v>186</v>
      </c>
    </row>
    <row r="168" spans="1:53" ht="24.75" customHeight="1" thickBot="1">
      <c r="A168" s="108" t="s">
        <v>10</v>
      </c>
      <c r="B168" s="109">
        <v>1</v>
      </c>
      <c r="C168" s="110">
        <v>2</v>
      </c>
      <c r="D168" s="110">
        <v>3</v>
      </c>
      <c r="E168" s="110">
        <v>4</v>
      </c>
      <c r="F168" s="110">
        <v>5</v>
      </c>
      <c r="G168" s="110">
        <v>6</v>
      </c>
      <c r="H168" s="110">
        <v>7</v>
      </c>
      <c r="I168" s="110">
        <v>8</v>
      </c>
      <c r="J168" s="110">
        <v>9</v>
      </c>
      <c r="K168" s="111">
        <v>10</v>
      </c>
      <c r="L168" s="109">
        <v>11</v>
      </c>
      <c r="M168" s="110">
        <v>12</v>
      </c>
      <c r="N168" s="110">
        <v>13</v>
      </c>
      <c r="O168" s="110">
        <v>14</v>
      </c>
      <c r="P168" s="110">
        <v>15</v>
      </c>
      <c r="Q168" s="110">
        <v>16</v>
      </c>
      <c r="R168" s="110">
        <v>17</v>
      </c>
      <c r="S168" s="110">
        <v>18</v>
      </c>
      <c r="T168" s="110">
        <v>19</v>
      </c>
      <c r="U168" s="111">
        <v>20</v>
      </c>
      <c r="V168" s="112">
        <v>21</v>
      </c>
      <c r="W168" s="110">
        <v>22</v>
      </c>
      <c r="X168" s="110">
        <v>23</v>
      </c>
      <c r="Y168" s="110">
        <v>24</v>
      </c>
      <c r="Z168" s="110">
        <v>25</v>
      </c>
      <c r="AA168" s="110">
        <v>26</v>
      </c>
      <c r="AB168" s="110">
        <v>27</v>
      </c>
      <c r="AC168" s="110">
        <v>28</v>
      </c>
      <c r="AD168" s="110">
        <v>29</v>
      </c>
      <c r="AE168" s="110">
        <v>30</v>
      </c>
      <c r="AF168" s="110">
        <v>31</v>
      </c>
      <c r="AG168" s="1260" t="s">
        <v>1</v>
      </c>
      <c r="AH168" s="113"/>
      <c r="AI168" s="113"/>
      <c r="AJ168" s="103"/>
      <c r="AK168" s="114" t="s">
        <v>187</v>
      </c>
      <c r="AL168" s="153" t="e">
        <f>ROUNDUP(AG171/AG170,1)</f>
        <v>#DIV/0!</v>
      </c>
      <c r="AM168" s="103"/>
      <c r="AN168" s="103"/>
      <c r="AS168" s="76"/>
      <c r="AT168" s="76"/>
      <c r="BA168" s="76"/>
    </row>
    <row r="169" spans="1:40" ht="24.75" customHeight="1" thickBot="1">
      <c r="A169" s="115" t="s">
        <v>11</v>
      </c>
      <c r="B169" s="79" t="s">
        <v>1036</v>
      </c>
      <c r="C169" s="80" t="s">
        <v>166</v>
      </c>
      <c r="D169" s="80" t="s">
        <v>1033</v>
      </c>
      <c r="E169" s="80" t="s">
        <v>1034</v>
      </c>
      <c r="F169" s="80" t="s">
        <v>1035</v>
      </c>
      <c r="G169" s="80" t="s">
        <v>1031</v>
      </c>
      <c r="H169" s="80" t="s">
        <v>1032</v>
      </c>
      <c r="I169" s="80" t="s">
        <v>990</v>
      </c>
      <c r="J169" s="80" t="s">
        <v>166</v>
      </c>
      <c r="K169" s="81" t="s">
        <v>1033</v>
      </c>
      <c r="L169" s="79" t="s">
        <v>1034</v>
      </c>
      <c r="M169" s="80" t="s">
        <v>1035</v>
      </c>
      <c r="N169" s="80" t="s">
        <v>1031</v>
      </c>
      <c r="O169" s="80" t="s">
        <v>1032</v>
      </c>
      <c r="P169" s="80" t="s">
        <v>990</v>
      </c>
      <c r="Q169" s="80" t="s">
        <v>166</v>
      </c>
      <c r="R169" s="80" t="s">
        <v>1033</v>
      </c>
      <c r="S169" s="80" t="s">
        <v>1034</v>
      </c>
      <c r="T169" s="80" t="s">
        <v>1035</v>
      </c>
      <c r="U169" s="81" t="s">
        <v>1031</v>
      </c>
      <c r="V169" s="82" t="s">
        <v>1032</v>
      </c>
      <c r="W169" s="80" t="s">
        <v>990</v>
      </c>
      <c r="X169" s="80" t="s">
        <v>166</v>
      </c>
      <c r="Y169" s="80" t="s">
        <v>1033</v>
      </c>
      <c r="Z169" s="80" t="s">
        <v>1034</v>
      </c>
      <c r="AA169" s="80" t="s">
        <v>1035</v>
      </c>
      <c r="AB169" s="80" t="s">
        <v>1031</v>
      </c>
      <c r="AC169" s="80" t="s">
        <v>1032</v>
      </c>
      <c r="AD169" s="80" t="s">
        <v>990</v>
      </c>
      <c r="AE169" s="80" t="s">
        <v>1037</v>
      </c>
      <c r="AF169" s="80" t="s">
        <v>1038</v>
      </c>
      <c r="AG169" s="1261"/>
      <c r="AH169" s="113"/>
      <c r="AI169" s="113"/>
      <c r="AJ169" s="103"/>
      <c r="AK169" s="1262" t="s">
        <v>1046</v>
      </c>
      <c r="AL169" s="1274" t="e">
        <f>ROUND((AG173+AG175+AG177+AG179+AG180)/AG182*100,0)&amp;"％"</f>
        <v>#DIV/0!</v>
      </c>
      <c r="AM169" s="103"/>
      <c r="AN169" s="103"/>
    </row>
    <row r="170" spans="1:40" ht="24.75" customHeight="1" thickBot="1">
      <c r="A170" s="116" t="s">
        <v>12</v>
      </c>
      <c r="B170" s="117"/>
      <c r="C170" s="91"/>
      <c r="D170" s="91"/>
      <c r="E170" s="91"/>
      <c r="F170" s="91"/>
      <c r="G170" s="91"/>
      <c r="H170" s="91"/>
      <c r="I170" s="91"/>
      <c r="J170" s="91"/>
      <c r="K170" s="118"/>
      <c r="L170" s="117"/>
      <c r="M170" s="91"/>
      <c r="N170" s="91"/>
      <c r="O170" s="91"/>
      <c r="P170" s="91"/>
      <c r="Q170" s="91"/>
      <c r="R170" s="91"/>
      <c r="S170" s="91"/>
      <c r="T170" s="91"/>
      <c r="U170" s="118"/>
      <c r="V170" s="119"/>
      <c r="W170" s="91"/>
      <c r="X170" s="91"/>
      <c r="Y170" s="91"/>
      <c r="Z170" s="91"/>
      <c r="AA170" s="91"/>
      <c r="AB170" s="91"/>
      <c r="AC170" s="91"/>
      <c r="AD170" s="91"/>
      <c r="AE170" s="91"/>
      <c r="AF170" s="83"/>
      <c r="AG170" s="145">
        <f>COUNTIF(B170:AF170,"○")</f>
        <v>0</v>
      </c>
      <c r="AH170" s="120"/>
      <c r="AJ170" s="103"/>
      <c r="AK170" s="1263"/>
      <c r="AL170" s="1275"/>
      <c r="AM170" s="103"/>
      <c r="AN170" s="103"/>
    </row>
    <row r="171" spans="1:40" ht="24.75" customHeight="1" thickBot="1">
      <c r="A171" s="116" t="s">
        <v>14</v>
      </c>
      <c r="B171" s="140">
        <f aca="true" t="shared" si="27" ref="B171:AF171">SUM(B172:B180)</f>
        <v>0</v>
      </c>
      <c r="C171" s="141">
        <f t="shared" si="27"/>
        <v>0</v>
      </c>
      <c r="D171" s="141">
        <f t="shared" si="27"/>
        <v>0</v>
      </c>
      <c r="E171" s="141">
        <f t="shared" si="27"/>
        <v>0</v>
      </c>
      <c r="F171" s="141">
        <f t="shared" si="27"/>
        <v>0</v>
      </c>
      <c r="G171" s="141">
        <f t="shared" si="27"/>
        <v>0</v>
      </c>
      <c r="H171" s="141">
        <f t="shared" si="27"/>
        <v>0</v>
      </c>
      <c r="I171" s="141">
        <f t="shared" si="27"/>
        <v>0</v>
      </c>
      <c r="J171" s="141">
        <f t="shared" si="27"/>
        <v>0</v>
      </c>
      <c r="K171" s="142">
        <f t="shared" si="27"/>
        <v>0</v>
      </c>
      <c r="L171" s="140">
        <f t="shared" si="27"/>
        <v>0</v>
      </c>
      <c r="M171" s="141">
        <f t="shared" si="27"/>
        <v>0</v>
      </c>
      <c r="N171" s="141">
        <f t="shared" si="27"/>
        <v>0</v>
      </c>
      <c r="O171" s="141">
        <f t="shared" si="27"/>
        <v>0</v>
      </c>
      <c r="P171" s="141">
        <f t="shared" si="27"/>
        <v>0</v>
      </c>
      <c r="Q171" s="141">
        <f t="shared" si="27"/>
        <v>0</v>
      </c>
      <c r="R171" s="141">
        <f t="shared" si="27"/>
        <v>0</v>
      </c>
      <c r="S171" s="141">
        <f t="shared" si="27"/>
        <v>0</v>
      </c>
      <c r="T171" s="141">
        <f t="shared" si="27"/>
        <v>0</v>
      </c>
      <c r="U171" s="142">
        <f t="shared" si="27"/>
        <v>0</v>
      </c>
      <c r="V171" s="143">
        <f t="shared" si="27"/>
        <v>0</v>
      </c>
      <c r="W171" s="141">
        <f t="shared" si="27"/>
        <v>0</v>
      </c>
      <c r="X171" s="141">
        <f t="shared" si="27"/>
        <v>0</v>
      </c>
      <c r="Y171" s="141">
        <f t="shared" si="27"/>
        <v>0</v>
      </c>
      <c r="Z171" s="141">
        <f t="shared" si="27"/>
        <v>0</v>
      </c>
      <c r="AA171" s="141">
        <f t="shared" si="27"/>
        <v>0</v>
      </c>
      <c r="AB171" s="141">
        <f t="shared" si="27"/>
        <v>0</v>
      </c>
      <c r="AC171" s="141">
        <f t="shared" si="27"/>
        <v>0</v>
      </c>
      <c r="AD171" s="141">
        <f t="shared" si="27"/>
        <v>0</v>
      </c>
      <c r="AE171" s="141">
        <f t="shared" si="27"/>
        <v>0</v>
      </c>
      <c r="AF171" s="141">
        <f t="shared" si="27"/>
        <v>0</v>
      </c>
      <c r="AG171" s="144">
        <f>SUM(B171:AF171)</f>
        <v>0</v>
      </c>
      <c r="AH171" s="84"/>
      <c r="AI171" s="1255" t="s">
        <v>13</v>
      </c>
      <c r="AJ171" s="103"/>
      <c r="AK171" s="114" t="s">
        <v>993</v>
      </c>
      <c r="AL171" s="154" t="e">
        <f>ROUND(SUM(AI173:AI180)/AG182,1)</f>
        <v>#DIV/0!</v>
      </c>
      <c r="AM171" s="103"/>
      <c r="AN171" s="103"/>
    </row>
    <row r="172" spans="1:40" ht="24.75" customHeight="1" thickBot="1">
      <c r="A172" s="116" t="s">
        <v>188</v>
      </c>
      <c r="B172" s="100"/>
      <c r="C172" s="83"/>
      <c r="D172" s="83"/>
      <c r="E172" s="83"/>
      <c r="F172" s="83"/>
      <c r="G172" s="83"/>
      <c r="H172" s="83"/>
      <c r="I172" s="83"/>
      <c r="J172" s="83"/>
      <c r="K172" s="118"/>
      <c r="L172" s="100"/>
      <c r="M172" s="83"/>
      <c r="N172" s="83"/>
      <c r="O172" s="83"/>
      <c r="P172" s="83"/>
      <c r="Q172" s="83"/>
      <c r="R172" s="83"/>
      <c r="S172" s="83"/>
      <c r="T172" s="83"/>
      <c r="U172" s="118"/>
      <c r="V172" s="101"/>
      <c r="W172" s="83"/>
      <c r="X172" s="83"/>
      <c r="Y172" s="83"/>
      <c r="Z172" s="83"/>
      <c r="AA172" s="83"/>
      <c r="AB172" s="83"/>
      <c r="AC172" s="83"/>
      <c r="AD172" s="83"/>
      <c r="AE172" s="83"/>
      <c r="AF172" s="83"/>
      <c r="AG172" s="144">
        <f>SUM(B172:AF172)</f>
        <v>0</v>
      </c>
      <c r="AI172" s="1270"/>
      <c r="AJ172" s="103"/>
      <c r="AK172" s="94" t="s">
        <v>189</v>
      </c>
      <c r="AL172" s="121"/>
      <c r="AM172" s="103"/>
      <c r="AN172" s="103"/>
    </row>
    <row r="173" spans="1:40" ht="24.75" customHeight="1" thickBot="1">
      <c r="A173" s="122" t="s">
        <v>1039</v>
      </c>
      <c r="B173" s="123"/>
      <c r="C173" s="85"/>
      <c r="D173" s="85"/>
      <c r="E173" s="85"/>
      <c r="F173" s="85"/>
      <c r="G173" s="85"/>
      <c r="H173" s="85"/>
      <c r="I173" s="85"/>
      <c r="J173" s="85"/>
      <c r="K173" s="124"/>
      <c r="L173" s="123"/>
      <c r="M173" s="85"/>
      <c r="N173" s="85"/>
      <c r="O173" s="85"/>
      <c r="P173" s="85"/>
      <c r="Q173" s="85"/>
      <c r="R173" s="85"/>
      <c r="S173" s="85"/>
      <c r="T173" s="85"/>
      <c r="U173" s="124"/>
      <c r="V173" s="125"/>
      <c r="W173" s="85"/>
      <c r="X173" s="85"/>
      <c r="Y173" s="85"/>
      <c r="Z173" s="85"/>
      <c r="AA173" s="85"/>
      <c r="AB173" s="85"/>
      <c r="AC173" s="85"/>
      <c r="AD173" s="85"/>
      <c r="AE173" s="85"/>
      <c r="AF173" s="85"/>
      <c r="AG173" s="146">
        <f aca="true" t="shared" si="28" ref="AG173:AG181">SUM(B173:AF173)</f>
        <v>0</v>
      </c>
      <c r="AH173" s="126" t="s">
        <v>592</v>
      </c>
      <c r="AI173" s="150">
        <f>AG173*2</f>
        <v>0</v>
      </c>
      <c r="AJ173" s="103"/>
      <c r="AK173" s="94" t="s">
        <v>190</v>
      </c>
      <c r="AL173" s="155" t="e">
        <f>AL168/AE2</f>
        <v>#DIV/0!</v>
      </c>
      <c r="AM173" s="103"/>
      <c r="AN173" s="103"/>
    </row>
    <row r="174" spans="1:40" ht="24.75" customHeight="1" thickBot="1">
      <c r="A174" s="122" t="s">
        <v>191</v>
      </c>
      <c r="B174" s="127"/>
      <c r="C174" s="92"/>
      <c r="D174" s="92"/>
      <c r="E174" s="92"/>
      <c r="F174" s="92"/>
      <c r="G174" s="92"/>
      <c r="H174" s="92"/>
      <c r="I174" s="92"/>
      <c r="J174" s="92"/>
      <c r="K174" s="128"/>
      <c r="L174" s="127"/>
      <c r="M174" s="92"/>
      <c r="N174" s="92"/>
      <c r="O174" s="92"/>
      <c r="P174" s="92"/>
      <c r="Q174" s="92"/>
      <c r="R174" s="92"/>
      <c r="S174" s="92"/>
      <c r="T174" s="92"/>
      <c r="U174" s="128"/>
      <c r="V174" s="129"/>
      <c r="W174" s="92"/>
      <c r="X174" s="92"/>
      <c r="Y174" s="92"/>
      <c r="Z174" s="92"/>
      <c r="AA174" s="92"/>
      <c r="AB174" s="92"/>
      <c r="AC174" s="92"/>
      <c r="AD174" s="92"/>
      <c r="AE174" s="92"/>
      <c r="AF174" s="86"/>
      <c r="AG174" s="146">
        <f t="shared" si="28"/>
        <v>0</v>
      </c>
      <c r="AH174" s="126" t="s">
        <v>192</v>
      </c>
      <c r="AI174" s="150">
        <f>AG174*2</f>
        <v>0</v>
      </c>
      <c r="AJ174" s="96"/>
      <c r="AK174" s="97"/>
      <c r="AL174" s="97"/>
      <c r="AM174" s="103"/>
      <c r="AN174" s="103"/>
    </row>
    <row r="175" spans="1:40" ht="24.75" customHeight="1" thickBot="1">
      <c r="A175" s="130" t="s">
        <v>1040</v>
      </c>
      <c r="B175" s="127"/>
      <c r="C175" s="92"/>
      <c r="D175" s="92"/>
      <c r="E175" s="92"/>
      <c r="F175" s="92"/>
      <c r="G175" s="92"/>
      <c r="H175" s="92"/>
      <c r="I175" s="92"/>
      <c r="J175" s="92"/>
      <c r="K175" s="128"/>
      <c r="L175" s="127"/>
      <c r="M175" s="92"/>
      <c r="N175" s="92"/>
      <c r="O175" s="92"/>
      <c r="P175" s="92"/>
      <c r="Q175" s="92"/>
      <c r="R175" s="92"/>
      <c r="S175" s="92"/>
      <c r="T175" s="92"/>
      <c r="U175" s="128"/>
      <c r="V175" s="129"/>
      <c r="W175" s="92"/>
      <c r="X175" s="92"/>
      <c r="Y175" s="92"/>
      <c r="Z175" s="92"/>
      <c r="AA175" s="92"/>
      <c r="AB175" s="92"/>
      <c r="AC175" s="92"/>
      <c r="AD175" s="92"/>
      <c r="AE175" s="92"/>
      <c r="AF175" s="86"/>
      <c r="AG175" s="146">
        <f t="shared" si="28"/>
        <v>0</v>
      </c>
      <c r="AH175" s="126" t="s">
        <v>251</v>
      </c>
      <c r="AI175" s="150">
        <f>AG175*3</f>
        <v>0</v>
      </c>
      <c r="AJ175" s="103"/>
      <c r="AK175" s="103"/>
      <c r="AL175" s="103"/>
      <c r="AM175" s="103"/>
      <c r="AN175" s="103"/>
    </row>
    <row r="176" spans="1:37" ht="24.75" customHeight="1" thickBot="1">
      <c r="A176" s="122" t="s">
        <v>193</v>
      </c>
      <c r="B176" s="127"/>
      <c r="C176" s="92"/>
      <c r="D176" s="92"/>
      <c r="E176" s="92"/>
      <c r="F176" s="92"/>
      <c r="G176" s="92"/>
      <c r="H176" s="92"/>
      <c r="I176" s="92"/>
      <c r="J176" s="92"/>
      <c r="K176" s="128"/>
      <c r="L176" s="127"/>
      <c r="M176" s="92"/>
      <c r="N176" s="92"/>
      <c r="O176" s="92"/>
      <c r="P176" s="92"/>
      <c r="Q176" s="92"/>
      <c r="R176" s="92"/>
      <c r="S176" s="92"/>
      <c r="T176" s="92"/>
      <c r="U176" s="128"/>
      <c r="V176" s="129"/>
      <c r="W176" s="92"/>
      <c r="X176" s="92"/>
      <c r="Y176" s="92"/>
      <c r="Z176" s="92"/>
      <c r="AA176" s="92"/>
      <c r="AB176" s="92"/>
      <c r="AC176" s="92"/>
      <c r="AD176" s="92"/>
      <c r="AE176" s="92"/>
      <c r="AF176" s="86"/>
      <c r="AG176" s="146">
        <f t="shared" si="28"/>
        <v>0</v>
      </c>
      <c r="AH176" s="126" t="s">
        <v>251</v>
      </c>
      <c r="AI176" s="150">
        <f>AG176*3</f>
        <v>0</v>
      </c>
      <c r="AJ176" s="103"/>
      <c r="AK176" s="103"/>
    </row>
    <row r="177" spans="1:37" ht="24.75" customHeight="1" thickBot="1">
      <c r="A177" s="132" t="s">
        <v>1041</v>
      </c>
      <c r="B177" s="127"/>
      <c r="C177" s="92"/>
      <c r="D177" s="92"/>
      <c r="E177" s="92"/>
      <c r="F177" s="92"/>
      <c r="G177" s="92"/>
      <c r="H177" s="92"/>
      <c r="I177" s="92"/>
      <c r="J177" s="92"/>
      <c r="K177" s="128"/>
      <c r="L177" s="127"/>
      <c r="M177" s="92"/>
      <c r="N177" s="92"/>
      <c r="O177" s="92"/>
      <c r="P177" s="92"/>
      <c r="Q177" s="92"/>
      <c r="R177" s="92"/>
      <c r="S177" s="92"/>
      <c r="T177" s="92"/>
      <c r="U177" s="128"/>
      <c r="V177" s="129"/>
      <c r="W177" s="92"/>
      <c r="X177" s="92"/>
      <c r="Y177" s="92"/>
      <c r="Z177" s="92"/>
      <c r="AA177" s="92"/>
      <c r="AB177" s="92"/>
      <c r="AC177" s="92"/>
      <c r="AD177" s="92"/>
      <c r="AE177" s="92"/>
      <c r="AF177" s="86"/>
      <c r="AG177" s="147">
        <f t="shared" si="28"/>
        <v>0</v>
      </c>
      <c r="AH177" s="126" t="s">
        <v>252</v>
      </c>
      <c r="AI177" s="151">
        <f>AG177*4</f>
        <v>0</v>
      </c>
      <c r="AJ177" s="103"/>
      <c r="AK177" s="103"/>
    </row>
    <row r="178" spans="1:37" ht="24.75" customHeight="1" thickBot="1">
      <c r="A178" s="133" t="s">
        <v>194</v>
      </c>
      <c r="B178" s="134"/>
      <c r="C178" s="93"/>
      <c r="D178" s="93"/>
      <c r="E178" s="93"/>
      <c r="F178" s="93"/>
      <c r="G178" s="93"/>
      <c r="H178" s="93"/>
      <c r="I178" s="93"/>
      <c r="J178" s="93"/>
      <c r="K178" s="135"/>
      <c r="L178" s="134"/>
      <c r="M178" s="93"/>
      <c r="N178" s="93"/>
      <c r="O178" s="93"/>
      <c r="P178" s="93"/>
      <c r="Q178" s="93"/>
      <c r="R178" s="93"/>
      <c r="S178" s="93"/>
      <c r="T178" s="93"/>
      <c r="U178" s="135"/>
      <c r="V178" s="136"/>
      <c r="W178" s="93"/>
      <c r="X178" s="93"/>
      <c r="Y178" s="93"/>
      <c r="Z178" s="93"/>
      <c r="AA178" s="93"/>
      <c r="AB178" s="93"/>
      <c r="AC178" s="93"/>
      <c r="AD178" s="93"/>
      <c r="AE178" s="93"/>
      <c r="AF178" s="88"/>
      <c r="AG178" s="147">
        <f t="shared" si="28"/>
        <v>0</v>
      </c>
      <c r="AH178" s="126" t="s">
        <v>252</v>
      </c>
      <c r="AI178" s="151">
        <f>AG178*4</f>
        <v>0</v>
      </c>
      <c r="AJ178" s="103"/>
      <c r="AK178" s="103"/>
    </row>
    <row r="179" spans="1:37" ht="24.75" customHeight="1" thickBot="1">
      <c r="A179" s="132" t="s">
        <v>253</v>
      </c>
      <c r="B179" s="134"/>
      <c r="C179" s="93"/>
      <c r="D179" s="93"/>
      <c r="E179" s="93"/>
      <c r="F179" s="93"/>
      <c r="G179" s="93"/>
      <c r="H179" s="93"/>
      <c r="I179" s="93"/>
      <c r="J179" s="93"/>
      <c r="K179" s="135"/>
      <c r="L179" s="134"/>
      <c r="M179" s="93"/>
      <c r="N179" s="93"/>
      <c r="O179" s="93"/>
      <c r="P179" s="93"/>
      <c r="Q179" s="93"/>
      <c r="R179" s="93"/>
      <c r="S179" s="93"/>
      <c r="T179" s="93"/>
      <c r="U179" s="135"/>
      <c r="V179" s="136"/>
      <c r="W179" s="93"/>
      <c r="X179" s="93"/>
      <c r="Y179" s="93"/>
      <c r="Z179" s="93"/>
      <c r="AA179" s="93"/>
      <c r="AB179" s="93"/>
      <c r="AC179" s="93"/>
      <c r="AD179" s="93"/>
      <c r="AE179" s="93"/>
      <c r="AF179" s="88"/>
      <c r="AG179" s="147">
        <f t="shared" si="28"/>
        <v>0</v>
      </c>
      <c r="AH179" s="126" t="s">
        <v>254</v>
      </c>
      <c r="AI179" s="152">
        <f>AG179*5</f>
        <v>0</v>
      </c>
      <c r="AJ179" s="103"/>
      <c r="AK179" s="103"/>
    </row>
    <row r="180" spans="1:40" ht="24.75" customHeight="1" thickBot="1">
      <c r="A180" s="115" t="s">
        <v>255</v>
      </c>
      <c r="B180" s="79"/>
      <c r="C180" s="80"/>
      <c r="D180" s="80"/>
      <c r="E180" s="80"/>
      <c r="F180" s="80"/>
      <c r="G180" s="80"/>
      <c r="H180" s="80"/>
      <c r="I180" s="80"/>
      <c r="J180" s="80"/>
      <c r="K180" s="81"/>
      <c r="L180" s="79"/>
      <c r="M180" s="80"/>
      <c r="N180" s="80"/>
      <c r="O180" s="80"/>
      <c r="P180" s="80"/>
      <c r="Q180" s="80"/>
      <c r="R180" s="80"/>
      <c r="S180" s="80"/>
      <c r="T180" s="80"/>
      <c r="U180" s="81"/>
      <c r="V180" s="82"/>
      <c r="W180" s="80"/>
      <c r="X180" s="80"/>
      <c r="Y180" s="80"/>
      <c r="Z180" s="80"/>
      <c r="AA180" s="80"/>
      <c r="AB180" s="80"/>
      <c r="AC180" s="80"/>
      <c r="AD180" s="80"/>
      <c r="AE180" s="80"/>
      <c r="AF180" s="89"/>
      <c r="AG180" s="148">
        <f t="shared" si="28"/>
        <v>0</v>
      </c>
      <c r="AH180" s="126" t="s">
        <v>256</v>
      </c>
      <c r="AI180" s="152">
        <f>AG180*6</f>
        <v>0</v>
      </c>
      <c r="AM180" s="103"/>
      <c r="AN180" s="103"/>
    </row>
    <row r="181" spans="1:40" ht="24.75" customHeight="1" thickBot="1">
      <c r="A181" s="245" t="s">
        <v>1042</v>
      </c>
      <c r="B181" s="125"/>
      <c r="C181" s="85"/>
      <c r="D181" s="85"/>
      <c r="E181" s="85"/>
      <c r="F181" s="85"/>
      <c r="G181" s="85"/>
      <c r="H181" s="85"/>
      <c r="I181" s="85"/>
      <c r="J181" s="85"/>
      <c r="K181" s="124"/>
      <c r="L181" s="123"/>
      <c r="M181" s="85"/>
      <c r="N181" s="85"/>
      <c r="O181" s="85"/>
      <c r="P181" s="85"/>
      <c r="Q181" s="85"/>
      <c r="R181" s="85"/>
      <c r="S181" s="85"/>
      <c r="T181" s="85"/>
      <c r="U181" s="124"/>
      <c r="V181" s="125"/>
      <c r="W181" s="85"/>
      <c r="X181" s="85"/>
      <c r="Y181" s="85"/>
      <c r="Z181" s="85"/>
      <c r="AA181" s="85"/>
      <c r="AB181" s="85"/>
      <c r="AC181" s="85"/>
      <c r="AD181" s="85"/>
      <c r="AE181" s="85"/>
      <c r="AF181" s="246"/>
      <c r="AG181" s="247">
        <f t="shared" si="28"/>
        <v>0</v>
      </c>
      <c r="AH181" s="169"/>
      <c r="AI181" s="244"/>
      <c r="AM181" s="103"/>
      <c r="AN181" s="103"/>
    </row>
    <row r="182" spans="1:40" ht="24.75" customHeight="1" thickBot="1">
      <c r="A182" s="176" t="s">
        <v>1043</v>
      </c>
      <c r="B182" s="164">
        <f aca="true" t="shared" si="29" ref="B182:AG182">SUM(B173:B180)</f>
        <v>0</v>
      </c>
      <c r="C182" s="164">
        <f t="shared" si="29"/>
        <v>0</v>
      </c>
      <c r="D182" s="164">
        <f t="shared" si="29"/>
        <v>0</v>
      </c>
      <c r="E182" s="164">
        <f t="shared" si="29"/>
        <v>0</v>
      </c>
      <c r="F182" s="164">
        <f t="shared" si="29"/>
        <v>0</v>
      </c>
      <c r="G182" s="164">
        <f t="shared" si="29"/>
        <v>0</v>
      </c>
      <c r="H182" s="164">
        <f t="shared" si="29"/>
        <v>0</v>
      </c>
      <c r="I182" s="164">
        <f t="shared" si="29"/>
        <v>0</v>
      </c>
      <c r="J182" s="164">
        <f t="shared" si="29"/>
        <v>0</v>
      </c>
      <c r="K182" s="165">
        <f t="shared" si="29"/>
        <v>0</v>
      </c>
      <c r="L182" s="166">
        <f t="shared" si="29"/>
        <v>0</v>
      </c>
      <c r="M182" s="164">
        <f t="shared" si="29"/>
        <v>0</v>
      </c>
      <c r="N182" s="164">
        <f t="shared" si="29"/>
        <v>0</v>
      </c>
      <c r="O182" s="164">
        <f t="shared" si="29"/>
        <v>0</v>
      </c>
      <c r="P182" s="164">
        <f t="shared" si="29"/>
        <v>0</v>
      </c>
      <c r="Q182" s="164">
        <f t="shared" si="29"/>
        <v>0</v>
      </c>
      <c r="R182" s="164">
        <f t="shared" si="29"/>
        <v>0</v>
      </c>
      <c r="S182" s="164">
        <f t="shared" si="29"/>
        <v>0</v>
      </c>
      <c r="T182" s="164">
        <f t="shared" si="29"/>
        <v>0</v>
      </c>
      <c r="U182" s="165">
        <f t="shared" si="29"/>
        <v>0</v>
      </c>
      <c r="V182" s="167">
        <f t="shared" si="29"/>
        <v>0</v>
      </c>
      <c r="W182" s="164">
        <f t="shared" si="29"/>
        <v>0</v>
      </c>
      <c r="X182" s="164">
        <f t="shared" si="29"/>
        <v>0</v>
      </c>
      <c r="Y182" s="164">
        <f t="shared" si="29"/>
        <v>0</v>
      </c>
      <c r="Z182" s="164">
        <f t="shared" si="29"/>
        <v>0</v>
      </c>
      <c r="AA182" s="164">
        <f t="shared" si="29"/>
        <v>0</v>
      </c>
      <c r="AB182" s="164">
        <f t="shared" si="29"/>
        <v>0</v>
      </c>
      <c r="AC182" s="164">
        <f t="shared" si="29"/>
        <v>0</v>
      </c>
      <c r="AD182" s="164">
        <f t="shared" si="29"/>
        <v>0</v>
      </c>
      <c r="AE182" s="164">
        <f t="shared" si="29"/>
        <v>0</v>
      </c>
      <c r="AF182" s="168">
        <f t="shared" si="29"/>
        <v>0</v>
      </c>
      <c r="AG182" s="144">
        <f t="shared" si="29"/>
        <v>0</v>
      </c>
      <c r="AH182" s="169" t="s">
        <v>1</v>
      </c>
      <c r="AI182" s="151">
        <f>SUM(AI173:AI180)</f>
        <v>0</v>
      </c>
      <c r="AM182" s="103"/>
      <c r="AN182" s="103"/>
    </row>
    <row r="183" spans="1:48" s="99" customFormat="1" ht="25.5">
      <c r="A183" s="95"/>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102"/>
      <c r="AK183" s="102"/>
      <c r="AL183" s="102"/>
      <c r="AM183" s="97"/>
      <c r="AN183" s="97"/>
      <c r="AO183" s="98"/>
      <c r="AP183" s="98"/>
      <c r="AQ183" s="98"/>
      <c r="AR183" s="98"/>
      <c r="AS183" s="98"/>
      <c r="AT183" s="98"/>
      <c r="AU183" s="98"/>
      <c r="AV183" s="98"/>
    </row>
    <row r="184" spans="1:40" ht="26.25" customHeight="1">
      <c r="A184" s="78" t="s">
        <v>6</v>
      </c>
      <c r="B184" s="1280">
        <f>B166</f>
        <v>1</v>
      </c>
      <c r="C184" s="1280"/>
      <c r="D184" s="104" t="s">
        <v>7</v>
      </c>
      <c r="E184" s="1281">
        <v>2</v>
      </c>
      <c r="F184" s="1281"/>
      <c r="G184" s="105" t="s">
        <v>8</v>
      </c>
      <c r="H184" s="106" t="s">
        <v>9</v>
      </c>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3"/>
      <c r="AH184" s="103"/>
      <c r="AI184" s="103"/>
      <c r="AM184" s="103"/>
      <c r="AN184" s="103"/>
    </row>
    <row r="185" spans="1:37" ht="19.5" customHeight="1" thickBot="1">
      <c r="A185" s="71"/>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1"/>
      <c r="AJ185" s="103">
        <f>E184</f>
        <v>2</v>
      </c>
      <c r="AK185" s="103" t="s">
        <v>186</v>
      </c>
    </row>
    <row r="186" spans="1:53" ht="24.75" customHeight="1" thickBot="1">
      <c r="A186" s="108" t="s">
        <v>10</v>
      </c>
      <c r="B186" s="109">
        <v>1</v>
      </c>
      <c r="C186" s="110">
        <v>2</v>
      </c>
      <c r="D186" s="110">
        <v>3</v>
      </c>
      <c r="E186" s="110">
        <v>4</v>
      </c>
      <c r="F186" s="110">
        <v>5</v>
      </c>
      <c r="G186" s="110">
        <v>6</v>
      </c>
      <c r="H186" s="110">
        <v>7</v>
      </c>
      <c r="I186" s="110">
        <v>8</v>
      </c>
      <c r="J186" s="110">
        <v>9</v>
      </c>
      <c r="K186" s="111">
        <v>10</v>
      </c>
      <c r="L186" s="109">
        <v>11</v>
      </c>
      <c r="M186" s="110">
        <v>12</v>
      </c>
      <c r="N186" s="110">
        <v>13</v>
      </c>
      <c r="O186" s="110">
        <v>14</v>
      </c>
      <c r="P186" s="110">
        <v>15</v>
      </c>
      <c r="Q186" s="110">
        <v>16</v>
      </c>
      <c r="R186" s="110">
        <v>17</v>
      </c>
      <c r="S186" s="110">
        <v>18</v>
      </c>
      <c r="T186" s="110">
        <v>19</v>
      </c>
      <c r="U186" s="111">
        <v>20</v>
      </c>
      <c r="V186" s="112">
        <v>21</v>
      </c>
      <c r="W186" s="110">
        <v>22</v>
      </c>
      <c r="X186" s="110">
        <v>23</v>
      </c>
      <c r="Y186" s="110">
        <v>24</v>
      </c>
      <c r="Z186" s="110">
        <v>25</v>
      </c>
      <c r="AA186" s="110">
        <v>26</v>
      </c>
      <c r="AB186" s="110">
        <v>27</v>
      </c>
      <c r="AC186" s="110">
        <v>28</v>
      </c>
      <c r="AD186" s="110"/>
      <c r="AE186" s="110"/>
      <c r="AF186" s="110"/>
      <c r="AG186" s="1260" t="s">
        <v>1</v>
      </c>
      <c r="AH186" s="113"/>
      <c r="AI186" s="113"/>
      <c r="AJ186" s="103"/>
      <c r="AK186" s="114" t="s">
        <v>187</v>
      </c>
      <c r="AL186" s="153" t="e">
        <f>ROUNDUP(AG189/AG188,1)</f>
        <v>#DIV/0!</v>
      </c>
      <c r="AM186" s="103"/>
      <c r="AN186" s="103"/>
      <c r="AS186" s="76"/>
      <c r="AT186" s="76"/>
      <c r="BA186" s="76"/>
    </row>
    <row r="187" spans="1:40" ht="24.75" customHeight="1" thickBot="1">
      <c r="A187" s="115" t="s">
        <v>11</v>
      </c>
      <c r="B187" s="79" t="s">
        <v>1034</v>
      </c>
      <c r="C187" s="80" t="s">
        <v>1035</v>
      </c>
      <c r="D187" s="80" t="s">
        <v>1031</v>
      </c>
      <c r="E187" s="80" t="s">
        <v>1032</v>
      </c>
      <c r="F187" s="80" t="s">
        <v>990</v>
      </c>
      <c r="G187" s="80" t="s">
        <v>166</v>
      </c>
      <c r="H187" s="80" t="s">
        <v>1033</v>
      </c>
      <c r="I187" s="80" t="s">
        <v>1034</v>
      </c>
      <c r="J187" s="80" t="s">
        <v>1035</v>
      </c>
      <c r="K187" s="81" t="s">
        <v>1031</v>
      </c>
      <c r="L187" s="79" t="s">
        <v>1032</v>
      </c>
      <c r="M187" s="80" t="s">
        <v>990</v>
      </c>
      <c r="N187" s="80" t="s">
        <v>166</v>
      </c>
      <c r="O187" s="80" t="s">
        <v>1033</v>
      </c>
      <c r="P187" s="80" t="s">
        <v>1034</v>
      </c>
      <c r="Q187" s="80" t="s">
        <v>1035</v>
      </c>
      <c r="R187" s="80" t="s">
        <v>1031</v>
      </c>
      <c r="S187" s="80" t="s">
        <v>1032</v>
      </c>
      <c r="T187" s="80" t="s">
        <v>990</v>
      </c>
      <c r="U187" s="81" t="s">
        <v>166</v>
      </c>
      <c r="V187" s="82" t="s">
        <v>1033</v>
      </c>
      <c r="W187" s="80" t="s">
        <v>1034</v>
      </c>
      <c r="X187" s="80" t="s">
        <v>1035</v>
      </c>
      <c r="Y187" s="80" t="s">
        <v>1031</v>
      </c>
      <c r="Z187" s="80" t="s">
        <v>1032</v>
      </c>
      <c r="AA187" s="80" t="s">
        <v>990</v>
      </c>
      <c r="AB187" s="80" t="s">
        <v>166</v>
      </c>
      <c r="AC187" s="80" t="s">
        <v>1033</v>
      </c>
      <c r="AD187" s="80"/>
      <c r="AE187" s="80"/>
      <c r="AF187" s="80"/>
      <c r="AG187" s="1261"/>
      <c r="AH187" s="113"/>
      <c r="AI187" s="113"/>
      <c r="AJ187" s="103"/>
      <c r="AK187" s="1262" t="s">
        <v>1046</v>
      </c>
      <c r="AL187" s="1274" t="e">
        <f>ROUND((AG191+AG193+AG195+AG197+AG198)/AG200*100,0)&amp;"％"</f>
        <v>#DIV/0!</v>
      </c>
      <c r="AM187" s="103"/>
      <c r="AN187" s="103"/>
    </row>
    <row r="188" spans="1:40" ht="24.75" customHeight="1" thickBot="1">
      <c r="A188" s="116" t="s">
        <v>12</v>
      </c>
      <c r="B188" s="117"/>
      <c r="C188" s="91"/>
      <c r="D188" s="91"/>
      <c r="E188" s="91"/>
      <c r="F188" s="91"/>
      <c r="G188" s="91"/>
      <c r="H188" s="91"/>
      <c r="I188" s="91"/>
      <c r="J188" s="91"/>
      <c r="K188" s="118"/>
      <c r="L188" s="117"/>
      <c r="M188" s="91"/>
      <c r="N188" s="91"/>
      <c r="O188" s="91"/>
      <c r="P188" s="91"/>
      <c r="Q188" s="91"/>
      <c r="R188" s="91"/>
      <c r="S188" s="91"/>
      <c r="T188" s="91"/>
      <c r="U188" s="118"/>
      <c r="V188" s="119"/>
      <c r="W188" s="91"/>
      <c r="X188" s="91"/>
      <c r="Y188" s="91"/>
      <c r="Z188" s="91"/>
      <c r="AA188" s="91"/>
      <c r="AB188" s="91"/>
      <c r="AC188" s="91"/>
      <c r="AD188" s="91"/>
      <c r="AE188" s="91"/>
      <c r="AF188" s="83"/>
      <c r="AG188" s="145">
        <f>COUNTIF(B188:AF188,"○")</f>
        <v>0</v>
      </c>
      <c r="AH188" s="120"/>
      <c r="AJ188" s="103"/>
      <c r="AK188" s="1263"/>
      <c r="AL188" s="1275"/>
      <c r="AM188" s="103"/>
      <c r="AN188" s="103"/>
    </row>
    <row r="189" spans="1:40" ht="24.75" customHeight="1" thickBot="1">
      <c r="A189" s="116" t="s">
        <v>14</v>
      </c>
      <c r="B189" s="140">
        <f aca="true" t="shared" si="30" ref="B189:AF189">SUM(B190:B198)</f>
        <v>0</v>
      </c>
      <c r="C189" s="141">
        <f t="shared" si="30"/>
        <v>0</v>
      </c>
      <c r="D189" s="141">
        <f t="shared" si="30"/>
        <v>0</v>
      </c>
      <c r="E189" s="141">
        <f t="shared" si="30"/>
        <v>0</v>
      </c>
      <c r="F189" s="141">
        <f t="shared" si="30"/>
        <v>0</v>
      </c>
      <c r="G189" s="141">
        <f t="shared" si="30"/>
        <v>0</v>
      </c>
      <c r="H189" s="141">
        <f t="shared" si="30"/>
        <v>0</v>
      </c>
      <c r="I189" s="141">
        <f t="shared" si="30"/>
        <v>0</v>
      </c>
      <c r="J189" s="141">
        <f t="shared" si="30"/>
        <v>0</v>
      </c>
      <c r="K189" s="142">
        <f t="shared" si="30"/>
        <v>0</v>
      </c>
      <c r="L189" s="140">
        <f t="shared" si="30"/>
        <v>0</v>
      </c>
      <c r="M189" s="141">
        <f t="shared" si="30"/>
        <v>0</v>
      </c>
      <c r="N189" s="141">
        <f t="shared" si="30"/>
        <v>0</v>
      </c>
      <c r="O189" s="141">
        <f t="shared" si="30"/>
        <v>0</v>
      </c>
      <c r="P189" s="141">
        <f t="shared" si="30"/>
        <v>0</v>
      </c>
      <c r="Q189" s="141">
        <f t="shared" si="30"/>
        <v>0</v>
      </c>
      <c r="R189" s="141">
        <f t="shared" si="30"/>
        <v>0</v>
      </c>
      <c r="S189" s="141">
        <f t="shared" si="30"/>
        <v>0</v>
      </c>
      <c r="T189" s="141">
        <f t="shared" si="30"/>
        <v>0</v>
      </c>
      <c r="U189" s="142">
        <f t="shared" si="30"/>
        <v>0</v>
      </c>
      <c r="V189" s="143">
        <f t="shared" si="30"/>
        <v>0</v>
      </c>
      <c r="W189" s="141">
        <f t="shared" si="30"/>
        <v>0</v>
      </c>
      <c r="X189" s="141">
        <f t="shared" si="30"/>
        <v>0</v>
      </c>
      <c r="Y189" s="141">
        <f t="shared" si="30"/>
        <v>0</v>
      </c>
      <c r="Z189" s="141">
        <f t="shared" si="30"/>
        <v>0</v>
      </c>
      <c r="AA189" s="141">
        <f t="shared" si="30"/>
        <v>0</v>
      </c>
      <c r="AB189" s="141">
        <f t="shared" si="30"/>
        <v>0</v>
      </c>
      <c r="AC189" s="141">
        <f t="shared" si="30"/>
        <v>0</v>
      </c>
      <c r="AD189" s="141">
        <f t="shared" si="30"/>
        <v>0</v>
      </c>
      <c r="AE189" s="141">
        <f t="shared" si="30"/>
        <v>0</v>
      </c>
      <c r="AF189" s="141">
        <f t="shared" si="30"/>
        <v>0</v>
      </c>
      <c r="AG189" s="144">
        <f>SUM(B189:AF189)</f>
        <v>0</v>
      </c>
      <c r="AH189" s="84"/>
      <c r="AI189" s="1255" t="s">
        <v>13</v>
      </c>
      <c r="AJ189" s="103"/>
      <c r="AK189" s="114" t="s">
        <v>993</v>
      </c>
      <c r="AL189" s="154" t="e">
        <f>ROUND(SUM(AI191:AI198)/AG200,1)</f>
        <v>#DIV/0!</v>
      </c>
      <c r="AM189" s="103"/>
      <c r="AN189" s="103"/>
    </row>
    <row r="190" spans="1:40" ht="24.75" customHeight="1" thickBot="1">
      <c r="A190" s="116" t="s">
        <v>188</v>
      </c>
      <c r="B190" s="100"/>
      <c r="C190" s="83"/>
      <c r="D190" s="83"/>
      <c r="E190" s="83"/>
      <c r="F190" s="83"/>
      <c r="G190" s="83"/>
      <c r="H190" s="83"/>
      <c r="I190" s="83"/>
      <c r="J190" s="83"/>
      <c r="K190" s="118"/>
      <c r="L190" s="100"/>
      <c r="M190" s="83"/>
      <c r="N190" s="83"/>
      <c r="O190" s="83"/>
      <c r="P190" s="83"/>
      <c r="Q190" s="83"/>
      <c r="R190" s="83"/>
      <c r="S190" s="83"/>
      <c r="T190" s="83"/>
      <c r="U190" s="118"/>
      <c r="V190" s="101"/>
      <c r="W190" s="83"/>
      <c r="X190" s="83"/>
      <c r="Y190" s="83"/>
      <c r="Z190" s="83"/>
      <c r="AA190" s="83"/>
      <c r="AB190" s="83"/>
      <c r="AC190" s="83"/>
      <c r="AD190" s="83"/>
      <c r="AE190" s="83"/>
      <c r="AF190" s="83"/>
      <c r="AG190" s="144">
        <f>SUM(B190:AF190)</f>
        <v>0</v>
      </c>
      <c r="AI190" s="1270"/>
      <c r="AJ190" s="103"/>
      <c r="AK190" s="94" t="s">
        <v>189</v>
      </c>
      <c r="AL190" s="121"/>
      <c r="AM190" s="103"/>
      <c r="AN190" s="103"/>
    </row>
    <row r="191" spans="1:40" ht="24.75" customHeight="1" thickBot="1">
      <c r="A191" s="122" t="s">
        <v>1039</v>
      </c>
      <c r="B191" s="123"/>
      <c r="C191" s="85"/>
      <c r="D191" s="85"/>
      <c r="E191" s="85"/>
      <c r="F191" s="85"/>
      <c r="G191" s="85"/>
      <c r="H191" s="85"/>
      <c r="I191" s="85"/>
      <c r="J191" s="85"/>
      <c r="K191" s="124"/>
      <c r="L191" s="123"/>
      <c r="M191" s="85"/>
      <c r="N191" s="85"/>
      <c r="O191" s="85"/>
      <c r="P191" s="85"/>
      <c r="Q191" s="85"/>
      <c r="R191" s="85"/>
      <c r="S191" s="85"/>
      <c r="T191" s="85"/>
      <c r="U191" s="124"/>
      <c r="V191" s="125"/>
      <c r="W191" s="85"/>
      <c r="X191" s="85"/>
      <c r="Y191" s="85"/>
      <c r="Z191" s="85"/>
      <c r="AA191" s="85"/>
      <c r="AB191" s="85"/>
      <c r="AC191" s="85"/>
      <c r="AD191" s="85"/>
      <c r="AE191" s="85"/>
      <c r="AF191" s="85"/>
      <c r="AG191" s="146">
        <f aca="true" t="shared" si="31" ref="AG191:AG199">SUM(B191:AF191)</f>
        <v>0</v>
      </c>
      <c r="AH191" s="126" t="s">
        <v>592</v>
      </c>
      <c r="AI191" s="150">
        <f>AG191*2</f>
        <v>0</v>
      </c>
      <c r="AJ191" s="103"/>
      <c r="AK191" s="94" t="s">
        <v>190</v>
      </c>
      <c r="AL191" s="155" t="e">
        <f>AL186/AE2</f>
        <v>#DIV/0!</v>
      </c>
      <c r="AM191" s="103"/>
      <c r="AN191" s="103"/>
    </row>
    <row r="192" spans="1:40" ht="24.75" customHeight="1" thickBot="1">
      <c r="A192" s="122" t="s">
        <v>191</v>
      </c>
      <c r="B192" s="127"/>
      <c r="C192" s="92"/>
      <c r="D192" s="92"/>
      <c r="E192" s="92"/>
      <c r="F192" s="92"/>
      <c r="G192" s="92"/>
      <c r="H192" s="92"/>
      <c r="I192" s="92"/>
      <c r="J192" s="92"/>
      <c r="K192" s="128"/>
      <c r="L192" s="127"/>
      <c r="M192" s="92"/>
      <c r="N192" s="92"/>
      <c r="O192" s="92"/>
      <c r="P192" s="92"/>
      <c r="Q192" s="92"/>
      <c r="R192" s="92"/>
      <c r="S192" s="92"/>
      <c r="T192" s="92"/>
      <c r="U192" s="128"/>
      <c r="V192" s="129"/>
      <c r="W192" s="92"/>
      <c r="X192" s="92"/>
      <c r="Y192" s="92"/>
      <c r="Z192" s="92"/>
      <c r="AA192" s="92"/>
      <c r="AB192" s="92"/>
      <c r="AC192" s="92"/>
      <c r="AD192" s="92"/>
      <c r="AE192" s="92"/>
      <c r="AF192" s="86"/>
      <c r="AG192" s="146">
        <f t="shared" si="31"/>
        <v>0</v>
      </c>
      <c r="AH192" s="126" t="s">
        <v>192</v>
      </c>
      <c r="AI192" s="150">
        <f>AG192*2</f>
        <v>0</v>
      </c>
      <c r="AJ192" s="96"/>
      <c r="AK192" s="97"/>
      <c r="AL192" s="97"/>
      <c r="AM192" s="103"/>
      <c r="AN192" s="103"/>
    </row>
    <row r="193" spans="1:40" ht="24.75" customHeight="1" thickBot="1">
      <c r="A193" s="130" t="s">
        <v>1040</v>
      </c>
      <c r="B193" s="127"/>
      <c r="C193" s="92"/>
      <c r="D193" s="92"/>
      <c r="E193" s="92"/>
      <c r="F193" s="92"/>
      <c r="G193" s="92"/>
      <c r="H193" s="92"/>
      <c r="I193" s="92"/>
      <c r="J193" s="92"/>
      <c r="K193" s="128"/>
      <c r="L193" s="127"/>
      <c r="M193" s="92"/>
      <c r="N193" s="92"/>
      <c r="O193" s="92"/>
      <c r="P193" s="92"/>
      <c r="Q193" s="92"/>
      <c r="R193" s="92"/>
      <c r="S193" s="92"/>
      <c r="T193" s="92"/>
      <c r="U193" s="128"/>
      <c r="V193" s="129"/>
      <c r="W193" s="92"/>
      <c r="X193" s="92"/>
      <c r="Y193" s="92"/>
      <c r="Z193" s="92"/>
      <c r="AA193" s="92"/>
      <c r="AB193" s="92"/>
      <c r="AC193" s="92"/>
      <c r="AD193" s="92"/>
      <c r="AE193" s="92"/>
      <c r="AF193" s="86"/>
      <c r="AG193" s="146">
        <f t="shared" si="31"/>
        <v>0</v>
      </c>
      <c r="AH193" s="126" t="s">
        <v>251</v>
      </c>
      <c r="AI193" s="150">
        <f>AG193*3</f>
        <v>0</v>
      </c>
      <c r="AJ193" s="103"/>
      <c r="AK193" s="103"/>
      <c r="AL193" s="103"/>
      <c r="AM193" s="103"/>
      <c r="AN193" s="103"/>
    </row>
    <row r="194" spans="1:37" ht="24.75" customHeight="1" thickBot="1">
      <c r="A194" s="122" t="s">
        <v>193</v>
      </c>
      <c r="B194" s="127"/>
      <c r="C194" s="92"/>
      <c r="D194" s="92"/>
      <c r="E194" s="92"/>
      <c r="F194" s="92"/>
      <c r="G194" s="92"/>
      <c r="H194" s="92"/>
      <c r="I194" s="92"/>
      <c r="J194" s="92"/>
      <c r="K194" s="128"/>
      <c r="L194" s="127"/>
      <c r="M194" s="92"/>
      <c r="N194" s="92"/>
      <c r="O194" s="92"/>
      <c r="P194" s="92"/>
      <c r="Q194" s="92"/>
      <c r="R194" s="92"/>
      <c r="S194" s="92"/>
      <c r="T194" s="92"/>
      <c r="U194" s="128"/>
      <c r="V194" s="129"/>
      <c r="W194" s="92"/>
      <c r="X194" s="92"/>
      <c r="Y194" s="92"/>
      <c r="Z194" s="92"/>
      <c r="AA194" s="92"/>
      <c r="AB194" s="92"/>
      <c r="AC194" s="92"/>
      <c r="AD194" s="92"/>
      <c r="AE194" s="92"/>
      <c r="AF194" s="86"/>
      <c r="AG194" s="146">
        <f t="shared" si="31"/>
        <v>0</v>
      </c>
      <c r="AH194" s="126" t="s">
        <v>251</v>
      </c>
      <c r="AI194" s="150">
        <f>AG194*3</f>
        <v>0</v>
      </c>
      <c r="AJ194" s="103"/>
      <c r="AK194" s="103"/>
    </row>
    <row r="195" spans="1:37" ht="24.75" customHeight="1" thickBot="1">
      <c r="A195" s="132" t="s">
        <v>1041</v>
      </c>
      <c r="B195" s="127"/>
      <c r="C195" s="92"/>
      <c r="D195" s="92"/>
      <c r="E195" s="92"/>
      <c r="F195" s="92"/>
      <c r="G195" s="92"/>
      <c r="H195" s="92"/>
      <c r="I195" s="92"/>
      <c r="J195" s="92"/>
      <c r="K195" s="128"/>
      <c r="L195" s="127"/>
      <c r="M195" s="92"/>
      <c r="N195" s="92"/>
      <c r="O195" s="92"/>
      <c r="P195" s="92"/>
      <c r="Q195" s="92"/>
      <c r="R195" s="92"/>
      <c r="S195" s="92"/>
      <c r="T195" s="92"/>
      <c r="U195" s="128"/>
      <c r="V195" s="129"/>
      <c r="W195" s="92"/>
      <c r="X195" s="92"/>
      <c r="Y195" s="92"/>
      <c r="Z195" s="92"/>
      <c r="AA195" s="92"/>
      <c r="AB195" s="92"/>
      <c r="AC195" s="92"/>
      <c r="AD195" s="92"/>
      <c r="AE195" s="92"/>
      <c r="AF195" s="86"/>
      <c r="AG195" s="147">
        <f t="shared" si="31"/>
        <v>0</v>
      </c>
      <c r="AH195" s="126" t="s">
        <v>252</v>
      </c>
      <c r="AI195" s="151">
        <f>AG195*4</f>
        <v>0</v>
      </c>
      <c r="AJ195" s="103"/>
      <c r="AK195" s="103"/>
    </row>
    <row r="196" spans="1:37" ht="24.75" customHeight="1" thickBot="1">
      <c r="A196" s="133" t="s">
        <v>194</v>
      </c>
      <c r="B196" s="134"/>
      <c r="C196" s="93"/>
      <c r="D196" s="93"/>
      <c r="E196" s="93"/>
      <c r="F196" s="93"/>
      <c r="G196" s="93"/>
      <c r="H196" s="93"/>
      <c r="I196" s="93"/>
      <c r="J196" s="93"/>
      <c r="K196" s="135"/>
      <c r="L196" s="134"/>
      <c r="M196" s="93"/>
      <c r="N196" s="93"/>
      <c r="O196" s="93"/>
      <c r="P196" s="93"/>
      <c r="Q196" s="93"/>
      <c r="R196" s="93"/>
      <c r="S196" s="93"/>
      <c r="T196" s="93"/>
      <c r="U196" s="135"/>
      <c r="V196" s="136"/>
      <c r="W196" s="93"/>
      <c r="X196" s="93"/>
      <c r="Y196" s="93"/>
      <c r="Z196" s="93"/>
      <c r="AA196" s="93"/>
      <c r="AB196" s="93"/>
      <c r="AC196" s="93"/>
      <c r="AD196" s="93"/>
      <c r="AE196" s="93"/>
      <c r="AF196" s="88"/>
      <c r="AG196" s="147">
        <f t="shared" si="31"/>
        <v>0</v>
      </c>
      <c r="AH196" s="126" t="s">
        <v>252</v>
      </c>
      <c r="AI196" s="151">
        <f>AG196*4</f>
        <v>0</v>
      </c>
      <c r="AJ196" s="103"/>
      <c r="AK196" s="103"/>
    </row>
    <row r="197" spans="1:37" ht="24.75" customHeight="1" thickBot="1">
      <c r="A197" s="132" t="s">
        <v>253</v>
      </c>
      <c r="B197" s="134"/>
      <c r="C197" s="93"/>
      <c r="D197" s="93"/>
      <c r="E197" s="93"/>
      <c r="F197" s="93"/>
      <c r="G197" s="93"/>
      <c r="H197" s="93"/>
      <c r="I197" s="93"/>
      <c r="J197" s="93"/>
      <c r="K197" s="135"/>
      <c r="L197" s="134"/>
      <c r="M197" s="93"/>
      <c r="N197" s="93"/>
      <c r="O197" s="93"/>
      <c r="P197" s="93"/>
      <c r="Q197" s="93"/>
      <c r="R197" s="93"/>
      <c r="S197" s="93"/>
      <c r="T197" s="93"/>
      <c r="U197" s="135"/>
      <c r="V197" s="136"/>
      <c r="W197" s="93"/>
      <c r="X197" s="93"/>
      <c r="Y197" s="93"/>
      <c r="Z197" s="93"/>
      <c r="AA197" s="93"/>
      <c r="AB197" s="93"/>
      <c r="AC197" s="93"/>
      <c r="AD197" s="93"/>
      <c r="AE197" s="93"/>
      <c r="AF197" s="88"/>
      <c r="AG197" s="147">
        <f t="shared" si="31"/>
        <v>0</v>
      </c>
      <c r="AH197" s="126" t="s">
        <v>254</v>
      </c>
      <c r="AI197" s="152">
        <f>AG197*5</f>
        <v>0</v>
      </c>
      <c r="AJ197" s="103"/>
      <c r="AK197" s="103"/>
    </row>
    <row r="198" spans="1:40" ht="24.75" customHeight="1" thickBot="1">
      <c r="A198" s="115" t="s">
        <v>255</v>
      </c>
      <c r="B198" s="79"/>
      <c r="C198" s="80"/>
      <c r="D198" s="80"/>
      <c r="E198" s="80"/>
      <c r="F198" s="80"/>
      <c r="G198" s="80"/>
      <c r="H198" s="80"/>
      <c r="I198" s="80"/>
      <c r="J198" s="80"/>
      <c r="K198" s="81"/>
      <c r="L198" s="79"/>
      <c r="M198" s="80"/>
      <c r="N198" s="80"/>
      <c r="O198" s="80"/>
      <c r="P198" s="80"/>
      <c r="Q198" s="80"/>
      <c r="R198" s="80"/>
      <c r="S198" s="80"/>
      <c r="T198" s="80"/>
      <c r="U198" s="81"/>
      <c r="V198" s="82"/>
      <c r="W198" s="80"/>
      <c r="X198" s="80"/>
      <c r="Y198" s="80"/>
      <c r="Z198" s="80"/>
      <c r="AA198" s="80"/>
      <c r="AB198" s="80"/>
      <c r="AC198" s="80"/>
      <c r="AD198" s="80"/>
      <c r="AE198" s="80"/>
      <c r="AF198" s="89"/>
      <c r="AG198" s="148">
        <f t="shared" si="31"/>
        <v>0</v>
      </c>
      <c r="AH198" s="126" t="s">
        <v>256</v>
      </c>
      <c r="AI198" s="152">
        <f>AG198*6</f>
        <v>0</v>
      </c>
      <c r="AM198" s="103"/>
      <c r="AN198" s="103"/>
    </row>
    <row r="199" spans="1:40" ht="24.75" customHeight="1" thickBot="1">
      <c r="A199" s="245" t="s">
        <v>1042</v>
      </c>
      <c r="B199" s="125"/>
      <c r="C199" s="85"/>
      <c r="D199" s="85"/>
      <c r="E199" s="85"/>
      <c r="F199" s="85"/>
      <c r="G199" s="85"/>
      <c r="H199" s="85"/>
      <c r="I199" s="85"/>
      <c r="J199" s="85"/>
      <c r="K199" s="124"/>
      <c r="L199" s="123"/>
      <c r="M199" s="85"/>
      <c r="N199" s="85"/>
      <c r="O199" s="85"/>
      <c r="P199" s="85"/>
      <c r="Q199" s="85"/>
      <c r="R199" s="85"/>
      <c r="S199" s="85"/>
      <c r="T199" s="85"/>
      <c r="U199" s="124"/>
      <c r="V199" s="125"/>
      <c r="W199" s="85"/>
      <c r="X199" s="85"/>
      <c r="Y199" s="85"/>
      <c r="Z199" s="85"/>
      <c r="AA199" s="85"/>
      <c r="AB199" s="85"/>
      <c r="AC199" s="85"/>
      <c r="AD199" s="85"/>
      <c r="AE199" s="85"/>
      <c r="AF199" s="246"/>
      <c r="AG199" s="247">
        <f t="shared" si="31"/>
        <v>0</v>
      </c>
      <c r="AH199" s="169"/>
      <c r="AI199" s="244"/>
      <c r="AM199" s="103"/>
      <c r="AN199" s="103"/>
    </row>
    <row r="200" spans="1:40" ht="24.75" customHeight="1" thickBot="1">
      <c r="A200" s="176" t="s">
        <v>1043</v>
      </c>
      <c r="B200" s="164">
        <f aca="true" t="shared" si="32" ref="B200:AG200">SUM(B191:B198)</f>
        <v>0</v>
      </c>
      <c r="C200" s="164">
        <f t="shared" si="32"/>
        <v>0</v>
      </c>
      <c r="D200" s="164">
        <f t="shared" si="32"/>
        <v>0</v>
      </c>
      <c r="E200" s="164">
        <f t="shared" si="32"/>
        <v>0</v>
      </c>
      <c r="F200" s="164">
        <f t="shared" si="32"/>
        <v>0</v>
      </c>
      <c r="G200" s="164">
        <f t="shared" si="32"/>
        <v>0</v>
      </c>
      <c r="H200" s="164">
        <f t="shared" si="32"/>
        <v>0</v>
      </c>
      <c r="I200" s="164">
        <f t="shared" si="32"/>
        <v>0</v>
      </c>
      <c r="J200" s="164">
        <f t="shared" si="32"/>
        <v>0</v>
      </c>
      <c r="K200" s="165">
        <f t="shared" si="32"/>
        <v>0</v>
      </c>
      <c r="L200" s="166">
        <f t="shared" si="32"/>
        <v>0</v>
      </c>
      <c r="M200" s="164">
        <f t="shared" si="32"/>
        <v>0</v>
      </c>
      <c r="N200" s="164">
        <f t="shared" si="32"/>
        <v>0</v>
      </c>
      <c r="O200" s="164">
        <f t="shared" si="32"/>
        <v>0</v>
      </c>
      <c r="P200" s="164">
        <f t="shared" si="32"/>
        <v>0</v>
      </c>
      <c r="Q200" s="164">
        <f t="shared" si="32"/>
        <v>0</v>
      </c>
      <c r="R200" s="164">
        <f t="shared" si="32"/>
        <v>0</v>
      </c>
      <c r="S200" s="164">
        <f t="shared" si="32"/>
        <v>0</v>
      </c>
      <c r="T200" s="164">
        <f t="shared" si="32"/>
        <v>0</v>
      </c>
      <c r="U200" s="165">
        <f t="shared" si="32"/>
        <v>0</v>
      </c>
      <c r="V200" s="167">
        <f t="shared" si="32"/>
        <v>0</v>
      </c>
      <c r="W200" s="164">
        <f t="shared" si="32"/>
        <v>0</v>
      </c>
      <c r="X200" s="164">
        <f t="shared" si="32"/>
        <v>0</v>
      </c>
      <c r="Y200" s="164">
        <f t="shared" si="32"/>
        <v>0</v>
      </c>
      <c r="Z200" s="164">
        <f t="shared" si="32"/>
        <v>0</v>
      </c>
      <c r="AA200" s="164">
        <f t="shared" si="32"/>
        <v>0</v>
      </c>
      <c r="AB200" s="164">
        <f t="shared" si="32"/>
        <v>0</v>
      </c>
      <c r="AC200" s="164">
        <f t="shared" si="32"/>
        <v>0</v>
      </c>
      <c r="AD200" s="164">
        <f t="shared" si="32"/>
        <v>0</v>
      </c>
      <c r="AE200" s="164">
        <f t="shared" si="32"/>
        <v>0</v>
      </c>
      <c r="AF200" s="168">
        <f t="shared" si="32"/>
        <v>0</v>
      </c>
      <c r="AG200" s="144">
        <f t="shared" si="32"/>
        <v>0</v>
      </c>
      <c r="AH200" s="169" t="s">
        <v>1</v>
      </c>
      <c r="AI200" s="151">
        <f>SUM(AI191:AI198)</f>
        <v>0</v>
      </c>
      <c r="AM200" s="103"/>
      <c r="AN200" s="103"/>
    </row>
    <row r="201" spans="1:48" s="99" customFormat="1" ht="25.5">
      <c r="A201" s="95"/>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102"/>
      <c r="AK201" s="102"/>
      <c r="AL201" s="102"/>
      <c r="AM201" s="97"/>
      <c r="AN201" s="97"/>
      <c r="AO201" s="98"/>
      <c r="AP201" s="98"/>
      <c r="AQ201" s="98"/>
      <c r="AR201" s="98"/>
      <c r="AS201" s="98"/>
      <c r="AT201" s="98"/>
      <c r="AU201" s="98"/>
      <c r="AV201" s="98"/>
    </row>
    <row r="202" spans="1:40" ht="26.25" customHeight="1">
      <c r="A202" s="78" t="s">
        <v>6</v>
      </c>
      <c r="B202" s="1280">
        <f>B166</f>
        <v>1</v>
      </c>
      <c r="C202" s="1280"/>
      <c r="D202" s="104" t="s">
        <v>7</v>
      </c>
      <c r="E202" s="1281">
        <v>3</v>
      </c>
      <c r="F202" s="1281"/>
      <c r="G202" s="105" t="s">
        <v>8</v>
      </c>
      <c r="H202" s="106" t="s">
        <v>9</v>
      </c>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3"/>
      <c r="AH202" s="103"/>
      <c r="AI202" s="103"/>
      <c r="AM202" s="103"/>
      <c r="AN202" s="103"/>
    </row>
    <row r="203" spans="1:37" ht="19.5" customHeight="1" thickBot="1">
      <c r="A203" s="71"/>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1"/>
      <c r="AJ203" s="103">
        <f>E202</f>
        <v>3</v>
      </c>
      <c r="AK203" s="103" t="s">
        <v>186</v>
      </c>
    </row>
    <row r="204" spans="1:53" ht="24.75" customHeight="1" thickBot="1">
      <c r="A204" s="108" t="s">
        <v>10</v>
      </c>
      <c r="B204" s="109">
        <v>1</v>
      </c>
      <c r="C204" s="110">
        <v>2</v>
      </c>
      <c r="D204" s="110">
        <v>3</v>
      </c>
      <c r="E204" s="110">
        <v>4</v>
      </c>
      <c r="F204" s="110">
        <v>5</v>
      </c>
      <c r="G204" s="110">
        <v>6</v>
      </c>
      <c r="H204" s="110">
        <v>7</v>
      </c>
      <c r="I204" s="110">
        <v>8</v>
      </c>
      <c r="J204" s="110">
        <v>9</v>
      </c>
      <c r="K204" s="111">
        <v>10</v>
      </c>
      <c r="L204" s="109">
        <v>11</v>
      </c>
      <c r="M204" s="110">
        <v>12</v>
      </c>
      <c r="N204" s="110">
        <v>13</v>
      </c>
      <c r="O204" s="110">
        <v>14</v>
      </c>
      <c r="P204" s="110">
        <v>15</v>
      </c>
      <c r="Q204" s="110">
        <v>16</v>
      </c>
      <c r="R204" s="110">
        <v>17</v>
      </c>
      <c r="S204" s="110">
        <v>18</v>
      </c>
      <c r="T204" s="110">
        <v>19</v>
      </c>
      <c r="U204" s="111">
        <v>20</v>
      </c>
      <c r="V204" s="112">
        <v>21</v>
      </c>
      <c r="W204" s="110">
        <v>22</v>
      </c>
      <c r="X204" s="110">
        <v>23</v>
      </c>
      <c r="Y204" s="110">
        <v>24</v>
      </c>
      <c r="Z204" s="110">
        <v>25</v>
      </c>
      <c r="AA204" s="110">
        <v>26</v>
      </c>
      <c r="AB204" s="110">
        <v>27</v>
      </c>
      <c r="AC204" s="110">
        <v>28</v>
      </c>
      <c r="AD204" s="110">
        <v>29</v>
      </c>
      <c r="AE204" s="110">
        <v>30</v>
      </c>
      <c r="AF204" s="110">
        <v>31</v>
      </c>
      <c r="AG204" s="1260" t="s">
        <v>1</v>
      </c>
      <c r="AH204" s="113"/>
      <c r="AI204" s="113"/>
      <c r="AJ204" s="103"/>
      <c r="AK204" s="114" t="s">
        <v>187</v>
      </c>
      <c r="AL204" s="153" t="e">
        <f>ROUNDUP(AG207/AG206,1)</f>
        <v>#DIV/0!</v>
      </c>
      <c r="AM204" s="103"/>
      <c r="AN204" s="103"/>
      <c r="AS204" s="76"/>
      <c r="AT204" s="76"/>
      <c r="BA204" s="76"/>
    </row>
    <row r="205" spans="1:40" ht="24.75" customHeight="1" thickBot="1">
      <c r="A205" s="115" t="s">
        <v>11</v>
      </c>
      <c r="B205" s="79" t="s">
        <v>1034</v>
      </c>
      <c r="C205" s="80" t="s">
        <v>1035</v>
      </c>
      <c r="D205" s="80" t="s">
        <v>1031</v>
      </c>
      <c r="E205" s="80" t="s">
        <v>1032</v>
      </c>
      <c r="F205" s="80" t="s">
        <v>990</v>
      </c>
      <c r="G205" s="80" t="s">
        <v>166</v>
      </c>
      <c r="H205" s="80" t="s">
        <v>1033</v>
      </c>
      <c r="I205" s="80" t="s">
        <v>1034</v>
      </c>
      <c r="J205" s="80" t="s">
        <v>1035</v>
      </c>
      <c r="K205" s="81" t="s">
        <v>1031</v>
      </c>
      <c r="L205" s="79" t="s">
        <v>1032</v>
      </c>
      <c r="M205" s="80" t="s">
        <v>990</v>
      </c>
      <c r="N205" s="80" t="s">
        <v>166</v>
      </c>
      <c r="O205" s="80" t="s">
        <v>1033</v>
      </c>
      <c r="P205" s="80" t="s">
        <v>1034</v>
      </c>
      <c r="Q205" s="80" t="s">
        <v>1035</v>
      </c>
      <c r="R205" s="80" t="s">
        <v>1031</v>
      </c>
      <c r="S205" s="80" t="s">
        <v>1032</v>
      </c>
      <c r="T205" s="80" t="s">
        <v>990</v>
      </c>
      <c r="U205" s="81" t="s">
        <v>166</v>
      </c>
      <c r="V205" s="82" t="s">
        <v>1033</v>
      </c>
      <c r="W205" s="80" t="s">
        <v>1034</v>
      </c>
      <c r="X205" s="80" t="s">
        <v>1035</v>
      </c>
      <c r="Y205" s="80" t="s">
        <v>1031</v>
      </c>
      <c r="Z205" s="80" t="s">
        <v>1032</v>
      </c>
      <c r="AA205" s="80" t="s">
        <v>990</v>
      </c>
      <c r="AB205" s="80" t="s">
        <v>166</v>
      </c>
      <c r="AC205" s="80" t="s">
        <v>1033</v>
      </c>
      <c r="AD205" s="80" t="s">
        <v>1034</v>
      </c>
      <c r="AE205" s="80" t="s">
        <v>1035</v>
      </c>
      <c r="AF205" s="80" t="s">
        <v>1031</v>
      </c>
      <c r="AG205" s="1261"/>
      <c r="AH205" s="113"/>
      <c r="AI205" s="113"/>
      <c r="AJ205" s="103"/>
      <c r="AK205" s="1262" t="s">
        <v>1046</v>
      </c>
      <c r="AL205" s="1274" t="e">
        <f>ROUND((AG209+AG211+AG213+AG215+AG216)/AG218*100,0)&amp;"％"</f>
        <v>#DIV/0!</v>
      </c>
      <c r="AM205" s="103"/>
      <c r="AN205" s="103"/>
    </row>
    <row r="206" spans="1:40" ht="24.75" customHeight="1" thickBot="1">
      <c r="A206" s="116" t="s">
        <v>12</v>
      </c>
      <c r="B206" s="117"/>
      <c r="C206" s="91"/>
      <c r="D206" s="91"/>
      <c r="E206" s="91"/>
      <c r="F206" s="91"/>
      <c r="G206" s="91"/>
      <c r="H206" s="91"/>
      <c r="I206" s="91"/>
      <c r="J206" s="91"/>
      <c r="K206" s="118"/>
      <c r="L206" s="117"/>
      <c r="M206" s="91"/>
      <c r="N206" s="91"/>
      <c r="O206" s="91"/>
      <c r="P206" s="91"/>
      <c r="Q206" s="91"/>
      <c r="R206" s="91"/>
      <c r="S206" s="91"/>
      <c r="T206" s="91"/>
      <c r="U206" s="118"/>
      <c r="V206" s="119"/>
      <c r="W206" s="91"/>
      <c r="X206" s="91"/>
      <c r="Y206" s="91"/>
      <c r="Z206" s="91"/>
      <c r="AA206" s="91"/>
      <c r="AB206" s="91"/>
      <c r="AC206" s="91"/>
      <c r="AD206" s="91"/>
      <c r="AE206" s="91"/>
      <c r="AF206" s="83"/>
      <c r="AG206" s="145">
        <f>COUNTIF(B206:AF206,"○")</f>
        <v>0</v>
      </c>
      <c r="AH206" s="120"/>
      <c r="AJ206" s="103"/>
      <c r="AK206" s="1263"/>
      <c r="AL206" s="1275"/>
      <c r="AM206" s="103"/>
      <c r="AN206" s="103"/>
    </row>
    <row r="207" spans="1:40" ht="24.75" customHeight="1" thickBot="1">
      <c r="A207" s="116" t="s">
        <v>14</v>
      </c>
      <c r="B207" s="140">
        <f aca="true" t="shared" si="33" ref="B207:AF207">SUM(B208:B216)</f>
        <v>0</v>
      </c>
      <c r="C207" s="141">
        <f t="shared" si="33"/>
        <v>0</v>
      </c>
      <c r="D207" s="141">
        <f t="shared" si="33"/>
        <v>0</v>
      </c>
      <c r="E207" s="141">
        <f t="shared" si="33"/>
        <v>0</v>
      </c>
      <c r="F207" s="141">
        <f t="shared" si="33"/>
        <v>0</v>
      </c>
      <c r="G207" s="141">
        <f t="shared" si="33"/>
        <v>0</v>
      </c>
      <c r="H207" s="141">
        <f t="shared" si="33"/>
        <v>0</v>
      </c>
      <c r="I207" s="141">
        <f t="shared" si="33"/>
        <v>0</v>
      </c>
      <c r="J207" s="141">
        <f t="shared" si="33"/>
        <v>0</v>
      </c>
      <c r="K207" s="142">
        <f t="shared" si="33"/>
        <v>0</v>
      </c>
      <c r="L207" s="140">
        <f t="shared" si="33"/>
        <v>0</v>
      </c>
      <c r="M207" s="141">
        <f t="shared" si="33"/>
        <v>0</v>
      </c>
      <c r="N207" s="141">
        <f t="shared" si="33"/>
        <v>0</v>
      </c>
      <c r="O207" s="141">
        <f t="shared" si="33"/>
        <v>0</v>
      </c>
      <c r="P207" s="141">
        <f t="shared" si="33"/>
        <v>0</v>
      </c>
      <c r="Q207" s="141">
        <f t="shared" si="33"/>
        <v>0</v>
      </c>
      <c r="R207" s="141">
        <f t="shared" si="33"/>
        <v>0</v>
      </c>
      <c r="S207" s="141">
        <f t="shared" si="33"/>
        <v>0</v>
      </c>
      <c r="T207" s="141">
        <f t="shared" si="33"/>
        <v>0</v>
      </c>
      <c r="U207" s="142">
        <f t="shared" si="33"/>
        <v>0</v>
      </c>
      <c r="V207" s="143">
        <f t="shared" si="33"/>
        <v>0</v>
      </c>
      <c r="W207" s="141">
        <f t="shared" si="33"/>
        <v>0</v>
      </c>
      <c r="X207" s="141">
        <f t="shared" si="33"/>
        <v>0</v>
      </c>
      <c r="Y207" s="141">
        <f t="shared" si="33"/>
        <v>0</v>
      </c>
      <c r="Z207" s="141">
        <f t="shared" si="33"/>
        <v>0</v>
      </c>
      <c r="AA207" s="141">
        <f t="shared" si="33"/>
        <v>0</v>
      </c>
      <c r="AB207" s="141">
        <f t="shared" si="33"/>
        <v>0</v>
      </c>
      <c r="AC207" s="141">
        <f t="shared" si="33"/>
        <v>0</v>
      </c>
      <c r="AD207" s="141">
        <f t="shared" si="33"/>
        <v>0</v>
      </c>
      <c r="AE207" s="141">
        <f t="shared" si="33"/>
        <v>0</v>
      </c>
      <c r="AF207" s="141">
        <f t="shared" si="33"/>
        <v>0</v>
      </c>
      <c r="AG207" s="144">
        <f>SUM(B207:AF207)</f>
        <v>0</v>
      </c>
      <c r="AH207" s="84"/>
      <c r="AI207" s="1255" t="s">
        <v>13</v>
      </c>
      <c r="AJ207" s="103"/>
      <c r="AK207" s="114" t="s">
        <v>993</v>
      </c>
      <c r="AL207" s="154" t="e">
        <f>ROUND(SUM(AI209:AI216)/AG218,1)</f>
        <v>#DIV/0!</v>
      </c>
      <c r="AM207" s="103"/>
      <c r="AN207" s="103"/>
    </row>
    <row r="208" spans="1:40" ht="24.75" customHeight="1" thickBot="1">
      <c r="A208" s="116" t="s">
        <v>188</v>
      </c>
      <c r="B208" s="100"/>
      <c r="C208" s="83"/>
      <c r="D208" s="83"/>
      <c r="E208" s="83"/>
      <c r="F208" s="83"/>
      <c r="G208" s="83"/>
      <c r="H208" s="83"/>
      <c r="I208" s="83"/>
      <c r="J208" s="83"/>
      <c r="K208" s="118"/>
      <c r="L208" s="100"/>
      <c r="M208" s="83"/>
      <c r="N208" s="83"/>
      <c r="O208" s="83"/>
      <c r="P208" s="83"/>
      <c r="Q208" s="83"/>
      <c r="R208" s="83"/>
      <c r="S208" s="83"/>
      <c r="T208" s="83"/>
      <c r="U208" s="118"/>
      <c r="V208" s="101"/>
      <c r="W208" s="83"/>
      <c r="X208" s="83"/>
      <c r="Y208" s="83"/>
      <c r="Z208" s="83"/>
      <c r="AA208" s="83"/>
      <c r="AB208" s="83"/>
      <c r="AC208" s="83"/>
      <c r="AD208" s="83"/>
      <c r="AE208" s="83"/>
      <c r="AF208" s="83"/>
      <c r="AG208" s="144">
        <f>SUM(B208:AF208)</f>
        <v>0</v>
      </c>
      <c r="AI208" s="1270"/>
      <c r="AJ208" s="103"/>
      <c r="AK208" s="94" t="s">
        <v>189</v>
      </c>
      <c r="AL208" s="121"/>
      <c r="AM208" s="103"/>
      <c r="AN208" s="103"/>
    </row>
    <row r="209" spans="1:40" ht="24.75" customHeight="1" thickBot="1">
      <c r="A209" s="122" t="s">
        <v>1039</v>
      </c>
      <c r="B209" s="123"/>
      <c r="C209" s="85"/>
      <c r="D209" s="85"/>
      <c r="E209" s="85"/>
      <c r="F209" s="85"/>
      <c r="G209" s="85"/>
      <c r="H209" s="85"/>
      <c r="I209" s="85"/>
      <c r="J209" s="85"/>
      <c r="K209" s="124"/>
      <c r="L209" s="123"/>
      <c r="M209" s="85"/>
      <c r="N209" s="85"/>
      <c r="O209" s="85"/>
      <c r="P209" s="85"/>
      <c r="Q209" s="85"/>
      <c r="R209" s="85"/>
      <c r="S209" s="85"/>
      <c r="T209" s="85"/>
      <c r="U209" s="124"/>
      <c r="V209" s="125"/>
      <c r="W209" s="85"/>
      <c r="X209" s="85"/>
      <c r="Y209" s="85"/>
      <c r="Z209" s="85"/>
      <c r="AA209" s="85"/>
      <c r="AB209" s="85"/>
      <c r="AC209" s="85"/>
      <c r="AD209" s="85"/>
      <c r="AE209" s="85"/>
      <c r="AF209" s="85"/>
      <c r="AG209" s="146">
        <f aca="true" t="shared" si="34" ref="AG209:AG217">SUM(B209:AF209)</f>
        <v>0</v>
      </c>
      <c r="AH209" s="126" t="s">
        <v>592</v>
      </c>
      <c r="AI209" s="150">
        <f>AG209*2</f>
        <v>0</v>
      </c>
      <c r="AJ209" s="103"/>
      <c r="AK209" s="94" t="s">
        <v>190</v>
      </c>
      <c r="AL209" s="155" t="e">
        <f>AL204/AE2</f>
        <v>#DIV/0!</v>
      </c>
      <c r="AM209" s="103"/>
      <c r="AN209" s="103"/>
    </row>
    <row r="210" spans="1:40" ht="24.75" customHeight="1" thickBot="1">
      <c r="A210" s="122" t="s">
        <v>191</v>
      </c>
      <c r="B210" s="127"/>
      <c r="C210" s="92"/>
      <c r="D210" s="92"/>
      <c r="E210" s="92"/>
      <c r="F210" s="92"/>
      <c r="G210" s="92"/>
      <c r="H210" s="92"/>
      <c r="I210" s="92"/>
      <c r="J210" s="92"/>
      <c r="K210" s="128"/>
      <c r="L210" s="127"/>
      <c r="M210" s="92"/>
      <c r="N210" s="92"/>
      <c r="O210" s="92"/>
      <c r="P210" s="92"/>
      <c r="Q210" s="92"/>
      <c r="R210" s="92"/>
      <c r="S210" s="92"/>
      <c r="T210" s="92"/>
      <c r="U210" s="128"/>
      <c r="V210" s="129"/>
      <c r="W210" s="92"/>
      <c r="X210" s="92"/>
      <c r="Y210" s="92"/>
      <c r="Z210" s="92"/>
      <c r="AA210" s="92"/>
      <c r="AB210" s="92"/>
      <c r="AC210" s="92"/>
      <c r="AD210" s="92"/>
      <c r="AE210" s="92"/>
      <c r="AF210" s="86"/>
      <c r="AG210" s="146">
        <f t="shared" si="34"/>
        <v>0</v>
      </c>
      <c r="AH210" s="126" t="s">
        <v>192</v>
      </c>
      <c r="AI210" s="150">
        <f>AG210*2</f>
        <v>0</v>
      </c>
      <c r="AM210" s="103"/>
      <c r="AN210" s="103"/>
    </row>
    <row r="211" spans="1:40" ht="24.75" customHeight="1" thickBot="1">
      <c r="A211" s="130" t="s">
        <v>1040</v>
      </c>
      <c r="B211" s="127"/>
      <c r="C211" s="92"/>
      <c r="D211" s="92"/>
      <c r="E211" s="92"/>
      <c r="F211" s="92"/>
      <c r="G211" s="92"/>
      <c r="H211" s="92"/>
      <c r="I211" s="92"/>
      <c r="J211" s="92"/>
      <c r="K211" s="128"/>
      <c r="L211" s="127"/>
      <c r="M211" s="92"/>
      <c r="N211" s="92"/>
      <c r="O211" s="92"/>
      <c r="P211" s="92"/>
      <c r="Q211" s="92"/>
      <c r="R211" s="92"/>
      <c r="S211" s="92"/>
      <c r="T211" s="92"/>
      <c r="U211" s="128"/>
      <c r="V211" s="129"/>
      <c r="W211" s="92"/>
      <c r="X211" s="92"/>
      <c r="Y211" s="92"/>
      <c r="Z211" s="92"/>
      <c r="AA211" s="92"/>
      <c r="AB211" s="92"/>
      <c r="AC211" s="92"/>
      <c r="AD211" s="92"/>
      <c r="AE211" s="92"/>
      <c r="AF211" s="86"/>
      <c r="AG211" s="146">
        <f t="shared" si="34"/>
        <v>0</v>
      </c>
      <c r="AH211" s="126" t="s">
        <v>251</v>
      </c>
      <c r="AI211" s="150">
        <f>AG211*3</f>
        <v>0</v>
      </c>
      <c r="AJ211" s="103">
        <v>1</v>
      </c>
      <c r="AK211" s="103" t="s">
        <v>196</v>
      </c>
      <c r="AM211" s="103"/>
      <c r="AN211" s="103"/>
    </row>
    <row r="212" spans="1:40" ht="24.75" customHeight="1" thickBot="1">
      <c r="A212" s="122" t="s">
        <v>193</v>
      </c>
      <c r="B212" s="127"/>
      <c r="C212" s="92"/>
      <c r="D212" s="92"/>
      <c r="E212" s="92"/>
      <c r="F212" s="92"/>
      <c r="G212" s="92"/>
      <c r="H212" s="92"/>
      <c r="I212" s="92"/>
      <c r="J212" s="92"/>
      <c r="K212" s="128"/>
      <c r="L212" s="127"/>
      <c r="M212" s="92"/>
      <c r="N212" s="92"/>
      <c r="O212" s="92"/>
      <c r="P212" s="92"/>
      <c r="Q212" s="92"/>
      <c r="R212" s="92"/>
      <c r="S212" s="92"/>
      <c r="T212" s="92"/>
      <c r="U212" s="128"/>
      <c r="V212" s="129"/>
      <c r="W212" s="92"/>
      <c r="X212" s="92"/>
      <c r="Y212" s="92"/>
      <c r="Z212" s="92"/>
      <c r="AA212" s="92"/>
      <c r="AB212" s="92"/>
      <c r="AC212" s="92"/>
      <c r="AD212" s="92"/>
      <c r="AE212" s="92"/>
      <c r="AF212" s="86"/>
      <c r="AG212" s="146">
        <f t="shared" si="34"/>
        <v>0</v>
      </c>
      <c r="AH212" s="126" t="s">
        <v>251</v>
      </c>
      <c r="AI212" s="150">
        <f>AG212*3</f>
        <v>0</v>
      </c>
      <c r="AJ212" s="103"/>
      <c r="AK212" s="114" t="s">
        <v>593</v>
      </c>
      <c r="AL212" s="153" t="e">
        <f>ROUNDUP((AG9+AG27+AG45+AG63+AG81+AG99+AG117+AG135+AG153+AG171+AG189+AG207)/(AG8+AG26+AG44+AG62+AG80+AG98+AG116+AG134+AG152+AG170+AG188+AG206),1)</f>
        <v>#DIV/0!</v>
      </c>
      <c r="AM212" s="103"/>
      <c r="AN212" s="103"/>
    </row>
    <row r="213" spans="1:40" ht="24.75" customHeight="1" thickBot="1">
      <c r="A213" s="132" t="s">
        <v>1041</v>
      </c>
      <c r="B213" s="127"/>
      <c r="C213" s="92"/>
      <c r="D213" s="92"/>
      <c r="E213" s="92"/>
      <c r="F213" s="92"/>
      <c r="G213" s="92"/>
      <c r="H213" s="92"/>
      <c r="I213" s="92"/>
      <c r="J213" s="92"/>
      <c r="K213" s="128"/>
      <c r="L213" s="127"/>
      <c r="M213" s="92"/>
      <c r="N213" s="92"/>
      <c r="O213" s="92"/>
      <c r="P213" s="92"/>
      <c r="Q213" s="92"/>
      <c r="R213" s="92"/>
      <c r="S213" s="92"/>
      <c r="T213" s="92"/>
      <c r="U213" s="128"/>
      <c r="V213" s="129"/>
      <c r="W213" s="92"/>
      <c r="X213" s="92"/>
      <c r="Y213" s="92"/>
      <c r="Z213" s="92"/>
      <c r="AA213" s="92"/>
      <c r="AB213" s="92"/>
      <c r="AC213" s="92"/>
      <c r="AD213" s="92"/>
      <c r="AE213" s="92"/>
      <c r="AF213" s="86"/>
      <c r="AG213" s="147">
        <f t="shared" si="34"/>
        <v>0</v>
      </c>
      <c r="AH213" s="126" t="s">
        <v>252</v>
      </c>
      <c r="AI213" s="151">
        <f>AG213*4</f>
        <v>0</v>
      </c>
      <c r="AJ213" s="103"/>
      <c r="AK213" s="1262" t="s">
        <v>1046</v>
      </c>
      <c r="AL213" s="1274" t="e">
        <f>ROUND((AG11+AG13+AG15+AG17+AG18+AG29+AG31+AG33+AG35+AG36+AG47+AG49+AG51+AG53+AG54+AG65+AG67+AG69+AG71+AG72+AG83+AG85+AG87+AG89+AG90+AG101+AG103+AG105+AG107+AG108+AG119+AG121+AG123+AG125+AG126+AG137+AG139+AG141+AG143+AG144+AG155+AG157+AG159+AG161+AG162+AG173+AG175+AG177+AG179+AG180+AG191+AG193+AG195+AG197+AG198+AG209+AG211+AG213+AG215+AG216)/(AG20+AG38+AG56+AG74+AG92+AG110+AG128+AG146+AG164+AG182+AG200+AG218)*100,0)&amp;"％"</f>
        <v>#DIV/0!</v>
      </c>
      <c r="AM213" s="103"/>
      <c r="AN213" s="103"/>
    </row>
    <row r="214" spans="1:40" ht="24.75" customHeight="1" thickBot="1">
      <c r="A214" s="133" t="s">
        <v>194</v>
      </c>
      <c r="B214" s="134"/>
      <c r="C214" s="93"/>
      <c r="D214" s="93"/>
      <c r="E214" s="93"/>
      <c r="F214" s="93"/>
      <c r="G214" s="93"/>
      <c r="H214" s="93"/>
      <c r="I214" s="93"/>
      <c r="J214" s="93"/>
      <c r="K214" s="135"/>
      <c r="L214" s="134"/>
      <c r="M214" s="93"/>
      <c r="N214" s="93"/>
      <c r="O214" s="93"/>
      <c r="P214" s="93"/>
      <c r="Q214" s="93"/>
      <c r="R214" s="93"/>
      <c r="S214" s="93"/>
      <c r="T214" s="93"/>
      <c r="U214" s="135"/>
      <c r="V214" s="136"/>
      <c r="W214" s="93"/>
      <c r="X214" s="93"/>
      <c r="Y214" s="93"/>
      <c r="Z214" s="93"/>
      <c r="AA214" s="93"/>
      <c r="AB214" s="93"/>
      <c r="AC214" s="93"/>
      <c r="AD214" s="93"/>
      <c r="AE214" s="93"/>
      <c r="AF214" s="88"/>
      <c r="AG214" s="147">
        <f t="shared" si="34"/>
        <v>0</v>
      </c>
      <c r="AH214" s="126" t="s">
        <v>252</v>
      </c>
      <c r="AI214" s="151">
        <f>AG214*4</f>
        <v>0</v>
      </c>
      <c r="AJ214" s="103"/>
      <c r="AK214" s="1263"/>
      <c r="AL214" s="1275"/>
      <c r="AM214" s="103"/>
      <c r="AN214" s="103"/>
    </row>
    <row r="215" spans="1:40" ht="24.75" customHeight="1" thickBot="1">
      <c r="A215" s="132" t="s">
        <v>253</v>
      </c>
      <c r="B215" s="134"/>
      <c r="C215" s="93"/>
      <c r="D215" s="93"/>
      <c r="E215" s="93"/>
      <c r="F215" s="93"/>
      <c r="G215" s="93"/>
      <c r="H215" s="93"/>
      <c r="I215" s="93"/>
      <c r="J215" s="93"/>
      <c r="K215" s="135"/>
      <c r="L215" s="134"/>
      <c r="M215" s="93"/>
      <c r="N215" s="93"/>
      <c r="O215" s="93"/>
      <c r="P215" s="93"/>
      <c r="Q215" s="93"/>
      <c r="R215" s="93"/>
      <c r="S215" s="93"/>
      <c r="T215" s="93"/>
      <c r="U215" s="135"/>
      <c r="V215" s="136"/>
      <c r="W215" s="93"/>
      <c r="X215" s="93"/>
      <c r="Y215" s="93"/>
      <c r="Z215" s="93"/>
      <c r="AA215" s="93"/>
      <c r="AB215" s="93"/>
      <c r="AC215" s="93"/>
      <c r="AD215" s="93"/>
      <c r="AE215" s="93"/>
      <c r="AF215" s="88"/>
      <c r="AG215" s="147">
        <f t="shared" si="34"/>
        <v>0</v>
      </c>
      <c r="AH215" s="126" t="s">
        <v>254</v>
      </c>
      <c r="AI215" s="152">
        <f>AG215*5</f>
        <v>0</v>
      </c>
      <c r="AJ215" s="103"/>
      <c r="AK215" s="114" t="s">
        <v>993</v>
      </c>
      <c r="AL215" s="154" t="e">
        <f>ROUND((AI20+AI38+AI56+AI74+AI92+AI110+AI128+AI146+AI164+AI182+AI200+AI218)/(AG20+AG38+AG56+AG74+AG92+AG110+AG128+AG146+AG164+AG182+AG200+AG218),1)</f>
        <v>#DIV/0!</v>
      </c>
      <c r="AM215" s="103"/>
      <c r="AN215" s="103"/>
    </row>
    <row r="216" spans="1:40" ht="24.75" customHeight="1" thickBot="1">
      <c r="A216" s="115" t="s">
        <v>255</v>
      </c>
      <c r="B216" s="79"/>
      <c r="C216" s="80"/>
      <c r="D216" s="80"/>
      <c r="E216" s="80"/>
      <c r="F216" s="80"/>
      <c r="G216" s="80"/>
      <c r="H216" s="80"/>
      <c r="I216" s="80"/>
      <c r="J216" s="80"/>
      <c r="K216" s="81"/>
      <c r="L216" s="79"/>
      <c r="M216" s="80"/>
      <c r="N216" s="80"/>
      <c r="O216" s="80"/>
      <c r="P216" s="80"/>
      <c r="Q216" s="80"/>
      <c r="R216" s="80"/>
      <c r="S216" s="80"/>
      <c r="T216" s="80"/>
      <c r="U216" s="81"/>
      <c r="V216" s="82"/>
      <c r="W216" s="80"/>
      <c r="X216" s="80"/>
      <c r="Y216" s="80"/>
      <c r="Z216" s="80"/>
      <c r="AA216" s="80"/>
      <c r="AB216" s="80"/>
      <c r="AC216" s="80"/>
      <c r="AD216" s="80"/>
      <c r="AE216" s="80"/>
      <c r="AF216" s="89"/>
      <c r="AG216" s="148">
        <f t="shared" si="34"/>
        <v>0</v>
      </c>
      <c r="AH216" s="126" t="s">
        <v>256</v>
      </c>
      <c r="AI216" s="152">
        <f>AG216*6</f>
        <v>0</v>
      </c>
      <c r="AJ216" s="103"/>
      <c r="AK216" s="94" t="s">
        <v>189</v>
      </c>
      <c r="AL216" s="177" t="e">
        <f>AVERAGE(AL10,AL28,AL46,AL64,AL82,AL100,AL118,AL136,AL154,AL172,AL190,AL208)</f>
        <v>#DIV/0!</v>
      </c>
      <c r="AM216" s="103"/>
      <c r="AN216" s="103"/>
    </row>
    <row r="217" spans="1:40" ht="24.75" customHeight="1" thickBot="1">
      <c r="A217" s="245" t="s">
        <v>1042</v>
      </c>
      <c r="B217" s="125"/>
      <c r="C217" s="85"/>
      <c r="D217" s="85"/>
      <c r="E217" s="85"/>
      <c r="F217" s="85"/>
      <c r="G217" s="85"/>
      <c r="H217" s="85"/>
      <c r="I217" s="85"/>
      <c r="J217" s="85"/>
      <c r="K217" s="124"/>
      <c r="L217" s="123"/>
      <c r="M217" s="85"/>
      <c r="N217" s="85"/>
      <c r="O217" s="85"/>
      <c r="P217" s="85"/>
      <c r="Q217" s="85"/>
      <c r="R217" s="85"/>
      <c r="S217" s="85"/>
      <c r="T217" s="85"/>
      <c r="U217" s="124"/>
      <c r="V217" s="125"/>
      <c r="W217" s="85"/>
      <c r="X217" s="85"/>
      <c r="Y217" s="85"/>
      <c r="Z217" s="85"/>
      <c r="AA217" s="85"/>
      <c r="AB217" s="85"/>
      <c r="AC217" s="85"/>
      <c r="AD217" s="85"/>
      <c r="AE217" s="85"/>
      <c r="AF217" s="246"/>
      <c r="AG217" s="247">
        <f t="shared" si="34"/>
        <v>0</v>
      </c>
      <c r="AH217" s="169"/>
      <c r="AI217" s="244"/>
      <c r="AK217" s="94" t="s">
        <v>190</v>
      </c>
      <c r="AL217" s="155" t="e">
        <f>AL212/AE2</f>
        <v>#DIV/0!</v>
      </c>
      <c r="AM217" s="103"/>
      <c r="AN217" s="103"/>
    </row>
    <row r="218" spans="1:40" ht="24.75" customHeight="1" thickBot="1">
      <c r="A218" s="176" t="s">
        <v>1043</v>
      </c>
      <c r="B218" s="164">
        <f aca="true" t="shared" si="35" ref="B218:AG218">SUM(B209:B216)</f>
        <v>0</v>
      </c>
      <c r="C218" s="164">
        <f t="shared" si="35"/>
        <v>0</v>
      </c>
      <c r="D218" s="164">
        <f t="shared" si="35"/>
        <v>0</v>
      </c>
      <c r="E218" s="164">
        <f t="shared" si="35"/>
        <v>0</v>
      </c>
      <c r="F218" s="164">
        <f t="shared" si="35"/>
        <v>0</v>
      </c>
      <c r="G218" s="164">
        <f t="shared" si="35"/>
        <v>0</v>
      </c>
      <c r="H218" s="164">
        <f t="shared" si="35"/>
        <v>0</v>
      </c>
      <c r="I218" s="164">
        <f t="shared" si="35"/>
        <v>0</v>
      </c>
      <c r="J218" s="164">
        <f t="shared" si="35"/>
        <v>0</v>
      </c>
      <c r="K218" s="165">
        <f t="shared" si="35"/>
        <v>0</v>
      </c>
      <c r="L218" s="166">
        <f t="shared" si="35"/>
        <v>0</v>
      </c>
      <c r="M218" s="164">
        <f t="shared" si="35"/>
        <v>0</v>
      </c>
      <c r="N218" s="164">
        <f t="shared" si="35"/>
        <v>0</v>
      </c>
      <c r="O218" s="164">
        <f t="shared" si="35"/>
        <v>0</v>
      </c>
      <c r="P218" s="164">
        <f t="shared" si="35"/>
        <v>0</v>
      </c>
      <c r="Q218" s="164">
        <f t="shared" si="35"/>
        <v>0</v>
      </c>
      <c r="R218" s="164">
        <f t="shared" si="35"/>
        <v>0</v>
      </c>
      <c r="S218" s="164">
        <f t="shared" si="35"/>
        <v>0</v>
      </c>
      <c r="T218" s="164">
        <f t="shared" si="35"/>
        <v>0</v>
      </c>
      <c r="U218" s="165">
        <f t="shared" si="35"/>
        <v>0</v>
      </c>
      <c r="V218" s="167">
        <f t="shared" si="35"/>
        <v>0</v>
      </c>
      <c r="W218" s="164">
        <f t="shared" si="35"/>
        <v>0</v>
      </c>
      <c r="X218" s="164">
        <f t="shared" si="35"/>
        <v>0</v>
      </c>
      <c r="Y218" s="164">
        <f t="shared" si="35"/>
        <v>0</v>
      </c>
      <c r="Z218" s="164">
        <f t="shared" si="35"/>
        <v>0</v>
      </c>
      <c r="AA218" s="164">
        <f t="shared" si="35"/>
        <v>0</v>
      </c>
      <c r="AB218" s="164">
        <f t="shared" si="35"/>
        <v>0</v>
      </c>
      <c r="AC218" s="164">
        <f t="shared" si="35"/>
        <v>0</v>
      </c>
      <c r="AD218" s="164">
        <f t="shared" si="35"/>
        <v>0</v>
      </c>
      <c r="AE218" s="164">
        <f t="shared" si="35"/>
        <v>0</v>
      </c>
      <c r="AF218" s="168">
        <f t="shared" si="35"/>
        <v>0</v>
      </c>
      <c r="AG218" s="144">
        <f t="shared" si="35"/>
        <v>0</v>
      </c>
      <c r="AH218" s="169" t="s">
        <v>1</v>
      </c>
      <c r="AI218" s="151">
        <f>SUM(AI209:AI216)</f>
        <v>0</v>
      </c>
      <c r="AJ218" s="103"/>
      <c r="AK218" s="94" t="s">
        <v>498</v>
      </c>
      <c r="AL218" s="320">
        <f>AG8+AG26+AG44+AG62+AG80+AG98+AG116+AG134+AG152+AG170+AG188+AG206</f>
        <v>0</v>
      </c>
      <c r="AM218" s="103"/>
      <c r="AN218" s="103"/>
    </row>
    <row r="219" spans="1:38" ht="19.5" customHeight="1">
      <c r="A219" s="73" t="s">
        <v>242</v>
      </c>
      <c r="B219" s="107"/>
      <c r="C219" s="107"/>
      <c r="D219" s="107"/>
      <c r="E219" s="107"/>
      <c r="F219" s="107"/>
      <c r="G219" s="107"/>
      <c r="H219" s="107"/>
      <c r="I219" s="107"/>
      <c r="J219" s="107"/>
      <c r="K219" s="107"/>
      <c r="L219" s="107"/>
      <c r="M219" s="107"/>
      <c r="N219" s="107"/>
      <c r="O219" s="102"/>
      <c r="P219" s="102"/>
      <c r="Q219" s="102"/>
      <c r="R219" s="102"/>
      <c r="S219" s="102"/>
      <c r="T219" s="102"/>
      <c r="U219" s="102"/>
      <c r="V219" s="102"/>
      <c r="W219" s="102"/>
      <c r="X219" s="102"/>
      <c r="Y219" s="102"/>
      <c r="Z219" s="102"/>
      <c r="AA219" s="102"/>
      <c r="AB219" s="102"/>
      <c r="AC219" s="102"/>
      <c r="AD219" s="102"/>
      <c r="AE219" s="102"/>
      <c r="AF219" s="102"/>
      <c r="AH219" s="103"/>
      <c r="AI219" s="103"/>
      <c r="AK219" s="1276" t="s">
        <v>245</v>
      </c>
      <c r="AL219" s="1278" t="e">
        <f>ROUND((AG19+AG37+AG55+AG73+AG91+AG109+AG127+AG145+AG163+AG181+AG199+AG217)/(AG20+AG38+AG56+AG74+AG92+AG110+AG128+AG146+AG164+AG182+AG200+AG218)*100,0)&amp;"％"</f>
        <v>#DIV/0!</v>
      </c>
    </row>
    <row r="220" spans="1:38" ht="19.5" customHeight="1" thickBot="1">
      <c r="A220" s="73" t="s">
        <v>1045</v>
      </c>
      <c r="B220" s="107"/>
      <c r="C220" s="107"/>
      <c r="D220" s="107"/>
      <c r="E220" s="107"/>
      <c r="F220" s="107"/>
      <c r="G220" s="107"/>
      <c r="H220" s="107"/>
      <c r="I220" s="107"/>
      <c r="J220" s="107"/>
      <c r="K220" s="107"/>
      <c r="L220" s="107"/>
      <c r="M220" s="107"/>
      <c r="N220" s="107"/>
      <c r="O220" s="102"/>
      <c r="P220" s="102"/>
      <c r="Q220" s="102"/>
      <c r="R220" s="102"/>
      <c r="S220" s="102"/>
      <c r="T220" s="102"/>
      <c r="U220" s="102"/>
      <c r="V220" s="102"/>
      <c r="W220" s="102"/>
      <c r="X220" s="102"/>
      <c r="Y220" s="102"/>
      <c r="Z220" s="102"/>
      <c r="AA220" s="102"/>
      <c r="AB220" s="102"/>
      <c r="AC220" s="102"/>
      <c r="AD220" s="102"/>
      <c r="AE220" s="102"/>
      <c r="AF220" s="102"/>
      <c r="AH220" s="103"/>
      <c r="AI220" s="103"/>
      <c r="AK220" s="1277"/>
      <c r="AL220" s="1279"/>
    </row>
    <row r="221" spans="1:38" s="73" customFormat="1" ht="19.5" customHeight="1">
      <c r="A221" s="73" t="s">
        <v>243</v>
      </c>
      <c r="AJ221" s="102"/>
      <c r="AK221" s="102"/>
      <c r="AL221" s="102"/>
    </row>
    <row r="222" spans="1:38" s="73" customFormat="1" ht="19.5" customHeight="1">
      <c r="A222" s="73" t="s">
        <v>244</v>
      </c>
      <c r="B222" s="107"/>
      <c r="C222" s="107"/>
      <c r="D222" s="107"/>
      <c r="E222" s="107"/>
      <c r="F222" s="107"/>
      <c r="G222" s="107"/>
      <c r="H222" s="107"/>
      <c r="I222" s="107"/>
      <c r="J222" s="107"/>
      <c r="K222" s="107"/>
      <c r="L222" s="107"/>
      <c r="M222" s="107"/>
      <c r="N222" s="107"/>
      <c r="O222" s="107"/>
      <c r="P222" s="107"/>
      <c r="Q222" s="107"/>
      <c r="R222" s="107"/>
      <c r="S222" s="103"/>
      <c r="AJ222" s="102"/>
      <c r="AK222" s="102"/>
      <c r="AL222" s="102"/>
    </row>
    <row r="223" spans="1:19" ht="19.5" customHeight="1">
      <c r="A223" s="73" t="s">
        <v>1044</v>
      </c>
      <c r="B223" s="318"/>
      <c r="C223" s="318"/>
      <c r="D223" s="318"/>
      <c r="E223" s="318"/>
      <c r="F223" s="318"/>
      <c r="G223" s="318"/>
      <c r="H223" s="318"/>
      <c r="I223" s="318"/>
      <c r="J223" s="318"/>
      <c r="K223" s="318"/>
      <c r="L223" s="318"/>
      <c r="M223" s="318"/>
      <c r="N223" s="318"/>
      <c r="O223" s="318"/>
      <c r="P223" s="318"/>
      <c r="Q223" s="318"/>
      <c r="R223" s="318"/>
      <c r="S223" s="318"/>
    </row>
    <row r="224" spans="1:19" ht="24.75" customHeight="1">
      <c r="A224" s="319"/>
      <c r="B224" s="318"/>
      <c r="C224" s="318"/>
      <c r="D224" s="318"/>
      <c r="E224" s="318"/>
      <c r="F224" s="318"/>
      <c r="G224" s="318"/>
      <c r="H224" s="318"/>
      <c r="I224" s="318"/>
      <c r="J224" s="318"/>
      <c r="K224" s="318"/>
      <c r="L224" s="318"/>
      <c r="M224" s="318"/>
      <c r="N224" s="318"/>
      <c r="O224" s="318"/>
      <c r="P224" s="318"/>
      <c r="Q224" s="318"/>
      <c r="R224" s="318"/>
      <c r="S224" s="318"/>
    </row>
    <row r="225" ht="24.75" customHeight="1"/>
    <row r="226" ht="24.75" customHeight="1"/>
    <row r="227" ht="24.75" customHeight="1"/>
  </sheetData>
  <sheetProtection/>
  <mergeCells count="82">
    <mergeCell ref="AL205:AL206"/>
    <mergeCell ref="AI207:AI208"/>
    <mergeCell ref="AI171:AI172"/>
    <mergeCell ref="B184:C184"/>
    <mergeCell ref="E184:F184"/>
    <mergeCell ref="B202:C202"/>
    <mergeCell ref="E202:F202"/>
    <mergeCell ref="B148:C148"/>
    <mergeCell ref="E148:F148"/>
    <mergeCell ref="B166:C166"/>
    <mergeCell ref="E166:F166"/>
    <mergeCell ref="AI153:AI154"/>
    <mergeCell ref="B112:C112"/>
    <mergeCell ref="E112:F112"/>
    <mergeCell ref="B130:C130"/>
    <mergeCell ref="E130:F130"/>
    <mergeCell ref="AI135:AI136"/>
    <mergeCell ref="B94:C94"/>
    <mergeCell ref="E94:F94"/>
    <mergeCell ref="AL61:AL62"/>
    <mergeCell ref="AI63:AI64"/>
    <mergeCell ref="B76:C76"/>
    <mergeCell ref="E76:F76"/>
    <mergeCell ref="AG60:AG61"/>
    <mergeCell ref="AK61:AK62"/>
    <mergeCell ref="AK79:AK80"/>
    <mergeCell ref="AL79:AL80"/>
    <mergeCell ref="AL43:AL44"/>
    <mergeCell ref="AI45:AI46"/>
    <mergeCell ref="B58:C58"/>
    <mergeCell ref="E58:F58"/>
    <mergeCell ref="AG42:AG43"/>
    <mergeCell ref="AK43:AK44"/>
    <mergeCell ref="AL25:AL26"/>
    <mergeCell ref="AI27:AI28"/>
    <mergeCell ref="B40:C40"/>
    <mergeCell ref="E40:F40"/>
    <mergeCell ref="B22:C22"/>
    <mergeCell ref="E22:F22"/>
    <mergeCell ref="AG24:AG25"/>
    <mergeCell ref="AK25:AK26"/>
    <mergeCell ref="AK219:AK220"/>
    <mergeCell ref="AL219:AL220"/>
    <mergeCell ref="AG186:AG187"/>
    <mergeCell ref="AK187:AK188"/>
    <mergeCell ref="AL187:AL188"/>
    <mergeCell ref="AI189:AI190"/>
    <mergeCell ref="AK213:AK214"/>
    <mergeCell ref="AL213:AL214"/>
    <mergeCell ref="AG204:AG205"/>
    <mergeCell ref="AK205:AK206"/>
    <mergeCell ref="AG168:AG169"/>
    <mergeCell ref="AK169:AK170"/>
    <mergeCell ref="AL169:AL170"/>
    <mergeCell ref="AI117:AI118"/>
    <mergeCell ref="AG150:AG151"/>
    <mergeCell ref="AK151:AK152"/>
    <mergeCell ref="AL151:AL152"/>
    <mergeCell ref="AG132:AG133"/>
    <mergeCell ref="AK133:AK134"/>
    <mergeCell ref="AL133:AL134"/>
    <mergeCell ref="AG114:AG115"/>
    <mergeCell ref="AK115:AK116"/>
    <mergeCell ref="AL115:AL116"/>
    <mergeCell ref="AL97:AL98"/>
    <mergeCell ref="AI99:AI100"/>
    <mergeCell ref="AG96:AG97"/>
    <mergeCell ref="AK97:AK98"/>
    <mergeCell ref="AA2:AD2"/>
    <mergeCell ref="AE2:AG2"/>
    <mergeCell ref="AI81:AI82"/>
    <mergeCell ref="AG78:AG79"/>
    <mergeCell ref="A2:C2"/>
    <mergeCell ref="D2:N2"/>
    <mergeCell ref="O2:R2"/>
    <mergeCell ref="S2:Z2"/>
    <mergeCell ref="AL7:AL8"/>
    <mergeCell ref="AI9:AI10"/>
    <mergeCell ref="B4:C4"/>
    <mergeCell ref="E4:F4"/>
    <mergeCell ref="AG6:AG7"/>
    <mergeCell ref="AK7:AK8"/>
  </mergeCells>
  <dataValidations count="1">
    <dataValidation type="list" allowBlank="1" showInputMessage="1" showErrorMessage="1" sqref="B206:AF206 B170:AF170 B134:AF134 B98:AF98 B62:AF62 B26:AF26 B8:AF8 B44:AF44 B80:AF80 B116:AF116 B152:AF152 B188:AF188">
      <formula1>"○"</formula1>
    </dataValidation>
  </dataValidations>
  <printOptions/>
  <pageMargins left="0.45" right="0.21" top="0.3" bottom="0.21" header="0.3" footer="0.21"/>
  <pageSetup fitToHeight="6" horizontalDpi="600" verticalDpi="600" orientation="landscape" paperSize="9" scale="56" r:id="rId2"/>
  <headerFooter alignWithMargins="0">
    <oddHeader>&amp;R別紙３</oddHeader>
  </headerFooter>
  <rowBreaks count="5" manualBreakCount="5">
    <brk id="39" max="37" man="1"/>
    <brk id="75" max="37" man="1"/>
    <brk id="111" max="37" man="1"/>
    <brk id="147" max="37" man="1"/>
    <brk id="183" max="37"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D7" sqref="D7"/>
    </sheetView>
  </sheetViews>
  <sheetFormatPr defaultColWidth="9.00390625" defaultRowHeight="24.75" customHeight="1"/>
  <cols>
    <col min="1" max="1" width="27.00390625" style="73" customWidth="1"/>
    <col min="2" max="14" width="8.625" style="73" customWidth="1"/>
    <col min="15" max="33" width="7.625" style="73" customWidth="1"/>
    <col min="34" max="16384" width="9.00390625" style="73" customWidth="1"/>
  </cols>
  <sheetData>
    <row r="1" spans="1:15" ht="26.25" thickBot="1">
      <c r="A1" s="72" t="s">
        <v>561</v>
      </c>
      <c r="N1" s="1284" t="s">
        <v>442</v>
      </c>
      <c r="O1" s="1284"/>
    </row>
    <row r="2" spans="1:15" ht="30" customHeight="1" thickBot="1">
      <c r="A2" s="74" t="s">
        <v>143</v>
      </c>
      <c r="B2" s="1285">
        <f>'様式第５号'!O25</f>
        <v>0</v>
      </c>
      <c r="C2" s="1286"/>
      <c r="D2" s="1286"/>
      <c r="E2" s="1287" t="s">
        <v>144</v>
      </c>
      <c r="F2" s="1288"/>
      <c r="G2" s="1289"/>
      <c r="H2" s="1286"/>
      <c r="I2" s="1286"/>
      <c r="J2" s="1286"/>
      <c r="K2" s="1290"/>
      <c r="L2" s="1291" t="s">
        <v>147</v>
      </c>
      <c r="M2" s="1289"/>
      <c r="N2" s="1291"/>
      <c r="O2" s="1289"/>
    </row>
    <row r="3" spans="1:15" ht="30" customHeight="1" thickBot="1">
      <c r="A3" s="75" t="s">
        <v>166</v>
      </c>
      <c r="B3" s="75" t="s">
        <v>421</v>
      </c>
      <c r="C3" s="75" t="s">
        <v>422</v>
      </c>
      <c r="D3" s="75" t="s">
        <v>423</v>
      </c>
      <c r="E3" s="75" t="s">
        <v>424</v>
      </c>
      <c r="F3" s="75" t="s">
        <v>425</v>
      </c>
      <c r="G3" s="75" t="s">
        <v>426</v>
      </c>
      <c r="H3" s="75" t="s">
        <v>427</v>
      </c>
      <c r="I3" s="75" t="s">
        <v>428</v>
      </c>
      <c r="J3" s="75" t="s">
        <v>429</v>
      </c>
      <c r="K3" s="75" t="s">
        <v>430</v>
      </c>
      <c r="L3" s="75" t="s">
        <v>431</v>
      </c>
      <c r="M3" s="75" t="s">
        <v>432</v>
      </c>
      <c r="N3" s="1282" t="s">
        <v>433</v>
      </c>
      <c r="O3" s="1283"/>
    </row>
    <row r="4" spans="1:15" ht="30" customHeight="1" thickBot="1">
      <c r="A4" s="189" t="s">
        <v>434</v>
      </c>
      <c r="B4" s="190"/>
      <c r="C4" s="190"/>
      <c r="D4" s="190"/>
      <c r="E4" s="190"/>
      <c r="F4" s="190"/>
      <c r="G4" s="190"/>
      <c r="H4" s="190"/>
      <c r="I4" s="190"/>
      <c r="J4" s="190"/>
      <c r="K4" s="190"/>
      <c r="L4" s="190"/>
      <c r="M4" s="190"/>
      <c r="N4" s="305">
        <f>SUM(B4:M4)</f>
        <v>0</v>
      </c>
      <c r="O4" s="191" t="s">
        <v>172</v>
      </c>
    </row>
    <row r="5" spans="1:15" ht="30" customHeight="1" thickBot="1">
      <c r="A5" s="189" t="s">
        <v>189</v>
      </c>
      <c r="B5" s="190"/>
      <c r="C5" s="190"/>
      <c r="D5" s="190"/>
      <c r="E5" s="190"/>
      <c r="F5" s="190"/>
      <c r="G5" s="190"/>
      <c r="H5" s="190"/>
      <c r="I5" s="190"/>
      <c r="J5" s="190"/>
      <c r="K5" s="190"/>
      <c r="L5" s="190"/>
      <c r="M5" s="190"/>
      <c r="N5" s="306" t="e">
        <f>AVERAGE(B5:M5)</f>
        <v>#DIV/0!</v>
      </c>
      <c r="O5" s="191" t="s">
        <v>169</v>
      </c>
    </row>
    <row r="6" spans="1:15" ht="30" customHeight="1" thickBot="1">
      <c r="A6" s="189" t="s">
        <v>435</v>
      </c>
      <c r="B6" s="190"/>
      <c r="C6" s="190"/>
      <c r="D6" s="190"/>
      <c r="E6" s="190"/>
      <c r="F6" s="190"/>
      <c r="G6" s="190"/>
      <c r="H6" s="190"/>
      <c r="I6" s="190"/>
      <c r="J6" s="190"/>
      <c r="K6" s="190"/>
      <c r="L6" s="190"/>
      <c r="M6" s="190"/>
      <c r="N6" s="305">
        <f>SUM(B6:M6)</f>
        <v>0</v>
      </c>
      <c r="O6" s="191" t="s">
        <v>436</v>
      </c>
    </row>
    <row r="7" spans="1:15" ht="30" customHeight="1" thickBot="1">
      <c r="A7" s="163" t="s">
        <v>1060</v>
      </c>
      <c r="B7" s="190"/>
      <c r="C7" s="190"/>
      <c r="D7" s="190"/>
      <c r="E7" s="190"/>
      <c r="F7" s="190"/>
      <c r="G7" s="190"/>
      <c r="H7" s="190"/>
      <c r="I7" s="190"/>
      <c r="J7" s="190"/>
      <c r="K7" s="190"/>
      <c r="L7" s="190"/>
      <c r="M7" s="190"/>
      <c r="N7" s="305">
        <f>SUM(B7:M7)</f>
        <v>0</v>
      </c>
      <c r="O7" s="191" t="s">
        <v>436</v>
      </c>
    </row>
    <row r="8" spans="1:15" ht="30" customHeight="1" thickBot="1">
      <c r="A8" s="163" t="s">
        <v>1047</v>
      </c>
      <c r="B8" s="190"/>
      <c r="C8" s="190"/>
      <c r="D8" s="190"/>
      <c r="E8" s="190"/>
      <c r="F8" s="190"/>
      <c r="G8" s="190"/>
      <c r="H8" s="190"/>
      <c r="I8" s="190"/>
      <c r="J8" s="190"/>
      <c r="K8" s="190"/>
      <c r="L8" s="190"/>
      <c r="M8" s="190"/>
      <c r="N8" s="305">
        <f>SUM(B8:M8)</f>
        <v>0</v>
      </c>
      <c r="O8" s="191" t="s">
        <v>436</v>
      </c>
    </row>
    <row r="9" spans="1:15" ht="30" customHeight="1" thickBot="1">
      <c r="A9" s="163" t="s">
        <v>1048</v>
      </c>
      <c r="B9" s="190"/>
      <c r="C9" s="190"/>
      <c r="D9" s="190"/>
      <c r="E9" s="190"/>
      <c r="F9" s="190"/>
      <c r="G9" s="190"/>
      <c r="H9" s="190"/>
      <c r="I9" s="190"/>
      <c r="J9" s="190"/>
      <c r="K9" s="190"/>
      <c r="L9" s="190"/>
      <c r="M9" s="190"/>
      <c r="N9" s="305">
        <f>SUM(B9:M9)</f>
        <v>0</v>
      </c>
      <c r="O9" s="191" t="s">
        <v>1052</v>
      </c>
    </row>
    <row r="10" spans="1:15" ht="30" customHeight="1" thickBot="1">
      <c r="A10" s="189" t="s">
        <v>437</v>
      </c>
      <c r="B10" s="301" t="e">
        <f>+ROUNDUP(B6/B4,1)</f>
        <v>#DIV/0!</v>
      </c>
      <c r="C10" s="301" t="e">
        <f aca="true" t="shared" si="0" ref="C10:N10">+ROUNDUP(C6/C4,1)</f>
        <v>#DIV/0!</v>
      </c>
      <c r="D10" s="301" t="e">
        <f t="shared" si="0"/>
        <v>#DIV/0!</v>
      </c>
      <c r="E10" s="301" t="e">
        <f t="shared" si="0"/>
        <v>#DIV/0!</v>
      </c>
      <c r="F10" s="301" t="e">
        <f t="shared" si="0"/>
        <v>#DIV/0!</v>
      </c>
      <c r="G10" s="301" t="e">
        <f t="shared" si="0"/>
        <v>#DIV/0!</v>
      </c>
      <c r="H10" s="301" t="e">
        <f t="shared" si="0"/>
        <v>#DIV/0!</v>
      </c>
      <c r="I10" s="301" t="e">
        <f t="shared" si="0"/>
        <v>#DIV/0!</v>
      </c>
      <c r="J10" s="301" t="e">
        <f t="shared" si="0"/>
        <v>#DIV/0!</v>
      </c>
      <c r="K10" s="301" t="e">
        <f t="shared" si="0"/>
        <v>#DIV/0!</v>
      </c>
      <c r="L10" s="301" t="e">
        <f t="shared" si="0"/>
        <v>#DIV/0!</v>
      </c>
      <c r="M10" s="301" t="e">
        <f t="shared" si="0"/>
        <v>#DIV/0!</v>
      </c>
      <c r="N10" s="302" t="e">
        <f t="shared" si="0"/>
        <v>#DIV/0!</v>
      </c>
      <c r="O10" s="191" t="s">
        <v>438</v>
      </c>
    </row>
    <row r="11" spans="1:15" ht="30" customHeight="1" thickBot="1">
      <c r="A11" s="189" t="s">
        <v>190</v>
      </c>
      <c r="B11" s="303" t="e">
        <f>B10/N2</f>
        <v>#DIV/0!</v>
      </c>
      <c r="C11" s="303" t="e">
        <f>C10/N2</f>
        <v>#DIV/0!</v>
      </c>
      <c r="D11" s="303" t="e">
        <f>D10/N2</f>
        <v>#DIV/0!</v>
      </c>
      <c r="E11" s="303" t="e">
        <f>E10/N2</f>
        <v>#DIV/0!</v>
      </c>
      <c r="F11" s="303" t="e">
        <f>F10/N2</f>
        <v>#DIV/0!</v>
      </c>
      <c r="G11" s="303" t="e">
        <f>G10/N2</f>
        <v>#DIV/0!</v>
      </c>
      <c r="H11" s="303" t="e">
        <f>H10/N2</f>
        <v>#DIV/0!</v>
      </c>
      <c r="I11" s="303" t="e">
        <f>I10/N2</f>
        <v>#DIV/0!</v>
      </c>
      <c r="J11" s="303" t="e">
        <f>J10/N2</f>
        <v>#DIV/0!</v>
      </c>
      <c r="K11" s="303" t="e">
        <f>K10/N2</f>
        <v>#DIV/0!</v>
      </c>
      <c r="L11" s="303" t="e">
        <f>L10/N2</f>
        <v>#DIV/0!</v>
      </c>
      <c r="M11" s="303" t="e">
        <f>M10/N2</f>
        <v>#DIV/0!</v>
      </c>
      <c r="N11" s="304" t="e">
        <f>N10/N2</f>
        <v>#DIV/0!</v>
      </c>
      <c r="O11" s="191"/>
    </row>
    <row r="12" spans="1:15" ht="30" customHeight="1" thickBot="1">
      <c r="A12" s="163" t="s">
        <v>1049</v>
      </c>
      <c r="B12" s="303" t="e">
        <f>B7/B6</f>
        <v>#DIV/0!</v>
      </c>
      <c r="C12" s="303" t="e">
        <f aca="true" t="shared" si="1" ref="C12:M12">C7/C6</f>
        <v>#DIV/0!</v>
      </c>
      <c r="D12" s="303" t="e">
        <f t="shared" si="1"/>
        <v>#DIV/0!</v>
      </c>
      <c r="E12" s="303" t="e">
        <f t="shared" si="1"/>
        <v>#DIV/0!</v>
      </c>
      <c r="F12" s="303" t="e">
        <f t="shared" si="1"/>
        <v>#DIV/0!</v>
      </c>
      <c r="G12" s="303" t="e">
        <f t="shared" si="1"/>
        <v>#DIV/0!</v>
      </c>
      <c r="H12" s="303" t="e">
        <f t="shared" si="1"/>
        <v>#DIV/0!</v>
      </c>
      <c r="I12" s="303" t="e">
        <f t="shared" si="1"/>
        <v>#DIV/0!</v>
      </c>
      <c r="J12" s="303" t="e">
        <f t="shared" si="1"/>
        <v>#DIV/0!</v>
      </c>
      <c r="K12" s="303" t="e">
        <f t="shared" si="1"/>
        <v>#DIV/0!</v>
      </c>
      <c r="L12" s="303" t="e">
        <f t="shared" si="1"/>
        <v>#DIV/0!</v>
      </c>
      <c r="M12" s="303" t="e">
        <f t="shared" si="1"/>
        <v>#DIV/0!</v>
      </c>
      <c r="N12" s="304" t="e">
        <f>N7/N6</f>
        <v>#DIV/0!</v>
      </c>
      <c r="O12" s="191"/>
    </row>
    <row r="13" spans="1:15" ht="30" customHeight="1" thickBot="1">
      <c r="A13" s="163" t="s">
        <v>1050</v>
      </c>
      <c r="B13" s="303" t="e">
        <f>B8/B6</f>
        <v>#DIV/0!</v>
      </c>
      <c r="C13" s="303" t="e">
        <f aca="true" t="shared" si="2" ref="C13:M13">C8/C6</f>
        <v>#DIV/0!</v>
      </c>
      <c r="D13" s="303" t="e">
        <f t="shared" si="2"/>
        <v>#DIV/0!</v>
      </c>
      <c r="E13" s="303" t="e">
        <f t="shared" si="2"/>
        <v>#DIV/0!</v>
      </c>
      <c r="F13" s="303" t="e">
        <f t="shared" si="2"/>
        <v>#DIV/0!</v>
      </c>
      <c r="G13" s="303" t="e">
        <f t="shared" si="2"/>
        <v>#DIV/0!</v>
      </c>
      <c r="H13" s="303" t="e">
        <f t="shared" si="2"/>
        <v>#DIV/0!</v>
      </c>
      <c r="I13" s="303" t="e">
        <f t="shared" si="2"/>
        <v>#DIV/0!</v>
      </c>
      <c r="J13" s="303" t="e">
        <f t="shared" si="2"/>
        <v>#DIV/0!</v>
      </c>
      <c r="K13" s="303" t="e">
        <f t="shared" si="2"/>
        <v>#DIV/0!</v>
      </c>
      <c r="L13" s="303" t="e">
        <f t="shared" si="2"/>
        <v>#DIV/0!</v>
      </c>
      <c r="M13" s="303" t="e">
        <f t="shared" si="2"/>
        <v>#DIV/0!</v>
      </c>
      <c r="N13" s="304" t="e">
        <f>N8/N6</f>
        <v>#DIV/0!</v>
      </c>
      <c r="O13" s="191"/>
    </row>
    <row r="14" spans="1:15" ht="30" customHeight="1" thickBot="1">
      <c r="A14" s="163" t="s">
        <v>1051</v>
      </c>
      <c r="B14" s="303" t="e">
        <f>B9/B6</f>
        <v>#DIV/0!</v>
      </c>
      <c r="C14" s="303" t="e">
        <f aca="true" t="shared" si="3" ref="C14:M14">C9/C6</f>
        <v>#DIV/0!</v>
      </c>
      <c r="D14" s="303" t="e">
        <f t="shared" si="3"/>
        <v>#DIV/0!</v>
      </c>
      <c r="E14" s="303" t="e">
        <f t="shared" si="3"/>
        <v>#DIV/0!</v>
      </c>
      <c r="F14" s="303" t="e">
        <f t="shared" si="3"/>
        <v>#DIV/0!</v>
      </c>
      <c r="G14" s="303" t="e">
        <f t="shared" si="3"/>
        <v>#DIV/0!</v>
      </c>
      <c r="H14" s="303" t="e">
        <f t="shared" si="3"/>
        <v>#DIV/0!</v>
      </c>
      <c r="I14" s="303" t="e">
        <f t="shared" si="3"/>
        <v>#DIV/0!</v>
      </c>
      <c r="J14" s="303" t="e">
        <f t="shared" si="3"/>
        <v>#DIV/0!</v>
      </c>
      <c r="K14" s="303" t="e">
        <f t="shared" si="3"/>
        <v>#DIV/0!</v>
      </c>
      <c r="L14" s="303" t="e">
        <f t="shared" si="3"/>
        <v>#DIV/0!</v>
      </c>
      <c r="M14" s="303" t="e">
        <f t="shared" si="3"/>
        <v>#DIV/0!</v>
      </c>
      <c r="N14" s="304" t="e">
        <f>N9/N6</f>
        <v>#DIV/0!</v>
      </c>
      <c r="O14" s="191"/>
    </row>
    <row r="15" ht="24.75" customHeight="1">
      <c r="A15" s="73" t="s">
        <v>439</v>
      </c>
    </row>
    <row r="16" ht="24.75" customHeight="1">
      <c r="A16" s="73" t="s">
        <v>444</v>
      </c>
    </row>
    <row r="17" ht="24.75" customHeight="1">
      <c r="A17" s="73" t="s">
        <v>440</v>
      </c>
    </row>
    <row r="18" ht="24.75" customHeight="1">
      <c r="A18" s="73" t="s">
        <v>441</v>
      </c>
    </row>
    <row r="19" ht="24.75" customHeight="1">
      <c r="A19" s="73" t="s">
        <v>1053</v>
      </c>
    </row>
    <row r="20" ht="24.75" customHeight="1">
      <c r="A20" s="73" t="s">
        <v>1054</v>
      </c>
    </row>
    <row r="21" ht="24.75" customHeight="1">
      <c r="A21" s="73" t="s">
        <v>1055</v>
      </c>
    </row>
  </sheetData>
  <sheetProtection/>
  <mergeCells count="7">
    <mergeCell ref="N3:O3"/>
    <mergeCell ref="N1:O1"/>
    <mergeCell ref="B2:D2"/>
    <mergeCell ref="E2:G2"/>
    <mergeCell ref="H2:K2"/>
    <mergeCell ref="L2:M2"/>
    <mergeCell ref="N2:O2"/>
  </mergeCells>
  <printOptions/>
  <pageMargins left="0.39" right="0.41" top="1" bottom="0.75" header="0.512" footer="0.512"/>
  <pageSetup fitToHeight="1" fitToWidth="1" horizontalDpi="600" verticalDpi="600" orientation="landscape" paperSize="9" scale="87" r:id="rId1"/>
  <headerFooter alignWithMargins="0">
    <oddHeader>&amp;R別紙４</oddHeader>
  </headerFooter>
</worksheet>
</file>

<file path=xl/worksheets/sheet9.xml><?xml version="1.0" encoding="utf-8"?>
<worksheet xmlns="http://schemas.openxmlformats.org/spreadsheetml/2006/main" xmlns:r="http://schemas.openxmlformats.org/officeDocument/2006/relationships">
  <dimension ref="A1:H23"/>
  <sheetViews>
    <sheetView zoomScalePageLayoutView="0" workbookViewId="0" topLeftCell="A13">
      <selection activeCell="B5" sqref="B5:H5"/>
    </sheetView>
  </sheetViews>
  <sheetFormatPr defaultColWidth="9.00390625" defaultRowHeight="13.5"/>
  <cols>
    <col min="1" max="1" width="20.625" style="212" customWidth="1"/>
    <col min="2" max="2" width="5.625" style="212" customWidth="1"/>
    <col min="3" max="3" width="15.625" style="212" customWidth="1"/>
    <col min="4" max="4" width="5.625" style="212" customWidth="1"/>
    <col min="5" max="5" width="15.625" style="212" customWidth="1"/>
    <col min="6" max="6" width="5.625" style="212" customWidth="1"/>
    <col min="7" max="7" width="15.625" style="212" customWidth="1"/>
    <col min="8" max="8" width="5.625" style="212" customWidth="1"/>
    <col min="9" max="16384" width="9.00390625" style="212" customWidth="1"/>
  </cols>
  <sheetData>
    <row r="1" spans="7:8" ht="27.75" customHeight="1">
      <c r="G1" s="1294" t="s">
        <v>258</v>
      </c>
      <c r="H1" s="1294"/>
    </row>
    <row r="2" ht="19.5" customHeight="1">
      <c r="H2" s="242"/>
    </row>
    <row r="3" spans="1:8" ht="36" customHeight="1">
      <c r="A3" s="1297" t="s">
        <v>232</v>
      </c>
      <c r="B3" s="1297"/>
      <c r="C3" s="1297"/>
      <c r="D3" s="1297"/>
      <c r="E3" s="1297"/>
      <c r="F3" s="1297"/>
      <c r="G3" s="1297"/>
      <c r="H3" s="1297"/>
    </row>
    <row r="4" spans="1:8" ht="19.5" customHeight="1">
      <c r="A4" s="192"/>
      <c r="B4" s="192"/>
      <c r="C4" s="192"/>
      <c r="D4" s="192"/>
      <c r="E4" s="192"/>
      <c r="F4" s="192"/>
      <c r="G4" s="192"/>
      <c r="H4" s="192"/>
    </row>
    <row r="5" spans="1:8" ht="60" customHeight="1">
      <c r="A5" s="193" t="s">
        <v>446</v>
      </c>
      <c r="B5" s="1300">
        <f>'様式第５号'!O25</f>
        <v>0</v>
      </c>
      <c r="C5" s="1301"/>
      <c r="D5" s="1301"/>
      <c r="E5" s="1301"/>
      <c r="F5" s="1301"/>
      <c r="G5" s="1301"/>
      <c r="H5" s="1302"/>
    </row>
    <row r="6" spans="1:8" ht="60" customHeight="1">
      <c r="A6" s="257" t="s">
        <v>447</v>
      </c>
      <c r="B6" s="258"/>
      <c r="C6" s="213" t="s">
        <v>460</v>
      </c>
      <c r="D6" s="213"/>
      <c r="E6" s="213" t="s">
        <v>461</v>
      </c>
      <c r="F6" s="213"/>
      <c r="G6" s="213" t="s">
        <v>462</v>
      </c>
      <c r="H6" s="259"/>
    </row>
    <row r="7" spans="1:8" ht="60" customHeight="1">
      <c r="A7" s="214" t="s">
        <v>448</v>
      </c>
      <c r="B7" s="258"/>
      <c r="C7" s="213" t="s">
        <v>463</v>
      </c>
      <c r="D7" s="213"/>
      <c r="E7" s="213"/>
      <c r="F7" s="213"/>
      <c r="G7" s="213"/>
      <c r="H7" s="259"/>
    </row>
    <row r="8" spans="1:8" ht="19.5" customHeight="1">
      <c r="A8" s="1295" t="s">
        <v>449</v>
      </c>
      <c r="B8" s="260"/>
      <c r="C8" s="183"/>
      <c r="D8" s="183"/>
      <c r="E8" s="183"/>
      <c r="F8" s="183"/>
      <c r="G8" s="183"/>
      <c r="H8" s="307"/>
    </row>
    <row r="9" spans="1:8" ht="60" customHeight="1">
      <c r="A9" s="1295"/>
      <c r="B9" s="260"/>
      <c r="C9" s="1298" t="s">
        <v>450</v>
      </c>
      <c r="D9" s="1299"/>
      <c r="E9" s="309"/>
      <c r="F9" s="263" t="s">
        <v>451</v>
      </c>
      <c r="G9" s="204"/>
      <c r="H9" s="307"/>
    </row>
    <row r="10" spans="1:8" ht="19.5" customHeight="1">
      <c r="A10" s="1296"/>
      <c r="B10" s="268"/>
      <c r="C10" s="269"/>
      <c r="D10" s="269"/>
      <c r="E10" s="269"/>
      <c r="F10" s="269"/>
      <c r="G10" s="269"/>
      <c r="H10" s="308"/>
    </row>
    <row r="11" spans="1:8" ht="19.5" customHeight="1">
      <c r="A11" s="257"/>
      <c r="B11" s="261"/>
      <c r="C11" s="261"/>
      <c r="D11" s="261"/>
      <c r="E11" s="261"/>
      <c r="F11" s="261"/>
      <c r="G11" s="261"/>
      <c r="H11" s="262"/>
    </row>
    <row r="12" spans="1:8" ht="60" customHeight="1">
      <c r="A12" s="255" t="s">
        <v>452</v>
      </c>
      <c r="B12" s="183"/>
      <c r="C12" s="1292" t="s">
        <v>453</v>
      </c>
      <c r="D12" s="1293"/>
      <c r="E12" s="309"/>
      <c r="F12" s="263" t="s">
        <v>451</v>
      </c>
      <c r="G12" s="204"/>
      <c r="H12" s="307"/>
    </row>
    <row r="13" spans="1:8" ht="19.5" customHeight="1">
      <c r="A13" s="256"/>
      <c r="B13" s="269"/>
      <c r="C13" s="269"/>
      <c r="D13" s="269"/>
      <c r="E13" s="269"/>
      <c r="F13" s="269"/>
      <c r="G13" s="269"/>
      <c r="H13" s="308"/>
    </row>
    <row r="14" spans="1:8" ht="60" customHeight="1">
      <c r="A14" s="215" t="s">
        <v>454</v>
      </c>
      <c r="B14" s="258"/>
      <c r="C14" s="213" t="s">
        <v>464</v>
      </c>
      <c r="D14" s="213"/>
      <c r="E14" s="213"/>
      <c r="F14" s="213"/>
      <c r="G14" s="213"/>
      <c r="H14" s="259"/>
    </row>
    <row r="16" ht="19.5" customHeight="1">
      <c r="A16" s="212" t="s">
        <v>302</v>
      </c>
    </row>
    <row r="17" ht="19.5" customHeight="1">
      <c r="A17" s="212" t="s">
        <v>303</v>
      </c>
    </row>
    <row r="18" ht="19.5" customHeight="1">
      <c r="A18" s="211" t="s">
        <v>304</v>
      </c>
    </row>
    <row r="19" ht="19.5" customHeight="1">
      <c r="A19" s="211" t="s">
        <v>305</v>
      </c>
    </row>
    <row r="20" ht="19.5" customHeight="1">
      <c r="A20" s="212" t="s">
        <v>306</v>
      </c>
    </row>
    <row r="21" ht="19.5" customHeight="1">
      <c r="A21" s="212" t="s">
        <v>307</v>
      </c>
    </row>
    <row r="22" ht="19.5" customHeight="1">
      <c r="A22" s="212" t="s">
        <v>308</v>
      </c>
    </row>
    <row r="23" ht="19.5" customHeight="1">
      <c r="A23" s="212" t="s">
        <v>309</v>
      </c>
    </row>
    <row r="24" ht="19.5" customHeight="1"/>
  </sheetData>
  <sheetProtection/>
  <mergeCells count="6">
    <mergeCell ref="C12:D12"/>
    <mergeCell ref="G1:H1"/>
    <mergeCell ref="A8:A10"/>
    <mergeCell ref="A3:H3"/>
    <mergeCell ref="C9:D9"/>
    <mergeCell ref="B5:H5"/>
  </mergeCells>
  <printOptions/>
  <pageMargins left="0.5511811023622047" right="0.4724409448818898" top="0.984251968503937" bottom="0.984251968503937" header="0.5118110236220472" footer="0.5118110236220472"/>
  <pageSetup blackAndWhite="1" horizontalDpi="600" verticalDpi="600" orientation="portrait" paperSize="9" r:id="rId3"/>
  <headerFooter alignWithMargins="0">
    <oddHeader>&amp;R別紙５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cp:lastModifiedBy>
  <cp:lastPrinted>2017-03-13T13:40:57Z</cp:lastPrinted>
  <dcterms:created xsi:type="dcterms:W3CDTF">2006-06-14T03:20:38Z</dcterms:created>
  <dcterms:modified xsi:type="dcterms:W3CDTF">2017-03-24T06:24:00Z</dcterms:modified>
  <cp:category/>
  <cp:version/>
  <cp:contentType/>
  <cp:contentStatus/>
</cp:coreProperties>
</file>