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9645" windowHeight="8580" activeTab="0"/>
  </bookViews>
  <sheets>
    <sheet name="旧市町村" sheetId="1" r:id="rId1"/>
  </sheets>
  <definedNames/>
  <calcPr fullCalcOnLoad="1"/>
</workbook>
</file>

<file path=xl/sharedStrings.xml><?xml version="1.0" encoding="utf-8"?>
<sst xmlns="http://schemas.openxmlformats.org/spreadsheetml/2006/main" count="132" uniqueCount="97">
  <si>
    <t>う歯罹患状況</t>
  </si>
  <si>
    <t>う歯数（本）</t>
  </si>
  <si>
    <t>咬合異常（人）</t>
  </si>
  <si>
    <t>口腔軟組織疾患（人）</t>
  </si>
  <si>
    <t>市町村</t>
  </si>
  <si>
    <t>対象児数</t>
  </si>
  <si>
    <t>受診児数</t>
  </si>
  <si>
    <t>受診率</t>
  </si>
  <si>
    <t>フッ素塗布</t>
  </si>
  <si>
    <t>う蝕なし</t>
  </si>
  <si>
    <t>Ａ型</t>
  </si>
  <si>
    <t>Ｂ型</t>
  </si>
  <si>
    <t>Ｃ１型</t>
  </si>
  <si>
    <t>Ｃ２型</t>
  </si>
  <si>
    <t>Ｃ不明型</t>
  </si>
  <si>
    <t>型不明</t>
  </si>
  <si>
    <t>罹患者計</t>
  </si>
  <si>
    <t>罹患者率</t>
  </si>
  <si>
    <t>Ｃのある者︵再掲︶</t>
  </si>
  <si>
    <t>未処置歯数</t>
  </si>
  <si>
    <t>処置歯数</t>
  </si>
  <si>
    <t>総数</t>
  </si>
  <si>
    <t>一人平均う歯数</t>
  </si>
  <si>
    <t>要観察歯数</t>
  </si>
  <si>
    <t>反対咬合ａ</t>
  </si>
  <si>
    <t>上顎前突ｂ</t>
  </si>
  <si>
    <t>開咬ｃ</t>
  </si>
  <si>
    <t>そう生ｄ</t>
  </si>
  <si>
    <t>正中離開ｅ</t>
  </si>
  <si>
    <t>その他ｆ</t>
  </si>
  <si>
    <t>計</t>
  </si>
  <si>
    <t>Ｌ</t>
  </si>
  <si>
    <t>Ｓ</t>
  </si>
  <si>
    <t>なし</t>
  </si>
  <si>
    <t>要フォロー</t>
  </si>
  <si>
    <t>草津市</t>
  </si>
  <si>
    <t>守山市</t>
  </si>
  <si>
    <t>日野町</t>
  </si>
  <si>
    <t>竜王町</t>
  </si>
  <si>
    <t>彦根市</t>
  </si>
  <si>
    <t>豊郷町</t>
  </si>
  <si>
    <t>甲良町</t>
  </si>
  <si>
    <t>多賀町</t>
  </si>
  <si>
    <t>保健所別</t>
  </si>
  <si>
    <t>草津</t>
  </si>
  <si>
    <t>彦根</t>
  </si>
  <si>
    <t>長浜</t>
  </si>
  <si>
    <t>大津市</t>
  </si>
  <si>
    <t>野洲市</t>
  </si>
  <si>
    <t>湖南市</t>
  </si>
  <si>
    <t>甲賀市</t>
  </si>
  <si>
    <t>旧水口町</t>
  </si>
  <si>
    <t>旧土山町</t>
  </si>
  <si>
    <t>旧甲賀町</t>
  </si>
  <si>
    <t>旧甲南町</t>
  </si>
  <si>
    <t>旧信楽町</t>
  </si>
  <si>
    <t>東近江市</t>
  </si>
  <si>
    <t>愛荘町</t>
  </si>
  <si>
    <t>長浜市</t>
  </si>
  <si>
    <t>米原市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</si>
  <si>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</si>
  <si>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</si>
  <si>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</si>
  <si>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</si>
  <si>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</si>
  <si>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</si>
  <si>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</si>
  <si>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滋賀県</t>
  </si>
  <si>
    <t>フッ素塗布率</t>
  </si>
  <si>
    <t>滋賀県</t>
  </si>
  <si>
    <t>甲賀</t>
  </si>
  <si>
    <t>東近江</t>
  </si>
  <si>
    <t>高島</t>
  </si>
  <si>
    <t>栗東市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</si>
  <si>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</si>
  <si>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</si>
  <si>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</si>
  <si>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</si>
  <si>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</si>
  <si>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</si>
  <si>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</si>
  <si>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保健所</t>
  </si>
  <si>
    <t>旧愛知川町</t>
  </si>
  <si>
    <t>旧秦荘町</t>
  </si>
  <si>
    <t>大津市</t>
  </si>
  <si>
    <t>旧びわ町</t>
  </si>
  <si>
    <t>旧浅井町</t>
  </si>
  <si>
    <t>近江八幡市</t>
  </si>
  <si>
    <t>旧近江八幡市</t>
  </si>
  <si>
    <t>旧安土町</t>
  </si>
  <si>
    <t>旧虎姫町</t>
  </si>
  <si>
    <t>旧湖北町</t>
  </si>
  <si>
    <t>旧高月町</t>
  </si>
  <si>
    <t>旧木之本町</t>
  </si>
  <si>
    <t>旧余呉町</t>
  </si>
  <si>
    <t>旧西浅井町</t>
  </si>
  <si>
    <t>旧旧長浜市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</si>
</sst>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  <numFmt numFmtId="182" formatCode="#,##0.0;[Red]\-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;[Red]\-#,##0.0\ "/>
    <numFmt numFmtId="187" formatCode="#,##0_ ;[Red]\-#,##0\ "/>
    <numFmt numFmtId="188" formatCode="0.0_);[Red]\(0.0\)"/>
    <numFmt numFmtId="189" formatCode="0_);[Red]\(0\)"/>
    <numFmt numFmtId="190" formatCode="0.0_ ;[Red]\-0.0\ "/>
    <numFmt numFmtId="191" formatCode="#,##0.00_ ;[Red]\-#,##0.00\ 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8"/>
      <name val="ＭＳ 明朝"/>
      <family val="1"/>
    </font>
    <font>
      <sz val="7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textRotation="255"/>
    </xf>
    <xf numFmtId="0" fontId="8" fillId="0" borderId="1" xfId="0" applyFont="1" applyBorder="1" applyAlignment="1">
      <alignment horizontal="center" textRotation="255" wrapText="1"/>
    </xf>
    <xf numFmtId="176" fontId="8" fillId="0" borderId="1" xfId="0" applyNumberFormat="1" applyFont="1" applyBorder="1" applyAlignment="1">
      <alignment horizontal="center" textRotation="255" wrapText="1"/>
    </xf>
    <xf numFmtId="2" fontId="8" fillId="0" borderId="1" xfId="0" applyNumberFormat="1" applyFont="1" applyBorder="1" applyAlignment="1">
      <alignment horizontal="center" textRotation="255" wrapText="1"/>
    </xf>
    <xf numFmtId="0" fontId="8" fillId="0" borderId="1" xfId="0" applyFont="1" applyBorder="1" applyAlignment="1">
      <alignment horizontal="left" textRotation="255" wrapText="1"/>
    </xf>
    <xf numFmtId="0" fontId="7" fillId="0" borderId="0" xfId="0" applyFont="1" applyAlignment="1">
      <alignment horizontal="right" vertical="center" shrinkToFit="1"/>
    </xf>
    <xf numFmtId="0" fontId="8" fillId="0" borderId="0" xfId="0" applyFont="1" applyAlignment="1">
      <alignment/>
    </xf>
    <xf numFmtId="176" fontId="5" fillId="0" borderId="0" xfId="0" applyNumberFormat="1" applyFont="1" applyAlignment="1">
      <alignment/>
    </xf>
    <xf numFmtId="38" fontId="7" fillId="0" borderId="0" xfId="0" applyNumberFormat="1" applyFont="1" applyAlignment="1">
      <alignment vertical="center" shrinkToFit="1"/>
    </xf>
    <xf numFmtId="0" fontId="6" fillId="0" borderId="2" xfId="0" applyFont="1" applyBorder="1" applyAlignment="1">
      <alignment horizontal="left" wrapText="1"/>
    </xf>
    <xf numFmtId="0" fontId="8" fillId="0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shrinkToFit="1"/>
    </xf>
    <xf numFmtId="0" fontId="5" fillId="0" borderId="0" xfId="0" applyFont="1" applyAlignment="1">
      <alignment shrinkToFit="1"/>
    </xf>
    <xf numFmtId="0" fontId="8" fillId="0" borderId="7" xfId="0" applyFont="1" applyBorder="1" applyAlignment="1">
      <alignment horizontal="center" textRotation="255" shrinkToFit="1"/>
    </xf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8" fontId="7" fillId="0" borderId="0" xfId="17" applyNumberFormat="1" applyFont="1" applyFill="1" applyBorder="1" applyAlignment="1">
      <alignment horizontal="center" vertical="center" shrinkToFit="1"/>
    </xf>
    <xf numFmtId="182" fontId="7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Border="1" applyAlignment="1">
      <alignment horizontal="center" vertical="center" wrapText="1"/>
    </xf>
    <xf numFmtId="38" fontId="8" fillId="0" borderId="9" xfId="0" applyNumberFormat="1" applyFont="1" applyFill="1" applyBorder="1" applyAlignment="1">
      <alignment horizontal="right" vertical="center" wrapText="1"/>
    </xf>
    <xf numFmtId="38" fontId="8" fillId="0" borderId="2" xfId="0" applyNumberFormat="1" applyFont="1" applyFill="1" applyBorder="1" applyAlignment="1">
      <alignment horizontal="right" vertical="center" wrapText="1"/>
    </xf>
    <xf numFmtId="38" fontId="8" fillId="0" borderId="10" xfId="17" applyFont="1" applyFill="1" applyBorder="1" applyAlignment="1">
      <alignment horizontal="right" vertical="center"/>
    </xf>
    <xf numFmtId="38" fontId="8" fillId="0" borderId="11" xfId="17" applyFont="1" applyFill="1" applyBorder="1" applyAlignment="1">
      <alignment horizontal="right" vertical="center"/>
    </xf>
    <xf numFmtId="38" fontId="7" fillId="0" borderId="12" xfId="17" applyNumberFormat="1" applyFont="1" applyFill="1" applyBorder="1" applyAlignment="1">
      <alignment horizontal="right" vertical="center" shrinkToFit="1"/>
    </xf>
    <xf numFmtId="182" fontId="7" fillId="0" borderId="12" xfId="0" applyNumberFormat="1" applyFont="1" applyFill="1" applyBorder="1" applyAlignment="1">
      <alignment horizontal="right" vertical="center" wrapText="1"/>
    </xf>
    <xf numFmtId="186" fontId="7" fillId="0" borderId="12" xfId="0" applyNumberFormat="1" applyFont="1" applyFill="1" applyBorder="1" applyAlignment="1">
      <alignment horizontal="right" vertical="center" wrapText="1"/>
    </xf>
    <xf numFmtId="40" fontId="7" fillId="0" borderId="12" xfId="0" applyNumberFormat="1" applyFont="1" applyFill="1" applyBorder="1" applyAlignment="1">
      <alignment horizontal="right" vertical="center" wrapText="1"/>
    </xf>
    <xf numFmtId="38" fontId="7" fillId="0" borderId="13" xfId="17" applyNumberFormat="1" applyFont="1" applyFill="1" applyBorder="1" applyAlignment="1">
      <alignment horizontal="right" vertical="center" shrinkToFit="1"/>
    </xf>
    <xf numFmtId="0" fontId="8" fillId="0" borderId="14" xfId="0" applyFont="1" applyFill="1" applyBorder="1" applyAlignment="1">
      <alignment horizontal="right" vertical="center"/>
    </xf>
    <xf numFmtId="38" fontId="8" fillId="0" borderId="1" xfId="17" applyFont="1" applyFill="1" applyBorder="1" applyAlignment="1">
      <alignment horizontal="right" vertical="center"/>
    </xf>
    <xf numFmtId="38" fontId="8" fillId="0" borderId="7" xfId="17" applyFont="1" applyFill="1" applyBorder="1" applyAlignment="1">
      <alignment horizontal="right" vertical="center"/>
    </xf>
    <xf numFmtId="38" fontId="7" fillId="0" borderId="10" xfId="0" applyNumberFormat="1" applyFont="1" applyBorder="1" applyAlignment="1">
      <alignment horizontal="right" vertical="center"/>
    </xf>
    <xf numFmtId="38" fontId="7" fillId="0" borderId="11" xfId="0" applyNumberFormat="1" applyFont="1" applyBorder="1" applyAlignment="1">
      <alignment horizontal="right" vertical="center"/>
    </xf>
    <xf numFmtId="38" fontId="7" fillId="0" borderId="1" xfId="0" applyNumberFormat="1" applyFont="1" applyBorder="1" applyAlignment="1">
      <alignment horizontal="right" vertical="center"/>
    </xf>
    <xf numFmtId="38" fontId="7" fillId="0" borderId="12" xfId="0" applyNumberFormat="1" applyFont="1" applyBorder="1" applyAlignment="1">
      <alignment horizontal="right" vertical="center" shrinkToFit="1"/>
    </xf>
    <xf numFmtId="38" fontId="7" fillId="0" borderId="13" xfId="0" applyNumberFormat="1" applyFont="1" applyBorder="1" applyAlignment="1">
      <alignment horizontal="right" vertical="center" shrinkToFit="1"/>
    </xf>
    <xf numFmtId="186" fontId="7" fillId="0" borderId="1" xfId="0" applyNumberFormat="1" applyFont="1" applyFill="1" applyBorder="1" applyAlignment="1">
      <alignment horizontal="right" vertical="center" wrapText="1"/>
    </xf>
    <xf numFmtId="188" fontId="7" fillId="0" borderId="1" xfId="0" applyNumberFormat="1" applyFont="1" applyFill="1" applyBorder="1" applyAlignment="1">
      <alignment horizontal="right" vertical="center" wrapText="1"/>
    </xf>
    <xf numFmtId="38" fontId="7" fillId="0" borderId="1" xfId="17" applyFont="1" applyFill="1" applyBorder="1" applyAlignment="1">
      <alignment horizontal="right" vertical="center"/>
    </xf>
    <xf numFmtId="40" fontId="7" fillId="0" borderId="1" xfId="0" applyNumberFormat="1" applyFont="1" applyFill="1" applyBorder="1" applyAlignment="1">
      <alignment horizontal="right" vertical="center" wrapText="1"/>
    </xf>
    <xf numFmtId="38" fontId="7" fillId="0" borderId="7" xfId="0" applyNumberFormat="1" applyFont="1" applyBorder="1" applyAlignment="1">
      <alignment horizontal="right" vertical="center"/>
    </xf>
    <xf numFmtId="186" fontId="7" fillId="0" borderId="1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>
      <alignment horizontal="right" vertical="center" wrapText="1"/>
    </xf>
    <xf numFmtId="38" fontId="7" fillId="0" borderId="10" xfId="17" applyFont="1" applyFill="1" applyBorder="1" applyAlignment="1">
      <alignment horizontal="right" vertical="center"/>
    </xf>
    <xf numFmtId="40" fontId="7" fillId="0" borderId="10" xfId="0" applyNumberFormat="1" applyFont="1" applyFill="1" applyBorder="1" applyAlignment="1">
      <alignment horizontal="right" vertical="center" wrapText="1"/>
    </xf>
    <xf numFmtId="176" fontId="13" fillId="0" borderId="1" xfId="0" applyNumberFormat="1" applyFont="1" applyBorder="1" applyAlignment="1">
      <alignment horizontal="center" textRotation="255" wrapText="1"/>
    </xf>
    <xf numFmtId="176" fontId="12" fillId="0" borderId="1" xfId="0" applyNumberFormat="1" applyFont="1" applyBorder="1" applyAlignment="1">
      <alignment horizontal="center" textRotation="255" wrapText="1"/>
    </xf>
    <xf numFmtId="0" fontId="12" fillId="0" borderId="1" xfId="0" applyFont="1" applyBorder="1" applyAlignment="1">
      <alignment horizontal="center" textRotation="255" wrapText="1"/>
    </xf>
    <xf numFmtId="0" fontId="8" fillId="0" borderId="0" xfId="0" applyFont="1" applyAlignment="1">
      <alignment horizontal="left" vertical="center"/>
    </xf>
    <xf numFmtId="188" fontId="8" fillId="0" borderId="10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Continuous" vertical="center" wrapText="1"/>
    </xf>
    <xf numFmtId="2" fontId="6" fillId="0" borderId="9" xfId="0" applyNumberFormat="1" applyFont="1" applyBorder="1" applyAlignment="1">
      <alignment horizontal="centerContinuous" vertical="center"/>
    </xf>
    <xf numFmtId="0" fontId="6" fillId="0" borderId="9" xfId="0" applyFont="1" applyBorder="1" applyAlignment="1">
      <alignment horizontal="center" vertical="center" wrapText="1"/>
    </xf>
    <xf numFmtId="186" fontId="8" fillId="0" borderId="9" xfId="0" applyNumberFormat="1" applyFont="1" applyFill="1" applyBorder="1" applyAlignment="1">
      <alignment horizontal="right" vertical="center" wrapText="1"/>
    </xf>
    <xf numFmtId="188" fontId="8" fillId="0" borderId="9" xfId="0" applyNumberFormat="1" applyFont="1" applyFill="1" applyBorder="1" applyAlignment="1">
      <alignment horizontal="right" vertical="center" wrapText="1"/>
    </xf>
    <xf numFmtId="182" fontId="8" fillId="0" borderId="9" xfId="0" applyNumberFormat="1" applyFont="1" applyFill="1" applyBorder="1" applyAlignment="1">
      <alignment horizontal="right" vertical="center" wrapText="1"/>
    </xf>
    <xf numFmtId="40" fontId="8" fillId="0" borderId="9" xfId="0" applyNumberFormat="1" applyFont="1" applyFill="1" applyBorder="1" applyAlignment="1">
      <alignment horizontal="right" vertical="center" wrapText="1"/>
    </xf>
    <xf numFmtId="186" fontId="8" fillId="0" borderId="10" xfId="0" applyNumberFormat="1" applyFont="1" applyFill="1" applyBorder="1" applyAlignment="1">
      <alignment horizontal="right" vertical="center" wrapText="1"/>
    </xf>
    <xf numFmtId="40" fontId="8" fillId="0" borderId="10" xfId="0" applyNumberFormat="1" applyFont="1" applyFill="1" applyBorder="1" applyAlignment="1">
      <alignment horizontal="right"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190" fontId="8" fillId="0" borderId="10" xfId="0" applyNumberFormat="1" applyFont="1" applyFill="1" applyBorder="1" applyAlignment="1">
      <alignment horizontal="right" vertical="center" wrapText="1"/>
    </xf>
    <xf numFmtId="186" fontId="8" fillId="0" borderId="1" xfId="0" applyNumberFormat="1" applyFont="1" applyFill="1" applyBorder="1" applyAlignment="1">
      <alignment horizontal="right" vertical="center" wrapText="1"/>
    </xf>
    <xf numFmtId="188" fontId="8" fillId="0" borderId="1" xfId="0" applyNumberFormat="1" applyFont="1" applyFill="1" applyBorder="1" applyAlignment="1">
      <alignment horizontal="right" vertical="center" wrapText="1"/>
    </xf>
    <xf numFmtId="40" fontId="8" fillId="0" borderId="1" xfId="0" applyNumberFormat="1" applyFont="1" applyFill="1" applyBorder="1" applyAlignment="1">
      <alignment horizontal="right" vertical="center" wrapText="1"/>
    </xf>
    <xf numFmtId="38" fontId="7" fillId="0" borderId="9" xfId="0" applyNumberFormat="1" applyFont="1" applyFill="1" applyBorder="1" applyAlignment="1">
      <alignment horizontal="right" vertical="center" wrapText="1"/>
    </xf>
    <xf numFmtId="186" fontId="7" fillId="0" borderId="9" xfId="0" applyNumberFormat="1" applyFont="1" applyFill="1" applyBorder="1" applyAlignment="1">
      <alignment horizontal="right" vertical="center" wrapText="1"/>
    </xf>
    <xf numFmtId="191" fontId="7" fillId="0" borderId="9" xfId="0" applyNumberFormat="1" applyFont="1" applyFill="1" applyBorder="1" applyAlignment="1">
      <alignment horizontal="right" vertical="center" wrapText="1"/>
    </xf>
    <xf numFmtId="38" fontId="7" fillId="0" borderId="2" xfId="0" applyNumberFormat="1" applyFont="1" applyFill="1" applyBorder="1" applyAlignment="1">
      <alignment horizontal="right" vertical="center" wrapText="1"/>
    </xf>
    <xf numFmtId="191" fontId="7" fillId="0" borderId="10" xfId="0" applyNumberFormat="1" applyFont="1" applyFill="1" applyBorder="1" applyAlignment="1">
      <alignment horizontal="right" vertical="center" wrapText="1"/>
    </xf>
    <xf numFmtId="38" fontId="8" fillId="0" borderId="15" xfId="0" applyNumberFormat="1" applyFont="1" applyFill="1" applyBorder="1" applyAlignment="1">
      <alignment horizontal="right" vertical="center" wrapText="1"/>
    </xf>
    <xf numFmtId="38" fontId="8" fillId="0" borderId="10" xfId="0" applyNumberFormat="1" applyFont="1" applyFill="1" applyBorder="1" applyAlignment="1">
      <alignment horizontal="right" vertical="center" wrapText="1"/>
    </xf>
    <xf numFmtId="38" fontId="8" fillId="0" borderId="16" xfId="0" applyNumberFormat="1" applyFont="1" applyFill="1" applyBorder="1" applyAlignment="1">
      <alignment horizontal="right" vertical="center" wrapText="1"/>
    </xf>
    <xf numFmtId="38" fontId="8" fillId="0" borderId="12" xfId="0" applyNumberFormat="1" applyFont="1" applyFill="1" applyBorder="1" applyAlignment="1">
      <alignment horizontal="right" vertical="center" wrapText="1"/>
    </xf>
    <xf numFmtId="0" fontId="8" fillId="0" borderId="15" xfId="0" applyFont="1" applyBorder="1" applyAlignment="1">
      <alignment horizontal="center" textRotation="255" wrapText="1"/>
    </xf>
    <xf numFmtId="0" fontId="8" fillId="0" borderId="17" xfId="0" applyFont="1" applyBorder="1" applyAlignment="1">
      <alignment horizontal="center" textRotation="255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textRotation="255" wrapText="1"/>
    </xf>
    <xf numFmtId="0" fontId="8" fillId="0" borderId="22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2" fillId="0" borderId="17" xfId="0" applyFont="1" applyBorder="1" applyAlignment="1">
      <alignment horizontal="center" vertical="center" textRotation="255" wrapText="1"/>
    </xf>
    <xf numFmtId="0" fontId="8" fillId="0" borderId="23" xfId="0" applyFont="1" applyBorder="1" applyAlignment="1">
      <alignment horizontal="center" vertical="center" textRotation="255" shrinkToFit="1"/>
    </xf>
    <xf numFmtId="0" fontId="8" fillId="0" borderId="24" xfId="0" applyFont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73"/>
  <sheetViews>
    <sheetView tabSelected="1" zoomScale="130" zoomScaleNormal="130"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38" sqref="B38"/>
    </sheetView>
  </sheetViews>
  <sheetFormatPr defaultColWidth="8.796875" defaultRowHeight="15"/>
  <cols>
    <col min="1" max="1" width="1.390625" style="1" customWidth="1"/>
    <col min="2" max="2" width="8.69921875" style="1" customWidth="1"/>
    <col min="3" max="3" width="4.8984375" style="1" customWidth="1"/>
    <col min="4" max="4" width="4.69921875" style="1" customWidth="1"/>
    <col min="5" max="5" width="3.8984375" style="1" customWidth="1"/>
    <col min="6" max="6" width="4.5" style="1" customWidth="1"/>
    <col min="7" max="7" width="4" style="1" customWidth="1"/>
    <col min="8" max="8" width="4.3984375" style="1" customWidth="1"/>
    <col min="9" max="10" width="4.5" style="1" customWidth="1"/>
    <col min="11" max="11" width="2.3984375" style="1" customWidth="1"/>
    <col min="12" max="12" width="3.09765625" style="1" customWidth="1"/>
    <col min="13" max="13" width="2.3984375" style="1" customWidth="1"/>
    <col min="14" max="14" width="2.19921875" style="1" customWidth="1"/>
    <col min="15" max="15" width="4.3984375" style="1" customWidth="1"/>
    <col min="16" max="16" width="3.69921875" style="9" customWidth="1"/>
    <col min="17" max="17" width="4.59765625" style="1" customWidth="1"/>
    <col min="18" max="19" width="4.5" style="1" customWidth="1"/>
    <col min="20" max="20" width="4.59765625" style="1" customWidth="1"/>
    <col min="21" max="21" width="4" style="1" customWidth="1"/>
    <col min="22" max="22" width="4.59765625" style="1" customWidth="1"/>
    <col min="23" max="28" width="3.3984375" style="1" customWidth="1"/>
    <col min="29" max="29" width="3.5" style="1" customWidth="1"/>
    <col min="30" max="31" width="2.19921875" style="1" customWidth="1"/>
    <col min="32" max="32" width="4.59765625" style="1" customWidth="1"/>
    <col min="33" max="33" width="2.8984375" style="1" customWidth="1"/>
    <col min="34" max="34" width="2.19921875" style="1" customWidth="1"/>
    <col min="35" max="35" width="5" style="1" customWidth="1"/>
    <col min="36" max="16384" width="3" style="1" customWidth="1"/>
  </cols>
  <sheetData>
    <row r="1" spans="2:33" ht="19.5" customHeight="1">
      <c r="B1" s="96" t="s">
        <v>4</v>
      </c>
      <c r="C1" s="88" t="s">
        <v>5</v>
      </c>
      <c r="D1" s="88" t="s">
        <v>6</v>
      </c>
      <c r="E1" s="88" t="s">
        <v>7</v>
      </c>
      <c r="F1" s="88" t="s">
        <v>8</v>
      </c>
      <c r="G1" s="88" t="s">
        <v>68</v>
      </c>
      <c r="H1" s="90" t="s">
        <v>0</v>
      </c>
      <c r="I1" s="91"/>
      <c r="J1" s="91"/>
      <c r="K1" s="91"/>
      <c r="L1" s="91"/>
      <c r="M1" s="91"/>
      <c r="N1" s="91"/>
      <c r="O1" s="91"/>
      <c r="P1" s="91"/>
      <c r="Q1" s="92"/>
      <c r="R1" s="65" t="s">
        <v>1</v>
      </c>
      <c r="S1" s="65"/>
      <c r="T1" s="65"/>
      <c r="U1" s="66"/>
      <c r="V1" s="98" t="s">
        <v>23</v>
      </c>
      <c r="W1" s="65" t="s">
        <v>2</v>
      </c>
      <c r="X1" s="65"/>
      <c r="Y1" s="65"/>
      <c r="Z1" s="65"/>
      <c r="AA1" s="65"/>
      <c r="AB1" s="65"/>
      <c r="AC1" s="65"/>
      <c r="AD1" s="93" t="s">
        <v>3</v>
      </c>
      <c r="AE1" s="94"/>
      <c r="AF1" s="95"/>
      <c r="AG1" s="100" t="s">
        <v>34</v>
      </c>
    </row>
    <row r="2" spans="2:33" s="2" customFormat="1" ht="47.25" customHeight="1">
      <c r="B2" s="97"/>
      <c r="C2" s="89"/>
      <c r="D2" s="89"/>
      <c r="E2" s="89"/>
      <c r="F2" s="89"/>
      <c r="G2" s="89"/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4" t="s">
        <v>17</v>
      </c>
      <c r="Q2" s="61" t="s">
        <v>18</v>
      </c>
      <c r="R2" s="62" t="s">
        <v>19</v>
      </c>
      <c r="S2" s="3" t="s">
        <v>20</v>
      </c>
      <c r="T2" s="3" t="s">
        <v>21</v>
      </c>
      <c r="U2" s="5" t="s">
        <v>22</v>
      </c>
      <c r="V2" s="99"/>
      <c r="W2" s="3" t="s">
        <v>24</v>
      </c>
      <c r="X2" s="3" t="s">
        <v>25</v>
      </c>
      <c r="Y2" s="3" t="s">
        <v>26</v>
      </c>
      <c r="Z2" s="3" t="s">
        <v>27</v>
      </c>
      <c r="AA2" s="3" t="s">
        <v>28</v>
      </c>
      <c r="AB2" s="3" t="s">
        <v>29</v>
      </c>
      <c r="AC2" s="6" t="s">
        <v>30</v>
      </c>
      <c r="AD2" s="3" t="s">
        <v>31</v>
      </c>
      <c r="AE2" s="3" t="s">
        <v>32</v>
      </c>
      <c r="AF2" s="3" t="s">
        <v>33</v>
      </c>
      <c r="AG2" s="101"/>
    </row>
    <row r="3" spans="2:35" s="24" customFormat="1" ht="9.75" customHeight="1">
      <c r="B3" s="27" t="s">
        <v>47</v>
      </c>
      <c r="C3" s="34">
        <v>3205</v>
      </c>
      <c r="D3" s="34">
        <v>2796</v>
      </c>
      <c r="E3" s="68">
        <v>87.2386895475819</v>
      </c>
      <c r="F3" s="34">
        <v>2796</v>
      </c>
      <c r="G3" s="69">
        <v>100</v>
      </c>
      <c r="H3" s="34">
        <v>2169</v>
      </c>
      <c r="I3" s="34">
        <v>401</v>
      </c>
      <c r="J3" s="34">
        <v>175</v>
      </c>
      <c r="K3" s="34">
        <v>9</v>
      </c>
      <c r="L3" s="34">
        <v>42</v>
      </c>
      <c r="M3" s="34">
        <v>0</v>
      </c>
      <c r="N3" s="34">
        <v>0</v>
      </c>
      <c r="O3" s="34">
        <v>627</v>
      </c>
      <c r="P3" s="70">
        <v>22.42489270386266</v>
      </c>
      <c r="Q3" s="34">
        <v>588</v>
      </c>
      <c r="R3" s="34">
        <v>2086</v>
      </c>
      <c r="S3" s="34">
        <v>315</v>
      </c>
      <c r="T3" s="34">
        <v>2401</v>
      </c>
      <c r="U3" s="71">
        <v>0.8587267525035766</v>
      </c>
      <c r="V3" s="34">
        <v>3763</v>
      </c>
      <c r="W3" s="34">
        <v>92</v>
      </c>
      <c r="X3" s="34">
        <v>194</v>
      </c>
      <c r="Y3" s="34">
        <v>62</v>
      </c>
      <c r="Z3" s="34">
        <v>53</v>
      </c>
      <c r="AA3" s="34">
        <v>1</v>
      </c>
      <c r="AB3" s="34">
        <v>19</v>
      </c>
      <c r="AC3" s="84">
        <v>421</v>
      </c>
      <c r="AD3" s="34">
        <v>0</v>
      </c>
      <c r="AE3" s="34">
        <v>0</v>
      </c>
      <c r="AF3" s="34">
        <v>2796</v>
      </c>
      <c r="AG3" s="35">
        <v>0</v>
      </c>
      <c r="AI3" s="63"/>
    </row>
    <row r="4" spans="2:35" s="19" customFormat="1" ht="9.75" customHeight="1">
      <c r="B4" s="25" t="s">
        <v>35</v>
      </c>
      <c r="C4" s="36">
        <v>1356</v>
      </c>
      <c r="D4" s="36">
        <v>1240</v>
      </c>
      <c r="E4" s="72">
        <v>91.44542772861357</v>
      </c>
      <c r="F4" s="36">
        <v>1240</v>
      </c>
      <c r="G4" s="64">
        <v>100</v>
      </c>
      <c r="H4" s="36">
        <v>970</v>
      </c>
      <c r="I4" s="36">
        <v>183</v>
      </c>
      <c r="J4" s="36">
        <v>77</v>
      </c>
      <c r="K4" s="36">
        <v>0</v>
      </c>
      <c r="L4" s="36">
        <v>10</v>
      </c>
      <c r="M4" s="36">
        <v>0</v>
      </c>
      <c r="N4" s="36">
        <v>0</v>
      </c>
      <c r="O4" s="36">
        <v>270</v>
      </c>
      <c r="P4" s="72">
        <v>21.774193548387096</v>
      </c>
      <c r="Q4" s="36">
        <v>270</v>
      </c>
      <c r="R4" s="36">
        <v>706</v>
      </c>
      <c r="S4" s="36">
        <v>212</v>
      </c>
      <c r="T4" s="36">
        <v>918</v>
      </c>
      <c r="U4" s="73">
        <v>0.7403225806451613</v>
      </c>
      <c r="V4" s="36">
        <v>322</v>
      </c>
      <c r="W4" s="36">
        <v>57</v>
      </c>
      <c r="X4" s="36">
        <v>28</v>
      </c>
      <c r="Y4" s="36">
        <v>29</v>
      </c>
      <c r="Z4" s="36">
        <v>15</v>
      </c>
      <c r="AA4" s="36">
        <v>0</v>
      </c>
      <c r="AB4" s="36">
        <v>0</v>
      </c>
      <c r="AC4" s="85">
        <v>129</v>
      </c>
      <c r="AD4" s="36">
        <v>11</v>
      </c>
      <c r="AE4" s="36">
        <v>0</v>
      </c>
      <c r="AF4" s="36">
        <v>1229</v>
      </c>
      <c r="AG4" s="37">
        <v>1</v>
      </c>
      <c r="AI4" s="20"/>
    </row>
    <row r="5" spans="2:35" s="21" customFormat="1" ht="9.75" customHeight="1">
      <c r="B5" s="25" t="s">
        <v>36</v>
      </c>
      <c r="C5" s="36">
        <v>973</v>
      </c>
      <c r="D5" s="36">
        <v>891</v>
      </c>
      <c r="E5" s="72">
        <v>91.57245632065776</v>
      </c>
      <c r="F5" s="36">
        <v>798</v>
      </c>
      <c r="G5" s="64">
        <v>89.56228956228956</v>
      </c>
      <c r="H5" s="36">
        <v>730</v>
      </c>
      <c r="I5" s="36">
        <v>115</v>
      </c>
      <c r="J5" s="36">
        <v>40</v>
      </c>
      <c r="K5" s="36">
        <v>1</v>
      </c>
      <c r="L5" s="36">
        <v>5</v>
      </c>
      <c r="M5" s="36">
        <v>0</v>
      </c>
      <c r="N5" s="36">
        <v>0</v>
      </c>
      <c r="O5" s="36">
        <v>161</v>
      </c>
      <c r="P5" s="72">
        <v>18.069584736251404</v>
      </c>
      <c r="Q5" s="36">
        <v>129</v>
      </c>
      <c r="R5" s="36">
        <v>365</v>
      </c>
      <c r="S5" s="36">
        <v>179</v>
      </c>
      <c r="T5" s="36">
        <v>544</v>
      </c>
      <c r="U5" s="73">
        <v>0.6105499438832772</v>
      </c>
      <c r="V5" s="36">
        <v>79</v>
      </c>
      <c r="W5" s="36">
        <v>34</v>
      </c>
      <c r="X5" s="36">
        <v>12</v>
      </c>
      <c r="Y5" s="36">
        <v>8</v>
      </c>
      <c r="Z5" s="36">
        <v>19</v>
      </c>
      <c r="AA5" s="36">
        <v>0</v>
      </c>
      <c r="AB5" s="36">
        <v>23</v>
      </c>
      <c r="AC5" s="85">
        <v>96</v>
      </c>
      <c r="AD5" s="36">
        <v>1</v>
      </c>
      <c r="AE5" s="36">
        <v>2</v>
      </c>
      <c r="AF5" s="36">
        <v>888</v>
      </c>
      <c r="AG5" s="37">
        <v>280</v>
      </c>
      <c r="AI5" s="22"/>
    </row>
    <row r="6" spans="2:35" s="19" customFormat="1" ht="9.75" customHeight="1">
      <c r="B6" s="25" t="s">
        <v>73</v>
      </c>
      <c r="C6" s="36">
        <v>935</v>
      </c>
      <c r="D6" s="36">
        <v>886</v>
      </c>
      <c r="E6" s="72">
        <v>94.75935828877006</v>
      </c>
      <c r="F6" s="36">
        <v>0</v>
      </c>
      <c r="G6" s="64">
        <v>0</v>
      </c>
      <c r="H6" s="36">
        <v>670</v>
      </c>
      <c r="I6" s="36">
        <v>159</v>
      </c>
      <c r="J6" s="36">
        <v>46</v>
      </c>
      <c r="K6" s="36">
        <v>0</v>
      </c>
      <c r="L6" s="36">
        <v>11</v>
      </c>
      <c r="M6" s="36">
        <v>0</v>
      </c>
      <c r="N6" s="36">
        <v>0</v>
      </c>
      <c r="O6" s="36">
        <v>216</v>
      </c>
      <c r="P6" s="72">
        <v>24.37923250564334</v>
      </c>
      <c r="Q6" s="36">
        <v>219</v>
      </c>
      <c r="R6" s="36">
        <v>675</v>
      </c>
      <c r="S6" s="36">
        <v>80</v>
      </c>
      <c r="T6" s="36">
        <v>755</v>
      </c>
      <c r="U6" s="73">
        <v>0.8521444695259593</v>
      </c>
      <c r="V6" s="36">
        <v>285</v>
      </c>
      <c r="W6" s="36">
        <v>23</v>
      </c>
      <c r="X6" s="36">
        <v>5</v>
      </c>
      <c r="Y6" s="36">
        <v>30</v>
      </c>
      <c r="Z6" s="36">
        <v>14</v>
      </c>
      <c r="AA6" s="36">
        <v>0</v>
      </c>
      <c r="AB6" s="36">
        <v>52</v>
      </c>
      <c r="AC6" s="85">
        <v>124</v>
      </c>
      <c r="AD6" s="36">
        <v>0</v>
      </c>
      <c r="AE6" s="36">
        <v>0</v>
      </c>
      <c r="AF6" s="36">
        <v>886</v>
      </c>
      <c r="AG6" s="37">
        <v>0</v>
      </c>
      <c r="AI6" s="20"/>
    </row>
    <row r="7" spans="2:35" s="19" customFormat="1" ht="9.75" customHeight="1">
      <c r="B7" s="25" t="s">
        <v>48</v>
      </c>
      <c r="C7" s="36">
        <v>512</v>
      </c>
      <c r="D7" s="36">
        <v>472</v>
      </c>
      <c r="E7" s="72">
        <v>92.1875</v>
      </c>
      <c r="F7" s="36">
        <v>0</v>
      </c>
      <c r="G7" s="64">
        <v>0</v>
      </c>
      <c r="H7" s="36">
        <v>365</v>
      </c>
      <c r="I7" s="36">
        <v>79</v>
      </c>
      <c r="J7" s="36">
        <v>26</v>
      </c>
      <c r="K7" s="36">
        <v>0</v>
      </c>
      <c r="L7" s="36">
        <v>2</v>
      </c>
      <c r="M7" s="36">
        <v>0</v>
      </c>
      <c r="N7" s="36">
        <v>0</v>
      </c>
      <c r="O7" s="36">
        <v>107</v>
      </c>
      <c r="P7" s="72">
        <v>22.66949152542373</v>
      </c>
      <c r="Q7" s="36">
        <v>93</v>
      </c>
      <c r="R7" s="36">
        <v>265</v>
      </c>
      <c r="S7" s="36">
        <v>80</v>
      </c>
      <c r="T7" s="36">
        <v>345</v>
      </c>
      <c r="U7" s="73">
        <v>0.7309322033898306</v>
      </c>
      <c r="V7" s="36">
        <v>107</v>
      </c>
      <c r="W7" s="36">
        <v>20</v>
      </c>
      <c r="X7" s="36">
        <v>31</v>
      </c>
      <c r="Y7" s="36">
        <v>11</v>
      </c>
      <c r="Z7" s="36">
        <v>9</v>
      </c>
      <c r="AA7" s="36">
        <v>2</v>
      </c>
      <c r="AB7" s="36">
        <v>7</v>
      </c>
      <c r="AC7" s="85">
        <v>80</v>
      </c>
      <c r="AD7" s="36">
        <v>9</v>
      </c>
      <c r="AE7" s="36">
        <v>0</v>
      </c>
      <c r="AF7" s="36">
        <v>463</v>
      </c>
      <c r="AG7" s="37">
        <v>0</v>
      </c>
      <c r="AI7" s="20"/>
    </row>
    <row r="8" spans="2:35" s="19" customFormat="1" ht="9.75" customHeight="1">
      <c r="B8" s="26" t="s">
        <v>49</v>
      </c>
      <c r="C8" s="36">
        <v>494</v>
      </c>
      <c r="D8" s="36">
        <v>466</v>
      </c>
      <c r="E8" s="72">
        <v>94.33198380566802</v>
      </c>
      <c r="F8" s="36">
        <v>0</v>
      </c>
      <c r="G8" s="64">
        <v>0</v>
      </c>
      <c r="H8" s="36">
        <v>371</v>
      </c>
      <c r="I8" s="36">
        <v>67</v>
      </c>
      <c r="J8" s="36">
        <v>27</v>
      </c>
      <c r="K8" s="36">
        <v>0</v>
      </c>
      <c r="L8" s="36">
        <v>1</v>
      </c>
      <c r="M8" s="36">
        <v>0</v>
      </c>
      <c r="N8" s="36">
        <v>0</v>
      </c>
      <c r="O8" s="36">
        <v>95</v>
      </c>
      <c r="P8" s="72">
        <v>20.386266094420602</v>
      </c>
      <c r="Q8" s="36">
        <v>85</v>
      </c>
      <c r="R8" s="36">
        <v>291</v>
      </c>
      <c r="S8" s="36">
        <v>29</v>
      </c>
      <c r="T8" s="36">
        <v>320</v>
      </c>
      <c r="U8" s="73">
        <v>0.6866952789699571</v>
      </c>
      <c r="V8" s="36">
        <v>50</v>
      </c>
      <c r="W8" s="36">
        <v>20</v>
      </c>
      <c r="X8" s="36">
        <v>32</v>
      </c>
      <c r="Y8" s="36">
        <v>12</v>
      </c>
      <c r="Z8" s="36">
        <v>3</v>
      </c>
      <c r="AA8" s="36">
        <v>0</v>
      </c>
      <c r="AB8" s="36">
        <v>15</v>
      </c>
      <c r="AC8" s="85">
        <v>82</v>
      </c>
      <c r="AD8" s="36">
        <v>1</v>
      </c>
      <c r="AE8" s="36">
        <v>0</v>
      </c>
      <c r="AF8" s="36">
        <v>465</v>
      </c>
      <c r="AG8" s="37">
        <v>24</v>
      </c>
      <c r="AI8" s="20"/>
    </row>
    <row r="9" spans="2:35" s="21" customFormat="1" ht="9.75" customHeight="1">
      <c r="B9" s="26" t="s">
        <v>50</v>
      </c>
      <c r="C9" s="36">
        <v>832</v>
      </c>
      <c r="D9" s="36">
        <v>757</v>
      </c>
      <c r="E9" s="72">
        <v>90.98557692307693</v>
      </c>
      <c r="F9" s="36">
        <v>0</v>
      </c>
      <c r="G9" s="64">
        <v>0</v>
      </c>
      <c r="H9" s="36">
        <v>591</v>
      </c>
      <c r="I9" s="36">
        <v>106</v>
      </c>
      <c r="J9" s="36">
        <v>37</v>
      </c>
      <c r="K9" s="36">
        <v>13</v>
      </c>
      <c r="L9" s="36">
        <v>10</v>
      </c>
      <c r="M9" s="36">
        <v>0</v>
      </c>
      <c r="N9" s="36">
        <v>0</v>
      </c>
      <c r="O9" s="36">
        <v>166</v>
      </c>
      <c r="P9" s="72">
        <v>21.92866578599736</v>
      </c>
      <c r="Q9" s="36">
        <v>131</v>
      </c>
      <c r="R9" s="36">
        <v>405</v>
      </c>
      <c r="S9" s="36">
        <v>99</v>
      </c>
      <c r="T9" s="36">
        <v>504</v>
      </c>
      <c r="U9" s="73">
        <v>0.665785997357992</v>
      </c>
      <c r="V9" s="36">
        <v>83</v>
      </c>
      <c r="W9" s="36">
        <v>31</v>
      </c>
      <c r="X9" s="36">
        <v>7</v>
      </c>
      <c r="Y9" s="36">
        <v>11</v>
      </c>
      <c r="Z9" s="36">
        <v>4</v>
      </c>
      <c r="AA9" s="36">
        <v>0</v>
      </c>
      <c r="AB9" s="36">
        <v>12</v>
      </c>
      <c r="AC9" s="85">
        <v>65</v>
      </c>
      <c r="AD9" s="36">
        <v>10</v>
      </c>
      <c r="AE9" s="36">
        <v>0</v>
      </c>
      <c r="AF9" s="36">
        <v>747</v>
      </c>
      <c r="AG9" s="37">
        <v>98</v>
      </c>
      <c r="AI9" s="22"/>
    </row>
    <row r="10" spans="2:35" s="19" customFormat="1" ht="9.75" customHeight="1">
      <c r="B10" s="12" t="s">
        <v>51</v>
      </c>
      <c r="C10" s="36">
        <v>442</v>
      </c>
      <c r="D10" s="36">
        <v>385</v>
      </c>
      <c r="E10" s="72">
        <v>87.10407239819004</v>
      </c>
      <c r="F10" s="36">
        <v>0</v>
      </c>
      <c r="G10" s="64">
        <v>0</v>
      </c>
      <c r="H10" s="36">
        <v>310</v>
      </c>
      <c r="I10" s="36">
        <v>49</v>
      </c>
      <c r="J10" s="36">
        <v>14</v>
      </c>
      <c r="K10" s="36">
        <v>10</v>
      </c>
      <c r="L10" s="36">
        <v>2</v>
      </c>
      <c r="M10" s="36">
        <v>0</v>
      </c>
      <c r="N10" s="36">
        <v>0</v>
      </c>
      <c r="O10" s="36">
        <v>75</v>
      </c>
      <c r="P10" s="72">
        <v>19.480519480519483</v>
      </c>
      <c r="Q10" s="36">
        <v>53</v>
      </c>
      <c r="R10" s="36">
        <v>154</v>
      </c>
      <c r="S10" s="36">
        <v>42</v>
      </c>
      <c r="T10" s="36">
        <v>196</v>
      </c>
      <c r="U10" s="73">
        <v>0.509090909090909</v>
      </c>
      <c r="V10" s="36">
        <v>17</v>
      </c>
      <c r="W10" s="36">
        <v>10</v>
      </c>
      <c r="X10" s="36">
        <v>1</v>
      </c>
      <c r="Y10" s="36">
        <v>5</v>
      </c>
      <c r="Z10" s="36">
        <v>3</v>
      </c>
      <c r="AA10" s="36">
        <v>0</v>
      </c>
      <c r="AB10" s="36">
        <v>4</v>
      </c>
      <c r="AC10" s="85">
        <v>23</v>
      </c>
      <c r="AD10" s="36">
        <v>6</v>
      </c>
      <c r="AE10" s="36">
        <v>0</v>
      </c>
      <c r="AF10" s="36">
        <v>379</v>
      </c>
      <c r="AG10" s="37">
        <v>3</v>
      </c>
      <c r="AI10" s="20"/>
    </row>
    <row r="11" spans="2:35" s="23" customFormat="1" ht="9.75" customHeight="1">
      <c r="B11" s="12" t="s">
        <v>52</v>
      </c>
      <c r="C11" s="36">
        <v>50</v>
      </c>
      <c r="D11" s="36">
        <v>50</v>
      </c>
      <c r="E11" s="72">
        <v>100</v>
      </c>
      <c r="F11" s="36">
        <v>0</v>
      </c>
      <c r="G11" s="64">
        <v>0</v>
      </c>
      <c r="H11" s="36">
        <v>38</v>
      </c>
      <c r="I11" s="36">
        <v>7</v>
      </c>
      <c r="J11" s="36">
        <v>5</v>
      </c>
      <c r="K11" s="36">
        <v>0</v>
      </c>
      <c r="L11" s="36">
        <v>0</v>
      </c>
      <c r="M11" s="36">
        <v>0</v>
      </c>
      <c r="N11" s="36">
        <v>0</v>
      </c>
      <c r="O11" s="36">
        <v>12</v>
      </c>
      <c r="P11" s="72">
        <v>24</v>
      </c>
      <c r="Q11" s="36">
        <v>11</v>
      </c>
      <c r="R11" s="36">
        <v>47</v>
      </c>
      <c r="S11" s="36">
        <v>1</v>
      </c>
      <c r="T11" s="36">
        <v>48</v>
      </c>
      <c r="U11" s="73">
        <v>0.96</v>
      </c>
      <c r="V11" s="36">
        <v>4</v>
      </c>
      <c r="W11" s="36">
        <v>3</v>
      </c>
      <c r="X11" s="36">
        <v>1</v>
      </c>
      <c r="Y11" s="36">
        <v>2</v>
      </c>
      <c r="Z11" s="36">
        <v>0</v>
      </c>
      <c r="AA11" s="36">
        <v>0</v>
      </c>
      <c r="AB11" s="36">
        <v>0</v>
      </c>
      <c r="AC11" s="85">
        <v>6</v>
      </c>
      <c r="AD11" s="36">
        <v>1</v>
      </c>
      <c r="AE11" s="36">
        <v>0</v>
      </c>
      <c r="AF11" s="36">
        <v>49</v>
      </c>
      <c r="AG11" s="37">
        <v>12</v>
      </c>
      <c r="AI11" s="20"/>
    </row>
    <row r="12" spans="2:35" s="19" customFormat="1" ht="9.75" customHeight="1">
      <c r="B12" s="12" t="s">
        <v>53</v>
      </c>
      <c r="C12" s="36">
        <v>85</v>
      </c>
      <c r="D12" s="36">
        <v>84</v>
      </c>
      <c r="E12" s="72">
        <v>98.82352941176471</v>
      </c>
      <c r="F12" s="36">
        <v>0</v>
      </c>
      <c r="G12" s="64">
        <v>0</v>
      </c>
      <c r="H12" s="36">
        <v>60</v>
      </c>
      <c r="I12" s="36">
        <v>19</v>
      </c>
      <c r="J12" s="36">
        <v>4</v>
      </c>
      <c r="K12" s="36">
        <v>0</v>
      </c>
      <c r="L12" s="36">
        <v>1</v>
      </c>
      <c r="M12" s="36">
        <v>0</v>
      </c>
      <c r="N12" s="36">
        <v>0</v>
      </c>
      <c r="O12" s="36">
        <v>24</v>
      </c>
      <c r="P12" s="72">
        <v>28.57142857142857</v>
      </c>
      <c r="Q12" s="36">
        <v>18</v>
      </c>
      <c r="R12" s="36">
        <v>49</v>
      </c>
      <c r="S12" s="36">
        <v>18</v>
      </c>
      <c r="T12" s="36">
        <v>67</v>
      </c>
      <c r="U12" s="73">
        <v>0.7976190476190477</v>
      </c>
      <c r="V12" s="36">
        <v>19</v>
      </c>
      <c r="W12" s="36">
        <v>4</v>
      </c>
      <c r="X12" s="36">
        <v>1</v>
      </c>
      <c r="Y12" s="36">
        <v>0</v>
      </c>
      <c r="Z12" s="36">
        <v>0</v>
      </c>
      <c r="AA12" s="36">
        <v>0</v>
      </c>
      <c r="AB12" s="36">
        <v>2</v>
      </c>
      <c r="AC12" s="85">
        <v>7</v>
      </c>
      <c r="AD12" s="36">
        <v>2</v>
      </c>
      <c r="AE12" s="36">
        <v>0</v>
      </c>
      <c r="AF12" s="36">
        <v>82</v>
      </c>
      <c r="AG12" s="37">
        <v>20</v>
      </c>
      <c r="AI12" s="20"/>
    </row>
    <row r="13" spans="2:35" s="19" customFormat="1" ht="9.75" customHeight="1">
      <c r="B13" s="12" t="s">
        <v>54</v>
      </c>
      <c r="C13" s="36">
        <v>185</v>
      </c>
      <c r="D13" s="36">
        <v>177</v>
      </c>
      <c r="E13" s="72">
        <v>95.67567567567568</v>
      </c>
      <c r="F13" s="36">
        <v>0</v>
      </c>
      <c r="G13" s="64">
        <v>0</v>
      </c>
      <c r="H13" s="36">
        <v>143</v>
      </c>
      <c r="I13" s="36">
        <v>20</v>
      </c>
      <c r="J13" s="36">
        <v>9</v>
      </c>
      <c r="K13" s="36">
        <v>0</v>
      </c>
      <c r="L13" s="36">
        <v>5</v>
      </c>
      <c r="M13" s="36">
        <v>0</v>
      </c>
      <c r="N13" s="36">
        <v>0</v>
      </c>
      <c r="O13" s="36">
        <v>34</v>
      </c>
      <c r="P13" s="72">
        <v>19.2090395480226</v>
      </c>
      <c r="Q13" s="36">
        <v>32</v>
      </c>
      <c r="R13" s="36">
        <v>103</v>
      </c>
      <c r="S13" s="36">
        <v>20</v>
      </c>
      <c r="T13" s="36">
        <v>123</v>
      </c>
      <c r="U13" s="73">
        <v>0.6949152542372882</v>
      </c>
      <c r="V13" s="36">
        <v>24</v>
      </c>
      <c r="W13" s="36">
        <v>10</v>
      </c>
      <c r="X13" s="36">
        <v>2</v>
      </c>
      <c r="Y13" s="36">
        <v>4</v>
      </c>
      <c r="Z13" s="36">
        <v>1</v>
      </c>
      <c r="AA13" s="36">
        <v>0</v>
      </c>
      <c r="AB13" s="36">
        <v>3</v>
      </c>
      <c r="AC13" s="85">
        <v>20</v>
      </c>
      <c r="AD13" s="36">
        <v>1</v>
      </c>
      <c r="AE13" s="36">
        <v>0</v>
      </c>
      <c r="AF13" s="36">
        <v>176</v>
      </c>
      <c r="AG13" s="37">
        <v>43</v>
      </c>
      <c r="AI13" s="20"/>
    </row>
    <row r="14" spans="2:35" s="19" customFormat="1" ht="9.75" customHeight="1">
      <c r="B14" s="12" t="s">
        <v>55</v>
      </c>
      <c r="C14" s="36">
        <v>70</v>
      </c>
      <c r="D14" s="36">
        <v>61</v>
      </c>
      <c r="E14" s="72">
        <v>87.14285714285714</v>
      </c>
      <c r="F14" s="36">
        <v>0</v>
      </c>
      <c r="G14" s="64">
        <v>0</v>
      </c>
      <c r="H14" s="36">
        <v>40</v>
      </c>
      <c r="I14" s="36">
        <v>11</v>
      </c>
      <c r="J14" s="36">
        <v>5</v>
      </c>
      <c r="K14" s="36">
        <v>3</v>
      </c>
      <c r="L14" s="36">
        <v>2</v>
      </c>
      <c r="M14" s="36">
        <v>0</v>
      </c>
      <c r="N14" s="36">
        <v>0</v>
      </c>
      <c r="O14" s="36">
        <v>21</v>
      </c>
      <c r="P14" s="72">
        <v>34.42622950819672</v>
      </c>
      <c r="Q14" s="36">
        <v>17</v>
      </c>
      <c r="R14" s="36">
        <v>52</v>
      </c>
      <c r="S14" s="36">
        <v>18</v>
      </c>
      <c r="T14" s="36">
        <v>70</v>
      </c>
      <c r="U14" s="73">
        <v>1.1475409836065573</v>
      </c>
      <c r="V14" s="36">
        <v>19</v>
      </c>
      <c r="W14" s="36">
        <v>4</v>
      </c>
      <c r="X14" s="36">
        <v>2</v>
      </c>
      <c r="Y14" s="36">
        <v>0</v>
      </c>
      <c r="Z14" s="36">
        <v>0</v>
      </c>
      <c r="AA14" s="36">
        <v>0</v>
      </c>
      <c r="AB14" s="36">
        <v>3</v>
      </c>
      <c r="AC14" s="85">
        <v>9</v>
      </c>
      <c r="AD14" s="36">
        <v>0</v>
      </c>
      <c r="AE14" s="36">
        <v>0</v>
      </c>
      <c r="AF14" s="36">
        <v>61</v>
      </c>
      <c r="AG14" s="37">
        <v>20</v>
      </c>
      <c r="AI14" s="20"/>
    </row>
    <row r="15" spans="2:35" s="19" customFormat="1" ht="9.75" customHeight="1">
      <c r="B15" s="26" t="s">
        <v>87</v>
      </c>
      <c r="C15" s="36">
        <v>780</v>
      </c>
      <c r="D15" s="36">
        <v>737</v>
      </c>
      <c r="E15" s="72">
        <v>94.48717948717949</v>
      </c>
      <c r="F15" s="36">
        <v>728</v>
      </c>
      <c r="G15" s="64">
        <v>98.7788331071913</v>
      </c>
      <c r="H15" s="36">
        <v>580</v>
      </c>
      <c r="I15" s="36">
        <v>108</v>
      </c>
      <c r="J15" s="36">
        <v>45</v>
      </c>
      <c r="K15" s="36">
        <v>1</v>
      </c>
      <c r="L15" s="36">
        <v>3</v>
      </c>
      <c r="M15" s="36">
        <v>0</v>
      </c>
      <c r="N15" s="36">
        <v>0</v>
      </c>
      <c r="O15" s="36">
        <v>157</v>
      </c>
      <c r="P15" s="72">
        <v>21.30257801899593</v>
      </c>
      <c r="Q15" s="36">
        <v>111</v>
      </c>
      <c r="R15" s="36">
        <v>528</v>
      </c>
      <c r="S15" s="36">
        <v>53</v>
      </c>
      <c r="T15" s="36">
        <v>581</v>
      </c>
      <c r="U15" s="73">
        <v>0.7883310719131614</v>
      </c>
      <c r="V15" s="36">
        <v>137</v>
      </c>
      <c r="W15" s="36">
        <v>32</v>
      </c>
      <c r="X15" s="36">
        <v>19</v>
      </c>
      <c r="Y15" s="36">
        <v>14</v>
      </c>
      <c r="Z15" s="36">
        <v>15</v>
      </c>
      <c r="AA15" s="36">
        <v>0</v>
      </c>
      <c r="AB15" s="36">
        <v>13</v>
      </c>
      <c r="AC15" s="85">
        <v>93</v>
      </c>
      <c r="AD15" s="36">
        <v>3</v>
      </c>
      <c r="AE15" s="36">
        <v>0</v>
      </c>
      <c r="AF15" s="36">
        <v>734</v>
      </c>
      <c r="AG15" s="36">
        <v>30</v>
      </c>
      <c r="AI15" s="20"/>
    </row>
    <row r="16" spans="2:35" s="19" customFormat="1" ht="9.75" customHeight="1">
      <c r="B16" s="12" t="s">
        <v>88</v>
      </c>
      <c r="C16" s="36">
        <v>684</v>
      </c>
      <c r="D16" s="36">
        <v>647</v>
      </c>
      <c r="E16" s="72">
        <v>94.5906432748538</v>
      </c>
      <c r="F16" s="36">
        <v>640</v>
      </c>
      <c r="G16" s="64">
        <v>98.91808346213293</v>
      </c>
      <c r="H16" s="36">
        <v>509</v>
      </c>
      <c r="I16" s="36">
        <v>95</v>
      </c>
      <c r="J16" s="36">
        <v>39</v>
      </c>
      <c r="K16" s="36">
        <v>1</v>
      </c>
      <c r="L16" s="36">
        <v>3</v>
      </c>
      <c r="M16" s="36">
        <v>0</v>
      </c>
      <c r="N16" s="36">
        <v>0</v>
      </c>
      <c r="O16" s="36">
        <v>138</v>
      </c>
      <c r="P16" s="72">
        <v>21.32921174652241</v>
      </c>
      <c r="Q16" s="36">
        <v>96</v>
      </c>
      <c r="R16" s="36">
        <v>467</v>
      </c>
      <c r="S16" s="36">
        <v>47</v>
      </c>
      <c r="T16" s="36">
        <v>514</v>
      </c>
      <c r="U16" s="73">
        <v>0.794435857805255</v>
      </c>
      <c r="V16" s="36">
        <v>113</v>
      </c>
      <c r="W16" s="36">
        <v>28</v>
      </c>
      <c r="X16" s="36">
        <v>19</v>
      </c>
      <c r="Y16" s="36">
        <v>12</v>
      </c>
      <c r="Z16" s="36">
        <v>15</v>
      </c>
      <c r="AA16" s="36">
        <v>0</v>
      </c>
      <c r="AB16" s="36">
        <v>12</v>
      </c>
      <c r="AC16" s="85">
        <v>86</v>
      </c>
      <c r="AD16" s="36">
        <v>3</v>
      </c>
      <c r="AE16" s="36">
        <v>0</v>
      </c>
      <c r="AF16" s="36">
        <v>644</v>
      </c>
      <c r="AG16" s="37">
        <v>30</v>
      </c>
      <c r="AI16" s="20"/>
    </row>
    <row r="17" spans="2:35" s="19" customFormat="1" ht="9.75" customHeight="1">
      <c r="B17" s="12" t="s">
        <v>89</v>
      </c>
      <c r="C17" s="36">
        <v>96</v>
      </c>
      <c r="D17" s="36">
        <v>90</v>
      </c>
      <c r="E17" s="72">
        <v>93.75</v>
      </c>
      <c r="F17" s="36">
        <v>88</v>
      </c>
      <c r="G17" s="64">
        <v>97.77777777777777</v>
      </c>
      <c r="H17" s="36">
        <v>71</v>
      </c>
      <c r="I17" s="36">
        <v>13</v>
      </c>
      <c r="J17" s="36">
        <v>6</v>
      </c>
      <c r="K17" s="36">
        <v>0</v>
      </c>
      <c r="L17" s="36">
        <v>0</v>
      </c>
      <c r="M17" s="36">
        <v>0</v>
      </c>
      <c r="N17" s="36">
        <v>0</v>
      </c>
      <c r="O17" s="36">
        <v>19</v>
      </c>
      <c r="P17" s="72">
        <v>21.11111111111111</v>
      </c>
      <c r="Q17" s="36">
        <v>15</v>
      </c>
      <c r="R17" s="36">
        <v>61</v>
      </c>
      <c r="S17" s="36">
        <v>6</v>
      </c>
      <c r="T17" s="36">
        <v>67</v>
      </c>
      <c r="U17" s="73">
        <v>0.7444444444444445</v>
      </c>
      <c r="V17" s="36">
        <v>24</v>
      </c>
      <c r="W17" s="36">
        <v>4</v>
      </c>
      <c r="X17" s="36">
        <v>0</v>
      </c>
      <c r="Y17" s="36">
        <v>2</v>
      </c>
      <c r="Z17" s="36">
        <v>0</v>
      </c>
      <c r="AA17" s="36">
        <v>0</v>
      </c>
      <c r="AB17" s="36">
        <v>1</v>
      </c>
      <c r="AC17" s="85">
        <v>7</v>
      </c>
      <c r="AD17" s="36">
        <v>0</v>
      </c>
      <c r="AE17" s="36">
        <v>0</v>
      </c>
      <c r="AF17" s="36">
        <v>90</v>
      </c>
      <c r="AG17" s="37">
        <v>0</v>
      </c>
      <c r="AI17" s="20"/>
    </row>
    <row r="18" spans="2:35" s="19" customFormat="1" ht="9.75" customHeight="1">
      <c r="B18" s="25" t="s">
        <v>56</v>
      </c>
      <c r="C18" s="36">
        <v>1156</v>
      </c>
      <c r="D18" s="36">
        <v>1056</v>
      </c>
      <c r="E18" s="72">
        <v>91.34948096885813</v>
      </c>
      <c r="F18" s="36">
        <v>1031</v>
      </c>
      <c r="G18" s="64">
        <v>97.63257575757575</v>
      </c>
      <c r="H18" s="36">
        <v>853</v>
      </c>
      <c r="I18" s="36">
        <v>144</v>
      </c>
      <c r="J18" s="36">
        <v>54</v>
      </c>
      <c r="K18" s="36">
        <v>1</v>
      </c>
      <c r="L18" s="36">
        <v>4</v>
      </c>
      <c r="M18" s="36">
        <v>0</v>
      </c>
      <c r="N18" s="36">
        <v>0</v>
      </c>
      <c r="O18" s="36">
        <v>203</v>
      </c>
      <c r="P18" s="72">
        <v>19.223484848484848</v>
      </c>
      <c r="Q18" s="36">
        <v>169</v>
      </c>
      <c r="R18" s="36">
        <v>595</v>
      </c>
      <c r="S18" s="36">
        <v>125</v>
      </c>
      <c r="T18" s="36">
        <v>720</v>
      </c>
      <c r="U18" s="73">
        <v>0.6818181818181818</v>
      </c>
      <c r="V18" s="36">
        <v>248</v>
      </c>
      <c r="W18" s="36">
        <v>80</v>
      </c>
      <c r="X18" s="36">
        <v>61</v>
      </c>
      <c r="Y18" s="36">
        <v>26</v>
      </c>
      <c r="Z18" s="36">
        <v>21</v>
      </c>
      <c r="AA18" s="36">
        <v>5</v>
      </c>
      <c r="AB18" s="36">
        <v>9</v>
      </c>
      <c r="AC18" s="85">
        <v>202</v>
      </c>
      <c r="AD18" s="36">
        <v>4</v>
      </c>
      <c r="AE18" s="36">
        <v>0</v>
      </c>
      <c r="AF18" s="36">
        <v>1052</v>
      </c>
      <c r="AG18" s="37">
        <v>50</v>
      </c>
      <c r="AI18" s="20"/>
    </row>
    <row r="19" spans="2:35" s="19" customFormat="1" ht="9.75" customHeight="1">
      <c r="B19" s="12" t="s">
        <v>74</v>
      </c>
      <c r="C19" s="36">
        <v>455</v>
      </c>
      <c r="D19" s="36">
        <v>418</v>
      </c>
      <c r="E19" s="72">
        <v>91.86813186813187</v>
      </c>
      <c r="F19" s="36">
        <v>412</v>
      </c>
      <c r="G19" s="64">
        <v>98.56459330143541</v>
      </c>
      <c r="H19" s="36">
        <v>336</v>
      </c>
      <c r="I19" s="36">
        <v>56</v>
      </c>
      <c r="J19" s="36">
        <v>23</v>
      </c>
      <c r="K19" s="36">
        <v>1</v>
      </c>
      <c r="L19" s="36">
        <v>2</v>
      </c>
      <c r="M19" s="36">
        <v>0</v>
      </c>
      <c r="N19" s="36">
        <v>0</v>
      </c>
      <c r="O19" s="36">
        <v>82</v>
      </c>
      <c r="P19" s="72">
        <v>19.617224880382775</v>
      </c>
      <c r="Q19" s="36">
        <v>70</v>
      </c>
      <c r="R19" s="36">
        <v>243</v>
      </c>
      <c r="S19" s="36">
        <v>26</v>
      </c>
      <c r="T19" s="36">
        <v>269</v>
      </c>
      <c r="U19" s="73">
        <v>0.6435406698564593</v>
      </c>
      <c r="V19" s="36">
        <v>124</v>
      </c>
      <c r="W19" s="36">
        <v>28</v>
      </c>
      <c r="X19" s="36">
        <v>14</v>
      </c>
      <c r="Y19" s="36">
        <v>8</v>
      </c>
      <c r="Z19" s="36">
        <v>4</v>
      </c>
      <c r="AA19" s="36">
        <v>3</v>
      </c>
      <c r="AB19" s="36">
        <v>4</v>
      </c>
      <c r="AC19" s="85">
        <v>61</v>
      </c>
      <c r="AD19" s="36">
        <v>1</v>
      </c>
      <c r="AE19" s="36">
        <v>0</v>
      </c>
      <c r="AF19" s="36">
        <v>417</v>
      </c>
      <c r="AG19" s="37">
        <v>27</v>
      </c>
      <c r="AI19" s="20"/>
    </row>
    <row r="20" spans="2:35" s="19" customFormat="1" ht="9.75" customHeight="1">
      <c r="B20" s="12" t="s">
        <v>75</v>
      </c>
      <c r="C20" s="36">
        <v>170</v>
      </c>
      <c r="D20" s="36">
        <v>153</v>
      </c>
      <c r="E20" s="72">
        <v>90</v>
      </c>
      <c r="F20" s="36">
        <v>152</v>
      </c>
      <c r="G20" s="64">
        <v>99.34640522875817</v>
      </c>
      <c r="H20" s="36">
        <v>126</v>
      </c>
      <c r="I20" s="36">
        <v>19</v>
      </c>
      <c r="J20" s="36">
        <v>8</v>
      </c>
      <c r="K20" s="36">
        <v>0</v>
      </c>
      <c r="L20" s="36">
        <v>0</v>
      </c>
      <c r="M20" s="36">
        <v>0</v>
      </c>
      <c r="N20" s="36">
        <v>0</v>
      </c>
      <c r="O20" s="36">
        <v>27</v>
      </c>
      <c r="P20" s="72">
        <v>17.647058823529413</v>
      </c>
      <c r="Q20" s="36">
        <v>20</v>
      </c>
      <c r="R20" s="36">
        <v>82</v>
      </c>
      <c r="S20" s="36">
        <v>19</v>
      </c>
      <c r="T20" s="36">
        <v>101</v>
      </c>
      <c r="U20" s="73">
        <v>0.6601307189542484</v>
      </c>
      <c r="V20" s="36">
        <v>30</v>
      </c>
      <c r="W20" s="36">
        <v>5</v>
      </c>
      <c r="X20" s="36">
        <v>4</v>
      </c>
      <c r="Y20" s="36">
        <v>4</v>
      </c>
      <c r="Z20" s="36">
        <v>1</v>
      </c>
      <c r="AA20" s="36">
        <v>1</v>
      </c>
      <c r="AB20" s="36">
        <v>1</v>
      </c>
      <c r="AC20" s="85">
        <v>16</v>
      </c>
      <c r="AD20" s="36">
        <v>0</v>
      </c>
      <c r="AE20" s="36">
        <v>0</v>
      </c>
      <c r="AF20" s="36">
        <v>153</v>
      </c>
      <c r="AG20" s="37">
        <v>6</v>
      </c>
      <c r="AI20" s="20"/>
    </row>
    <row r="21" spans="2:35" s="19" customFormat="1" ht="9.75" customHeight="1">
      <c r="B21" s="12" t="s">
        <v>76</v>
      </c>
      <c r="C21" s="36">
        <v>40</v>
      </c>
      <c r="D21" s="36">
        <v>39</v>
      </c>
      <c r="E21" s="72">
        <v>97.5</v>
      </c>
      <c r="F21" s="36">
        <v>37</v>
      </c>
      <c r="G21" s="64">
        <v>94.87179487179486</v>
      </c>
      <c r="H21" s="36">
        <v>27</v>
      </c>
      <c r="I21" s="36">
        <v>7</v>
      </c>
      <c r="J21" s="36">
        <v>4</v>
      </c>
      <c r="K21" s="36">
        <v>0</v>
      </c>
      <c r="L21" s="36">
        <v>1</v>
      </c>
      <c r="M21" s="36">
        <v>0</v>
      </c>
      <c r="N21" s="36">
        <v>0</v>
      </c>
      <c r="O21" s="36">
        <v>12</v>
      </c>
      <c r="P21" s="72">
        <v>30.76923076923077</v>
      </c>
      <c r="Q21" s="36">
        <v>12</v>
      </c>
      <c r="R21" s="36">
        <v>45</v>
      </c>
      <c r="S21" s="36">
        <v>11</v>
      </c>
      <c r="T21" s="36">
        <v>56</v>
      </c>
      <c r="U21" s="73">
        <v>1.435897435897436</v>
      </c>
      <c r="V21" s="36">
        <v>6</v>
      </c>
      <c r="W21" s="36">
        <v>5</v>
      </c>
      <c r="X21" s="36">
        <v>5</v>
      </c>
      <c r="Y21" s="36">
        <v>1</v>
      </c>
      <c r="Z21" s="36">
        <v>1</v>
      </c>
      <c r="AA21" s="36">
        <v>0</v>
      </c>
      <c r="AB21" s="36">
        <v>0</v>
      </c>
      <c r="AC21" s="85">
        <v>12</v>
      </c>
      <c r="AD21" s="36">
        <v>0</v>
      </c>
      <c r="AE21" s="36">
        <v>0</v>
      </c>
      <c r="AF21" s="36">
        <v>39</v>
      </c>
      <c r="AG21" s="37">
        <v>2</v>
      </c>
      <c r="AI21" s="20"/>
    </row>
    <row r="22" spans="2:35" s="19" customFormat="1" ht="9.75" customHeight="1">
      <c r="B22" s="12" t="s">
        <v>77</v>
      </c>
      <c r="C22" s="36">
        <v>120</v>
      </c>
      <c r="D22" s="36">
        <v>99</v>
      </c>
      <c r="E22" s="72">
        <v>82.5</v>
      </c>
      <c r="F22" s="36">
        <v>97</v>
      </c>
      <c r="G22" s="64">
        <v>97.97979797979798</v>
      </c>
      <c r="H22" s="36">
        <v>79</v>
      </c>
      <c r="I22" s="36">
        <v>14</v>
      </c>
      <c r="J22" s="36">
        <v>5</v>
      </c>
      <c r="K22" s="36">
        <v>0</v>
      </c>
      <c r="L22" s="36">
        <v>1</v>
      </c>
      <c r="M22" s="36">
        <v>0</v>
      </c>
      <c r="N22" s="36">
        <v>0</v>
      </c>
      <c r="O22" s="36">
        <v>20</v>
      </c>
      <c r="P22" s="72">
        <v>20.2020202020202</v>
      </c>
      <c r="Q22" s="36">
        <v>19</v>
      </c>
      <c r="R22" s="36">
        <v>82</v>
      </c>
      <c r="S22" s="36">
        <v>31</v>
      </c>
      <c r="T22" s="36">
        <v>113</v>
      </c>
      <c r="U22" s="73">
        <v>1.1414141414141414</v>
      </c>
      <c r="V22" s="36">
        <v>25</v>
      </c>
      <c r="W22" s="36">
        <v>13</v>
      </c>
      <c r="X22" s="36">
        <v>7</v>
      </c>
      <c r="Y22" s="36">
        <v>4</v>
      </c>
      <c r="Z22" s="36">
        <v>7</v>
      </c>
      <c r="AA22" s="36">
        <v>1</v>
      </c>
      <c r="AB22" s="36">
        <v>3</v>
      </c>
      <c r="AC22" s="85">
        <v>35</v>
      </c>
      <c r="AD22" s="36">
        <v>1</v>
      </c>
      <c r="AE22" s="36">
        <v>0</v>
      </c>
      <c r="AF22" s="36">
        <v>98</v>
      </c>
      <c r="AG22" s="37">
        <v>3</v>
      </c>
      <c r="AI22" s="20"/>
    </row>
    <row r="23" spans="2:35" s="19" customFormat="1" ht="9.75" customHeight="1">
      <c r="B23" s="12" t="s">
        <v>78</v>
      </c>
      <c r="C23" s="36">
        <v>228</v>
      </c>
      <c r="D23" s="36">
        <v>209</v>
      </c>
      <c r="E23" s="72">
        <v>91.66666666666666</v>
      </c>
      <c r="F23" s="36">
        <v>204</v>
      </c>
      <c r="G23" s="64">
        <v>97.60765550239235</v>
      </c>
      <c r="H23" s="36">
        <v>180</v>
      </c>
      <c r="I23" s="36">
        <v>23</v>
      </c>
      <c r="J23" s="36">
        <v>6</v>
      </c>
      <c r="K23" s="36">
        <v>0</v>
      </c>
      <c r="L23" s="36">
        <v>0</v>
      </c>
      <c r="M23" s="36">
        <v>0</v>
      </c>
      <c r="N23" s="36">
        <v>0</v>
      </c>
      <c r="O23" s="36">
        <v>29</v>
      </c>
      <c r="P23" s="72">
        <v>13.875598086124402</v>
      </c>
      <c r="Q23" s="36">
        <v>19</v>
      </c>
      <c r="R23" s="36">
        <v>45</v>
      </c>
      <c r="S23" s="36">
        <v>29</v>
      </c>
      <c r="T23" s="36">
        <v>74</v>
      </c>
      <c r="U23" s="73">
        <v>0.35406698564593303</v>
      </c>
      <c r="V23" s="36">
        <v>31</v>
      </c>
      <c r="W23" s="36">
        <v>11</v>
      </c>
      <c r="X23" s="36">
        <v>18</v>
      </c>
      <c r="Y23" s="36">
        <v>5</v>
      </c>
      <c r="Z23" s="36">
        <v>5</v>
      </c>
      <c r="AA23" s="36">
        <v>0</v>
      </c>
      <c r="AB23" s="36">
        <v>1</v>
      </c>
      <c r="AC23" s="85">
        <v>40</v>
      </c>
      <c r="AD23" s="36">
        <v>1</v>
      </c>
      <c r="AE23" s="36">
        <v>0</v>
      </c>
      <c r="AF23" s="36">
        <v>208</v>
      </c>
      <c r="AG23" s="37">
        <v>10</v>
      </c>
      <c r="AI23" s="20"/>
    </row>
    <row r="24" spans="2:35" s="19" customFormat="1" ht="9.75" customHeight="1">
      <c r="B24" s="12" t="s">
        <v>79</v>
      </c>
      <c r="C24" s="36">
        <v>52</v>
      </c>
      <c r="D24" s="36">
        <v>49</v>
      </c>
      <c r="E24" s="72">
        <v>94.23076923076923</v>
      </c>
      <c r="F24" s="36">
        <v>47</v>
      </c>
      <c r="G24" s="64">
        <v>95.91836734693877</v>
      </c>
      <c r="H24" s="36">
        <v>37</v>
      </c>
      <c r="I24" s="36">
        <v>11</v>
      </c>
      <c r="J24" s="36">
        <v>1</v>
      </c>
      <c r="K24" s="36">
        <v>0</v>
      </c>
      <c r="L24" s="36">
        <v>0</v>
      </c>
      <c r="M24" s="36">
        <v>0</v>
      </c>
      <c r="N24" s="36">
        <v>0</v>
      </c>
      <c r="O24" s="36">
        <v>12</v>
      </c>
      <c r="P24" s="72">
        <v>24.489795918367346</v>
      </c>
      <c r="Q24" s="36">
        <v>10</v>
      </c>
      <c r="R24" s="36">
        <v>30</v>
      </c>
      <c r="S24" s="36">
        <v>8</v>
      </c>
      <c r="T24" s="36">
        <v>38</v>
      </c>
      <c r="U24" s="73">
        <v>0.7755102040816326</v>
      </c>
      <c r="V24" s="36">
        <v>10</v>
      </c>
      <c r="W24" s="36">
        <v>8</v>
      </c>
      <c r="X24" s="36">
        <v>5</v>
      </c>
      <c r="Y24" s="36">
        <v>1</v>
      </c>
      <c r="Z24" s="36">
        <v>1</v>
      </c>
      <c r="AA24" s="36">
        <v>0</v>
      </c>
      <c r="AB24" s="36">
        <v>0</v>
      </c>
      <c r="AC24" s="85">
        <v>15</v>
      </c>
      <c r="AD24" s="36">
        <v>0</v>
      </c>
      <c r="AE24" s="36">
        <v>0</v>
      </c>
      <c r="AF24" s="36">
        <v>49</v>
      </c>
      <c r="AG24" s="37">
        <v>0</v>
      </c>
      <c r="AI24" s="20"/>
    </row>
    <row r="25" spans="2:35" s="19" customFormat="1" ht="9.75" customHeight="1">
      <c r="B25" s="12" t="s">
        <v>80</v>
      </c>
      <c r="C25" s="36">
        <v>91</v>
      </c>
      <c r="D25" s="36">
        <v>89</v>
      </c>
      <c r="E25" s="72">
        <v>97.8021978021978</v>
      </c>
      <c r="F25" s="36">
        <v>82</v>
      </c>
      <c r="G25" s="64">
        <v>92.13483146067416</v>
      </c>
      <c r="H25" s="36">
        <v>68</v>
      </c>
      <c r="I25" s="36">
        <v>14</v>
      </c>
      <c r="J25" s="36">
        <v>7</v>
      </c>
      <c r="K25" s="36">
        <v>0</v>
      </c>
      <c r="L25" s="36">
        <v>0</v>
      </c>
      <c r="M25" s="36">
        <v>0</v>
      </c>
      <c r="N25" s="36">
        <v>0</v>
      </c>
      <c r="O25" s="36">
        <v>21</v>
      </c>
      <c r="P25" s="72">
        <v>23.595505617977526</v>
      </c>
      <c r="Q25" s="36">
        <v>19</v>
      </c>
      <c r="R25" s="36">
        <v>68</v>
      </c>
      <c r="S25" s="36">
        <v>1</v>
      </c>
      <c r="T25" s="36">
        <v>69</v>
      </c>
      <c r="U25" s="73">
        <v>0.7752808988764045</v>
      </c>
      <c r="V25" s="36">
        <v>22</v>
      </c>
      <c r="W25" s="36">
        <v>10</v>
      </c>
      <c r="X25" s="36">
        <v>8</v>
      </c>
      <c r="Y25" s="36">
        <v>3</v>
      </c>
      <c r="Z25" s="36">
        <v>2</v>
      </c>
      <c r="AA25" s="36">
        <v>0</v>
      </c>
      <c r="AB25" s="36">
        <v>0</v>
      </c>
      <c r="AC25" s="85">
        <v>23</v>
      </c>
      <c r="AD25" s="36">
        <v>1</v>
      </c>
      <c r="AE25" s="36">
        <v>0</v>
      </c>
      <c r="AF25" s="36">
        <v>88</v>
      </c>
      <c r="AG25" s="37">
        <v>2</v>
      </c>
      <c r="AI25" s="20"/>
    </row>
    <row r="26" spans="2:35" s="21" customFormat="1" ht="9.75" customHeight="1">
      <c r="B26" s="25" t="s">
        <v>37</v>
      </c>
      <c r="C26" s="36">
        <v>192</v>
      </c>
      <c r="D26" s="36">
        <v>186</v>
      </c>
      <c r="E26" s="72">
        <v>96.875</v>
      </c>
      <c r="F26" s="36">
        <v>0</v>
      </c>
      <c r="G26" s="64">
        <v>0</v>
      </c>
      <c r="H26" s="36">
        <v>136</v>
      </c>
      <c r="I26" s="36">
        <v>29</v>
      </c>
      <c r="J26" s="36">
        <v>20</v>
      </c>
      <c r="K26" s="36">
        <v>0</v>
      </c>
      <c r="L26" s="36">
        <v>0</v>
      </c>
      <c r="M26" s="36">
        <v>0</v>
      </c>
      <c r="N26" s="36">
        <v>1</v>
      </c>
      <c r="O26" s="36">
        <v>50</v>
      </c>
      <c r="P26" s="74">
        <v>26.881720430107524</v>
      </c>
      <c r="Q26" s="36">
        <v>44</v>
      </c>
      <c r="R26" s="36">
        <v>143</v>
      </c>
      <c r="S26" s="36">
        <v>18</v>
      </c>
      <c r="T26" s="36">
        <v>161</v>
      </c>
      <c r="U26" s="73">
        <v>0.8655913978494624</v>
      </c>
      <c r="V26" s="36">
        <v>47</v>
      </c>
      <c r="W26" s="36">
        <v>7</v>
      </c>
      <c r="X26" s="36">
        <v>0</v>
      </c>
      <c r="Y26" s="36">
        <v>2</v>
      </c>
      <c r="Z26" s="36">
        <v>0</v>
      </c>
      <c r="AA26" s="36">
        <v>0</v>
      </c>
      <c r="AB26" s="36">
        <v>0</v>
      </c>
      <c r="AC26" s="85">
        <v>9</v>
      </c>
      <c r="AD26" s="36">
        <v>0</v>
      </c>
      <c r="AE26" s="36">
        <v>0</v>
      </c>
      <c r="AF26" s="36">
        <v>186</v>
      </c>
      <c r="AG26" s="37">
        <v>3</v>
      </c>
      <c r="AI26" s="22"/>
    </row>
    <row r="27" spans="2:35" s="21" customFormat="1" ht="9.75" customHeight="1">
      <c r="B27" s="25" t="s">
        <v>38</v>
      </c>
      <c r="C27" s="36">
        <v>109</v>
      </c>
      <c r="D27" s="36">
        <v>108</v>
      </c>
      <c r="E27" s="72">
        <v>99.08256880733946</v>
      </c>
      <c r="F27" s="36">
        <v>107</v>
      </c>
      <c r="G27" s="64">
        <v>99.07407407407408</v>
      </c>
      <c r="H27" s="36">
        <v>81</v>
      </c>
      <c r="I27" s="36">
        <v>19</v>
      </c>
      <c r="J27" s="36">
        <v>8</v>
      </c>
      <c r="K27" s="36">
        <v>0</v>
      </c>
      <c r="L27" s="36">
        <v>0</v>
      </c>
      <c r="M27" s="36">
        <v>0</v>
      </c>
      <c r="N27" s="36">
        <v>0</v>
      </c>
      <c r="O27" s="36">
        <v>27</v>
      </c>
      <c r="P27" s="72">
        <v>25</v>
      </c>
      <c r="Q27" s="36">
        <v>22</v>
      </c>
      <c r="R27" s="36">
        <v>67</v>
      </c>
      <c r="S27" s="36">
        <v>11</v>
      </c>
      <c r="T27" s="36">
        <v>78</v>
      </c>
      <c r="U27" s="73">
        <v>0.7222222222222222</v>
      </c>
      <c r="V27" s="36">
        <v>41</v>
      </c>
      <c r="W27" s="36">
        <v>4</v>
      </c>
      <c r="X27" s="36">
        <v>9</v>
      </c>
      <c r="Y27" s="36">
        <v>0</v>
      </c>
      <c r="Z27" s="36">
        <v>0</v>
      </c>
      <c r="AA27" s="36">
        <v>0</v>
      </c>
      <c r="AB27" s="36">
        <v>1</v>
      </c>
      <c r="AC27" s="85">
        <v>14</v>
      </c>
      <c r="AD27" s="36">
        <v>0</v>
      </c>
      <c r="AE27" s="36">
        <v>0</v>
      </c>
      <c r="AF27" s="36">
        <v>108</v>
      </c>
      <c r="AG27" s="37">
        <v>0</v>
      </c>
      <c r="AI27" s="22"/>
    </row>
    <row r="28" spans="2:35" s="19" customFormat="1" ht="9.75" customHeight="1">
      <c r="B28" s="25" t="s">
        <v>39</v>
      </c>
      <c r="C28" s="36">
        <v>1155</v>
      </c>
      <c r="D28" s="36">
        <v>1091</v>
      </c>
      <c r="E28" s="72">
        <v>94.45887445887445</v>
      </c>
      <c r="F28" s="36">
        <v>1067</v>
      </c>
      <c r="G28" s="64">
        <v>97.80018331805684</v>
      </c>
      <c r="H28" s="36">
        <v>853</v>
      </c>
      <c r="I28" s="36">
        <v>147</v>
      </c>
      <c r="J28" s="36">
        <v>74</v>
      </c>
      <c r="K28" s="36">
        <v>2</v>
      </c>
      <c r="L28" s="36">
        <v>14</v>
      </c>
      <c r="M28" s="36">
        <v>0</v>
      </c>
      <c r="N28" s="36">
        <v>1</v>
      </c>
      <c r="O28" s="36">
        <v>238</v>
      </c>
      <c r="P28" s="72">
        <v>21.814848762603116</v>
      </c>
      <c r="Q28" s="36">
        <v>203</v>
      </c>
      <c r="R28" s="36">
        <v>704</v>
      </c>
      <c r="S28" s="36">
        <v>189</v>
      </c>
      <c r="T28" s="36">
        <v>893</v>
      </c>
      <c r="U28" s="73">
        <v>0.8185151237396884</v>
      </c>
      <c r="V28" s="36">
        <v>255</v>
      </c>
      <c r="W28" s="36">
        <v>47</v>
      </c>
      <c r="X28" s="36">
        <v>7</v>
      </c>
      <c r="Y28" s="36">
        <v>16</v>
      </c>
      <c r="Z28" s="36">
        <v>12</v>
      </c>
      <c r="AA28" s="36">
        <v>0</v>
      </c>
      <c r="AB28" s="36">
        <v>9</v>
      </c>
      <c r="AC28" s="85">
        <v>91</v>
      </c>
      <c r="AD28" s="36">
        <v>1</v>
      </c>
      <c r="AE28" s="36">
        <v>0</v>
      </c>
      <c r="AF28" s="36">
        <v>1090</v>
      </c>
      <c r="AG28" s="37">
        <v>0</v>
      </c>
      <c r="AI28" s="20"/>
    </row>
    <row r="29" spans="2:35" s="19" customFormat="1" ht="9.75" customHeight="1">
      <c r="B29" s="25" t="s">
        <v>57</v>
      </c>
      <c r="C29" s="36">
        <v>233</v>
      </c>
      <c r="D29" s="36">
        <v>203</v>
      </c>
      <c r="E29" s="72">
        <v>87.1244635193133</v>
      </c>
      <c r="F29" s="36">
        <v>199</v>
      </c>
      <c r="G29" s="64">
        <v>98.0295566502463</v>
      </c>
      <c r="H29" s="36">
        <v>150</v>
      </c>
      <c r="I29" s="36">
        <v>36</v>
      </c>
      <c r="J29" s="36">
        <v>14</v>
      </c>
      <c r="K29" s="36">
        <v>1</v>
      </c>
      <c r="L29" s="36">
        <v>2</v>
      </c>
      <c r="M29" s="36">
        <v>0</v>
      </c>
      <c r="N29" s="36">
        <v>0</v>
      </c>
      <c r="O29" s="36">
        <v>53</v>
      </c>
      <c r="P29" s="72">
        <v>26.108374384236456</v>
      </c>
      <c r="Q29" s="36">
        <v>48</v>
      </c>
      <c r="R29" s="36">
        <v>178</v>
      </c>
      <c r="S29" s="36">
        <v>18</v>
      </c>
      <c r="T29" s="36">
        <v>196</v>
      </c>
      <c r="U29" s="73">
        <v>0.9655172413793104</v>
      </c>
      <c r="V29" s="36">
        <v>42</v>
      </c>
      <c r="W29" s="36">
        <v>6</v>
      </c>
      <c r="X29" s="36">
        <v>6</v>
      </c>
      <c r="Y29" s="36">
        <v>4</v>
      </c>
      <c r="Z29" s="36">
        <v>4</v>
      </c>
      <c r="AA29" s="36">
        <v>0</v>
      </c>
      <c r="AB29" s="36">
        <v>6</v>
      </c>
      <c r="AC29" s="85">
        <v>26</v>
      </c>
      <c r="AD29" s="36">
        <v>1</v>
      </c>
      <c r="AE29" s="36">
        <v>0</v>
      </c>
      <c r="AF29" s="36">
        <v>202</v>
      </c>
      <c r="AG29" s="37">
        <v>0</v>
      </c>
      <c r="AI29" s="20"/>
    </row>
    <row r="30" spans="2:35" s="19" customFormat="1" ht="9.75" customHeight="1">
      <c r="B30" s="12" t="s">
        <v>82</v>
      </c>
      <c r="C30" s="36">
        <v>153</v>
      </c>
      <c r="D30" s="36">
        <v>133</v>
      </c>
      <c r="E30" s="72">
        <v>86.9281045751634</v>
      </c>
      <c r="F30" s="36">
        <v>131</v>
      </c>
      <c r="G30" s="64">
        <v>98.49624060150376</v>
      </c>
      <c r="H30" s="36">
        <v>100</v>
      </c>
      <c r="I30" s="36">
        <v>23</v>
      </c>
      <c r="J30" s="36">
        <v>8</v>
      </c>
      <c r="K30" s="36">
        <v>1</v>
      </c>
      <c r="L30" s="36">
        <v>1</v>
      </c>
      <c r="M30" s="36">
        <v>0</v>
      </c>
      <c r="N30" s="36">
        <v>0</v>
      </c>
      <c r="O30" s="36">
        <v>33</v>
      </c>
      <c r="P30" s="72">
        <v>24.81203007518797</v>
      </c>
      <c r="Q30" s="36">
        <v>29</v>
      </c>
      <c r="R30" s="36">
        <v>96</v>
      </c>
      <c r="S30" s="36">
        <v>14</v>
      </c>
      <c r="T30" s="36">
        <v>110</v>
      </c>
      <c r="U30" s="73">
        <v>0.8270676691729323</v>
      </c>
      <c r="V30" s="36">
        <v>26</v>
      </c>
      <c r="W30" s="36">
        <v>3</v>
      </c>
      <c r="X30" s="36">
        <v>4</v>
      </c>
      <c r="Y30" s="36">
        <v>3</v>
      </c>
      <c r="Z30" s="36">
        <v>2</v>
      </c>
      <c r="AA30" s="36">
        <v>0</v>
      </c>
      <c r="AB30" s="36">
        <v>3</v>
      </c>
      <c r="AC30" s="85">
        <v>15</v>
      </c>
      <c r="AD30" s="36">
        <v>1</v>
      </c>
      <c r="AE30" s="36">
        <v>0</v>
      </c>
      <c r="AF30" s="36">
        <v>132</v>
      </c>
      <c r="AG30" s="37">
        <v>0</v>
      </c>
      <c r="AI30" s="20"/>
    </row>
    <row r="31" spans="2:35" s="19" customFormat="1" ht="9.75" customHeight="1">
      <c r="B31" s="12" t="s">
        <v>83</v>
      </c>
      <c r="C31" s="36">
        <v>80</v>
      </c>
      <c r="D31" s="36">
        <v>70</v>
      </c>
      <c r="E31" s="72">
        <v>87.5</v>
      </c>
      <c r="F31" s="36">
        <v>68</v>
      </c>
      <c r="G31" s="64">
        <v>97.14285714285714</v>
      </c>
      <c r="H31" s="36">
        <v>50</v>
      </c>
      <c r="I31" s="36">
        <v>13</v>
      </c>
      <c r="J31" s="36">
        <v>6</v>
      </c>
      <c r="K31" s="36">
        <v>0</v>
      </c>
      <c r="L31" s="36">
        <v>1</v>
      </c>
      <c r="M31" s="36">
        <v>0</v>
      </c>
      <c r="N31" s="36">
        <v>0</v>
      </c>
      <c r="O31" s="36">
        <v>20</v>
      </c>
      <c r="P31" s="72">
        <v>28.57142857142857</v>
      </c>
      <c r="Q31" s="36">
        <v>19</v>
      </c>
      <c r="R31" s="36">
        <v>82</v>
      </c>
      <c r="S31" s="36">
        <v>4</v>
      </c>
      <c r="T31" s="36">
        <v>86</v>
      </c>
      <c r="U31" s="73">
        <v>1.2285714285714286</v>
      </c>
      <c r="V31" s="36">
        <v>16</v>
      </c>
      <c r="W31" s="36">
        <v>3</v>
      </c>
      <c r="X31" s="36">
        <v>2</v>
      </c>
      <c r="Y31" s="36">
        <v>1</v>
      </c>
      <c r="Z31" s="36">
        <v>2</v>
      </c>
      <c r="AA31" s="36">
        <v>0</v>
      </c>
      <c r="AB31" s="36">
        <v>3</v>
      </c>
      <c r="AC31" s="85">
        <v>11</v>
      </c>
      <c r="AD31" s="36">
        <v>0</v>
      </c>
      <c r="AE31" s="36">
        <v>0</v>
      </c>
      <c r="AF31" s="36">
        <v>70</v>
      </c>
      <c r="AG31" s="37">
        <v>0</v>
      </c>
      <c r="AI31" s="20"/>
    </row>
    <row r="32" spans="2:35" s="21" customFormat="1" ht="9.75" customHeight="1">
      <c r="B32" s="25" t="s">
        <v>40</v>
      </c>
      <c r="C32" s="36">
        <v>85</v>
      </c>
      <c r="D32" s="36">
        <v>78</v>
      </c>
      <c r="E32" s="72">
        <v>91.76470588235294</v>
      </c>
      <c r="F32" s="36">
        <v>76</v>
      </c>
      <c r="G32" s="64">
        <v>97.43589743589743</v>
      </c>
      <c r="H32" s="36">
        <v>55</v>
      </c>
      <c r="I32" s="36">
        <v>16</v>
      </c>
      <c r="J32" s="36">
        <v>7</v>
      </c>
      <c r="K32" s="36">
        <v>0</v>
      </c>
      <c r="L32" s="36">
        <v>0</v>
      </c>
      <c r="M32" s="36">
        <v>0</v>
      </c>
      <c r="N32" s="36">
        <v>0</v>
      </c>
      <c r="O32" s="36">
        <v>23</v>
      </c>
      <c r="P32" s="72">
        <v>29.48717948717949</v>
      </c>
      <c r="Q32" s="36">
        <v>18</v>
      </c>
      <c r="R32" s="36">
        <v>60</v>
      </c>
      <c r="S32" s="36">
        <v>33</v>
      </c>
      <c r="T32" s="36">
        <v>93</v>
      </c>
      <c r="U32" s="73">
        <v>1.1923076923076923</v>
      </c>
      <c r="V32" s="36">
        <v>7</v>
      </c>
      <c r="W32" s="36">
        <v>6</v>
      </c>
      <c r="X32" s="36">
        <v>6</v>
      </c>
      <c r="Y32" s="36">
        <v>1</v>
      </c>
      <c r="Z32" s="36">
        <v>2</v>
      </c>
      <c r="AA32" s="36">
        <v>0</v>
      </c>
      <c r="AB32" s="36">
        <v>2</v>
      </c>
      <c r="AC32" s="85">
        <v>17</v>
      </c>
      <c r="AD32" s="36">
        <v>3</v>
      </c>
      <c r="AE32" s="36">
        <v>0</v>
      </c>
      <c r="AF32" s="36">
        <v>75</v>
      </c>
      <c r="AG32" s="37">
        <v>7</v>
      </c>
      <c r="AI32" s="22"/>
    </row>
    <row r="33" spans="2:35" s="21" customFormat="1" ht="9.75" customHeight="1">
      <c r="B33" s="25" t="s">
        <v>41</v>
      </c>
      <c r="C33" s="36">
        <v>54</v>
      </c>
      <c r="D33" s="36">
        <v>54</v>
      </c>
      <c r="E33" s="72">
        <v>100</v>
      </c>
      <c r="F33" s="36">
        <v>54</v>
      </c>
      <c r="G33" s="64">
        <v>100</v>
      </c>
      <c r="H33" s="36">
        <v>37</v>
      </c>
      <c r="I33" s="36">
        <v>9</v>
      </c>
      <c r="J33" s="36">
        <v>8</v>
      </c>
      <c r="K33" s="36">
        <v>0</v>
      </c>
      <c r="L33" s="36">
        <v>0</v>
      </c>
      <c r="M33" s="36">
        <v>0</v>
      </c>
      <c r="N33" s="36">
        <v>0</v>
      </c>
      <c r="O33" s="36">
        <v>17</v>
      </c>
      <c r="P33" s="72">
        <v>31.48148148148148</v>
      </c>
      <c r="Q33" s="36">
        <v>15</v>
      </c>
      <c r="R33" s="36">
        <v>46</v>
      </c>
      <c r="S33" s="36">
        <v>22</v>
      </c>
      <c r="T33" s="36">
        <v>68</v>
      </c>
      <c r="U33" s="73">
        <v>1.2592592592592593</v>
      </c>
      <c r="V33" s="36">
        <v>23</v>
      </c>
      <c r="W33" s="36">
        <v>2</v>
      </c>
      <c r="X33" s="36">
        <v>0</v>
      </c>
      <c r="Y33" s="36">
        <v>3</v>
      </c>
      <c r="Z33" s="36">
        <v>0</v>
      </c>
      <c r="AA33" s="36">
        <v>0</v>
      </c>
      <c r="AB33" s="36">
        <v>1</v>
      </c>
      <c r="AC33" s="85">
        <v>6</v>
      </c>
      <c r="AD33" s="36">
        <v>0</v>
      </c>
      <c r="AE33" s="36">
        <v>0</v>
      </c>
      <c r="AF33" s="36">
        <v>54</v>
      </c>
      <c r="AG33" s="37">
        <v>15</v>
      </c>
      <c r="AI33" s="22"/>
    </row>
    <row r="34" spans="2:35" s="19" customFormat="1" ht="9.75" customHeight="1">
      <c r="B34" s="25" t="s">
        <v>42</v>
      </c>
      <c r="C34" s="36">
        <v>60</v>
      </c>
      <c r="D34" s="36">
        <v>57</v>
      </c>
      <c r="E34" s="72">
        <v>95</v>
      </c>
      <c r="F34" s="36">
        <v>57</v>
      </c>
      <c r="G34" s="64">
        <v>100</v>
      </c>
      <c r="H34" s="36">
        <v>42</v>
      </c>
      <c r="I34" s="36">
        <v>9</v>
      </c>
      <c r="J34" s="36">
        <v>5</v>
      </c>
      <c r="K34" s="36">
        <v>0</v>
      </c>
      <c r="L34" s="36">
        <v>1</v>
      </c>
      <c r="M34" s="36">
        <v>0</v>
      </c>
      <c r="N34" s="36">
        <v>0</v>
      </c>
      <c r="O34" s="36">
        <v>15</v>
      </c>
      <c r="P34" s="72">
        <v>26.31578947368421</v>
      </c>
      <c r="Q34" s="36">
        <v>10</v>
      </c>
      <c r="R34" s="36">
        <v>42</v>
      </c>
      <c r="S34" s="36">
        <v>19</v>
      </c>
      <c r="T34" s="36">
        <v>61</v>
      </c>
      <c r="U34" s="73">
        <v>1.0701754385964912</v>
      </c>
      <c r="V34" s="36">
        <v>9</v>
      </c>
      <c r="W34" s="36">
        <v>5</v>
      </c>
      <c r="X34" s="36">
        <v>0</v>
      </c>
      <c r="Y34" s="36">
        <v>0</v>
      </c>
      <c r="Z34" s="36">
        <v>2</v>
      </c>
      <c r="AA34" s="36">
        <v>0</v>
      </c>
      <c r="AB34" s="36">
        <v>0</v>
      </c>
      <c r="AC34" s="85">
        <v>7</v>
      </c>
      <c r="AD34" s="36">
        <v>0</v>
      </c>
      <c r="AE34" s="36">
        <v>0</v>
      </c>
      <c r="AF34" s="36">
        <v>57</v>
      </c>
      <c r="AG34" s="37">
        <v>0</v>
      </c>
      <c r="AI34" s="20"/>
    </row>
    <row r="35" spans="2:35" s="19" customFormat="1" ht="9.75" customHeight="1">
      <c r="B35" s="26" t="s">
        <v>59</v>
      </c>
      <c r="C35" s="36">
        <v>331</v>
      </c>
      <c r="D35" s="36">
        <v>303</v>
      </c>
      <c r="E35" s="72">
        <v>91.54078549848943</v>
      </c>
      <c r="F35" s="36">
        <v>294</v>
      </c>
      <c r="G35" s="64">
        <v>97.02970297029702</v>
      </c>
      <c r="H35" s="36">
        <v>234</v>
      </c>
      <c r="I35" s="36">
        <v>44</v>
      </c>
      <c r="J35" s="36">
        <v>23</v>
      </c>
      <c r="K35" s="36">
        <v>2</v>
      </c>
      <c r="L35" s="36">
        <v>0</v>
      </c>
      <c r="M35" s="36">
        <v>0</v>
      </c>
      <c r="N35" s="36">
        <v>0</v>
      </c>
      <c r="O35" s="36">
        <v>69</v>
      </c>
      <c r="P35" s="72">
        <v>22.772277227722775</v>
      </c>
      <c r="Q35" s="36">
        <v>54</v>
      </c>
      <c r="R35" s="36">
        <v>161</v>
      </c>
      <c r="S35" s="36">
        <v>58</v>
      </c>
      <c r="T35" s="36">
        <v>219</v>
      </c>
      <c r="U35" s="73">
        <v>0.7227722772277227</v>
      </c>
      <c r="V35" s="36">
        <v>32</v>
      </c>
      <c r="W35" s="36">
        <v>9</v>
      </c>
      <c r="X35" s="36">
        <v>9</v>
      </c>
      <c r="Y35" s="36">
        <v>2</v>
      </c>
      <c r="Z35" s="36">
        <v>2</v>
      </c>
      <c r="AA35" s="36">
        <v>0</v>
      </c>
      <c r="AB35" s="36">
        <v>0</v>
      </c>
      <c r="AC35" s="85">
        <v>22</v>
      </c>
      <c r="AD35" s="36">
        <v>0</v>
      </c>
      <c r="AE35" s="36">
        <v>0</v>
      </c>
      <c r="AF35" s="36">
        <v>303</v>
      </c>
      <c r="AG35" s="37">
        <v>54</v>
      </c>
      <c r="AI35" s="20"/>
    </row>
    <row r="36" spans="2:35" s="19" customFormat="1" ht="9.75" customHeight="1">
      <c r="B36" s="25" t="s">
        <v>58</v>
      </c>
      <c r="C36" s="36">
        <v>1274</v>
      </c>
      <c r="D36" s="36">
        <v>1057</v>
      </c>
      <c r="E36" s="72">
        <v>82.96703296703298</v>
      </c>
      <c r="F36" s="36">
        <v>964</v>
      </c>
      <c r="G36" s="64">
        <v>91.20151371807</v>
      </c>
      <c r="H36" s="36">
        <v>740</v>
      </c>
      <c r="I36" s="36">
        <v>189</v>
      </c>
      <c r="J36" s="36">
        <v>105</v>
      </c>
      <c r="K36" s="36">
        <v>1</v>
      </c>
      <c r="L36" s="36">
        <v>22</v>
      </c>
      <c r="M36" s="36">
        <v>0</v>
      </c>
      <c r="N36" s="36">
        <v>0</v>
      </c>
      <c r="O36" s="36">
        <v>317</v>
      </c>
      <c r="P36" s="72">
        <v>29.990539262062445</v>
      </c>
      <c r="Q36" s="36">
        <v>269</v>
      </c>
      <c r="R36" s="36">
        <v>1014</v>
      </c>
      <c r="S36" s="36">
        <v>346</v>
      </c>
      <c r="T36" s="36">
        <v>1360</v>
      </c>
      <c r="U36" s="73">
        <v>1.2866603595080417</v>
      </c>
      <c r="V36" s="36">
        <v>332</v>
      </c>
      <c r="W36" s="36">
        <v>48</v>
      </c>
      <c r="X36" s="36">
        <v>24</v>
      </c>
      <c r="Y36" s="36">
        <v>39</v>
      </c>
      <c r="Z36" s="36">
        <v>3</v>
      </c>
      <c r="AA36" s="36">
        <v>2</v>
      </c>
      <c r="AB36" s="36">
        <v>12</v>
      </c>
      <c r="AC36" s="85">
        <v>128</v>
      </c>
      <c r="AD36" s="36">
        <v>13</v>
      </c>
      <c r="AE36" s="36">
        <v>0</v>
      </c>
      <c r="AF36" s="36">
        <v>1044</v>
      </c>
      <c r="AG36" s="37">
        <v>2</v>
      </c>
      <c r="AI36" s="20"/>
    </row>
    <row r="37" spans="2:35" s="19" customFormat="1" ht="9.75" customHeight="1">
      <c r="B37" s="12" t="s">
        <v>96</v>
      </c>
      <c r="C37" s="36"/>
      <c r="D37" s="36">
        <v>556</v>
      </c>
      <c r="E37" s="75"/>
      <c r="F37" s="36">
        <v>501</v>
      </c>
      <c r="G37" s="64">
        <v>90.10791366906474</v>
      </c>
      <c r="H37" s="36">
        <v>393</v>
      </c>
      <c r="I37" s="36">
        <v>96</v>
      </c>
      <c r="J37" s="36">
        <v>51</v>
      </c>
      <c r="K37" s="36">
        <v>1</v>
      </c>
      <c r="L37" s="36">
        <v>15</v>
      </c>
      <c r="M37" s="36">
        <v>0</v>
      </c>
      <c r="N37" s="36">
        <v>0</v>
      </c>
      <c r="O37" s="36">
        <v>163</v>
      </c>
      <c r="P37" s="72">
        <v>29.31654676258993</v>
      </c>
      <c r="Q37" s="36">
        <v>135</v>
      </c>
      <c r="R37" s="36">
        <v>574</v>
      </c>
      <c r="S37" s="36">
        <v>169</v>
      </c>
      <c r="T37" s="36">
        <v>743</v>
      </c>
      <c r="U37" s="73">
        <v>1.3363309352517985</v>
      </c>
      <c r="V37" s="36">
        <v>172</v>
      </c>
      <c r="W37" s="36">
        <v>17</v>
      </c>
      <c r="X37" s="36">
        <v>10</v>
      </c>
      <c r="Y37" s="36">
        <v>15</v>
      </c>
      <c r="Z37" s="36">
        <v>2</v>
      </c>
      <c r="AA37" s="36">
        <v>0</v>
      </c>
      <c r="AB37" s="36">
        <v>6</v>
      </c>
      <c r="AC37" s="85">
        <v>50</v>
      </c>
      <c r="AD37" s="36">
        <v>9</v>
      </c>
      <c r="AE37" s="36">
        <v>0</v>
      </c>
      <c r="AF37" s="36">
        <v>547</v>
      </c>
      <c r="AG37" s="37">
        <v>1</v>
      </c>
      <c r="AI37" s="20"/>
    </row>
    <row r="38" spans="2:35" s="19" customFormat="1" ht="9.75" customHeight="1">
      <c r="B38" s="12" t="s">
        <v>86</v>
      </c>
      <c r="C38" s="36"/>
      <c r="D38" s="36">
        <v>144</v>
      </c>
      <c r="E38" s="75"/>
      <c r="F38" s="36">
        <v>128</v>
      </c>
      <c r="G38" s="64">
        <v>88.88888888888889</v>
      </c>
      <c r="H38" s="36">
        <v>94</v>
      </c>
      <c r="I38" s="36">
        <v>34</v>
      </c>
      <c r="J38" s="36">
        <v>16</v>
      </c>
      <c r="K38" s="36">
        <v>0</v>
      </c>
      <c r="L38" s="36">
        <v>0</v>
      </c>
      <c r="M38" s="36">
        <v>0</v>
      </c>
      <c r="N38" s="36">
        <v>0</v>
      </c>
      <c r="O38" s="36">
        <v>50</v>
      </c>
      <c r="P38" s="72">
        <v>34.72222222222222</v>
      </c>
      <c r="Q38" s="36">
        <v>46</v>
      </c>
      <c r="R38" s="36">
        <v>123</v>
      </c>
      <c r="S38" s="36">
        <v>33</v>
      </c>
      <c r="T38" s="36">
        <v>156</v>
      </c>
      <c r="U38" s="73">
        <v>1.0833333333333333</v>
      </c>
      <c r="V38" s="36">
        <v>60</v>
      </c>
      <c r="W38" s="36">
        <v>10</v>
      </c>
      <c r="X38" s="36">
        <v>4</v>
      </c>
      <c r="Y38" s="36">
        <v>4</v>
      </c>
      <c r="Z38" s="36">
        <v>0</v>
      </c>
      <c r="AA38" s="36">
        <v>1</v>
      </c>
      <c r="AB38" s="36">
        <v>0</v>
      </c>
      <c r="AC38" s="85">
        <v>19</v>
      </c>
      <c r="AD38" s="36">
        <v>2</v>
      </c>
      <c r="AE38" s="36">
        <v>0</v>
      </c>
      <c r="AF38" s="36">
        <v>142</v>
      </c>
      <c r="AG38" s="37">
        <v>0</v>
      </c>
      <c r="AI38" s="20"/>
    </row>
    <row r="39" spans="2:35" s="19" customFormat="1" ht="9.75" customHeight="1">
      <c r="B39" s="12" t="s">
        <v>85</v>
      </c>
      <c r="C39" s="36"/>
      <c r="D39" s="36">
        <v>52</v>
      </c>
      <c r="E39" s="75"/>
      <c r="F39" s="36">
        <v>47</v>
      </c>
      <c r="G39" s="64">
        <v>90.38461538461539</v>
      </c>
      <c r="H39" s="36">
        <v>39</v>
      </c>
      <c r="I39" s="36">
        <v>7</v>
      </c>
      <c r="J39" s="36">
        <v>6</v>
      </c>
      <c r="K39" s="36">
        <v>0</v>
      </c>
      <c r="L39" s="36">
        <v>0</v>
      </c>
      <c r="M39" s="36">
        <v>0</v>
      </c>
      <c r="N39" s="36">
        <v>0</v>
      </c>
      <c r="O39" s="36">
        <v>13</v>
      </c>
      <c r="P39" s="72">
        <v>25</v>
      </c>
      <c r="Q39" s="36">
        <v>12</v>
      </c>
      <c r="R39" s="36">
        <v>48</v>
      </c>
      <c r="S39" s="36">
        <v>1</v>
      </c>
      <c r="T39" s="36">
        <v>49</v>
      </c>
      <c r="U39" s="73">
        <v>0.9423076923076923</v>
      </c>
      <c r="V39" s="36">
        <v>13</v>
      </c>
      <c r="W39" s="36">
        <v>4</v>
      </c>
      <c r="X39" s="36">
        <v>0</v>
      </c>
      <c r="Y39" s="36">
        <v>4</v>
      </c>
      <c r="Z39" s="36">
        <v>0</v>
      </c>
      <c r="AA39" s="36">
        <v>0</v>
      </c>
      <c r="AB39" s="36">
        <v>0</v>
      </c>
      <c r="AC39" s="85">
        <v>8</v>
      </c>
      <c r="AD39" s="36">
        <v>0</v>
      </c>
      <c r="AE39" s="36">
        <v>0</v>
      </c>
      <c r="AF39" s="36">
        <v>52</v>
      </c>
      <c r="AG39" s="37">
        <v>0</v>
      </c>
      <c r="AI39" s="20"/>
    </row>
    <row r="40" spans="2:35" s="19" customFormat="1" ht="9.75" customHeight="1">
      <c r="B40" s="12" t="s">
        <v>90</v>
      </c>
      <c r="C40" s="36"/>
      <c r="D40" s="36">
        <v>41</v>
      </c>
      <c r="E40" s="72"/>
      <c r="F40" s="36">
        <v>35</v>
      </c>
      <c r="G40" s="64">
        <v>85.36585365853658</v>
      </c>
      <c r="H40" s="36">
        <v>28</v>
      </c>
      <c r="I40" s="36">
        <v>7</v>
      </c>
      <c r="J40" s="36">
        <v>4</v>
      </c>
      <c r="K40" s="36">
        <v>0</v>
      </c>
      <c r="L40" s="36">
        <v>2</v>
      </c>
      <c r="M40" s="36">
        <v>0</v>
      </c>
      <c r="N40" s="36">
        <v>0</v>
      </c>
      <c r="O40" s="36">
        <v>13</v>
      </c>
      <c r="P40" s="72">
        <v>31.70731707317073</v>
      </c>
      <c r="Q40" s="36">
        <v>10</v>
      </c>
      <c r="R40" s="36">
        <v>37</v>
      </c>
      <c r="S40" s="36">
        <v>21</v>
      </c>
      <c r="T40" s="36">
        <v>58</v>
      </c>
      <c r="U40" s="73">
        <v>1.4146341463414633</v>
      </c>
      <c r="V40" s="36">
        <v>14</v>
      </c>
      <c r="W40" s="36">
        <v>1</v>
      </c>
      <c r="X40" s="36">
        <v>0</v>
      </c>
      <c r="Y40" s="36">
        <v>0</v>
      </c>
      <c r="Z40" s="36">
        <v>1</v>
      </c>
      <c r="AA40" s="36">
        <v>0</v>
      </c>
      <c r="AB40" s="36">
        <v>0</v>
      </c>
      <c r="AC40" s="85">
        <v>2</v>
      </c>
      <c r="AD40" s="36">
        <v>0</v>
      </c>
      <c r="AE40" s="36">
        <v>0</v>
      </c>
      <c r="AF40" s="36">
        <v>41</v>
      </c>
      <c r="AG40" s="37">
        <v>0</v>
      </c>
      <c r="AI40" s="20"/>
    </row>
    <row r="41" spans="2:35" s="19" customFormat="1" ht="9.75" customHeight="1">
      <c r="B41" s="12" t="s">
        <v>91</v>
      </c>
      <c r="C41" s="36"/>
      <c r="D41" s="36">
        <v>88</v>
      </c>
      <c r="E41" s="72"/>
      <c r="F41" s="36">
        <v>86</v>
      </c>
      <c r="G41" s="64">
        <v>97.72727272727273</v>
      </c>
      <c r="H41" s="36">
        <v>69</v>
      </c>
      <c r="I41" s="36">
        <v>11</v>
      </c>
      <c r="J41" s="36">
        <v>7</v>
      </c>
      <c r="K41" s="36">
        <v>0</v>
      </c>
      <c r="L41" s="36">
        <v>1</v>
      </c>
      <c r="M41" s="36">
        <v>0</v>
      </c>
      <c r="N41" s="36">
        <v>0</v>
      </c>
      <c r="O41" s="36">
        <v>19</v>
      </c>
      <c r="P41" s="72">
        <v>21.59090909090909</v>
      </c>
      <c r="Q41" s="36">
        <v>15</v>
      </c>
      <c r="R41" s="36">
        <v>36</v>
      </c>
      <c r="S41" s="36">
        <v>48</v>
      </c>
      <c r="T41" s="36">
        <v>84</v>
      </c>
      <c r="U41" s="73">
        <v>0.9545454545454546</v>
      </c>
      <c r="V41" s="36">
        <v>29</v>
      </c>
      <c r="W41" s="36">
        <v>5</v>
      </c>
      <c r="X41" s="36">
        <v>2</v>
      </c>
      <c r="Y41" s="36">
        <v>6</v>
      </c>
      <c r="Z41" s="36">
        <v>0</v>
      </c>
      <c r="AA41" s="36">
        <v>1</v>
      </c>
      <c r="AB41" s="36">
        <v>1</v>
      </c>
      <c r="AC41" s="85">
        <v>15</v>
      </c>
      <c r="AD41" s="36">
        <v>1</v>
      </c>
      <c r="AE41" s="36">
        <v>0</v>
      </c>
      <c r="AF41" s="36">
        <v>87</v>
      </c>
      <c r="AG41" s="37">
        <v>0</v>
      </c>
      <c r="AI41" s="20"/>
    </row>
    <row r="42" spans="2:35" s="19" customFormat="1" ht="9.75" customHeight="1">
      <c r="B42" s="12" t="s">
        <v>92</v>
      </c>
      <c r="C42" s="36"/>
      <c r="D42" s="36">
        <v>89</v>
      </c>
      <c r="E42" s="72"/>
      <c r="F42" s="36">
        <v>84</v>
      </c>
      <c r="G42" s="64">
        <v>94.3820224719101</v>
      </c>
      <c r="H42" s="36">
        <v>62</v>
      </c>
      <c r="I42" s="36">
        <v>16</v>
      </c>
      <c r="J42" s="36">
        <v>11</v>
      </c>
      <c r="K42" s="36">
        <v>0</v>
      </c>
      <c r="L42" s="36">
        <v>0</v>
      </c>
      <c r="M42" s="36">
        <v>0</v>
      </c>
      <c r="N42" s="36">
        <v>0</v>
      </c>
      <c r="O42" s="36">
        <v>27</v>
      </c>
      <c r="P42" s="72">
        <v>30.337078651685395</v>
      </c>
      <c r="Q42" s="36">
        <v>24</v>
      </c>
      <c r="R42" s="36">
        <v>70</v>
      </c>
      <c r="S42" s="36">
        <v>34</v>
      </c>
      <c r="T42" s="36">
        <v>104</v>
      </c>
      <c r="U42" s="73">
        <v>1.1685393258426966</v>
      </c>
      <c r="V42" s="36">
        <v>22</v>
      </c>
      <c r="W42" s="36">
        <v>5</v>
      </c>
      <c r="X42" s="36">
        <v>3</v>
      </c>
      <c r="Y42" s="36">
        <v>6</v>
      </c>
      <c r="Z42" s="36">
        <v>0</v>
      </c>
      <c r="AA42" s="36">
        <v>0</v>
      </c>
      <c r="AB42" s="36">
        <v>2</v>
      </c>
      <c r="AC42" s="85">
        <v>16</v>
      </c>
      <c r="AD42" s="36">
        <v>0</v>
      </c>
      <c r="AE42" s="36">
        <v>0</v>
      </c>
      <c r="AF42" s="36">
        <v>89</v>
      </c>
      <c r="AG42" s="37">
        <v>1</v>
      </c>
      <c r="AI42" s="20"/>
    </row>
    <row r="43" spans="2:35" s="19" customFormat="1" ht="9.75" customHeight="1">
      <c r="B43" s="12" t="s">
        <v>93</v>
      </c>
      <c r="C43" s="36"/>
      <c r="D43" s="36">
        <v>40</v>
      </c>
      <c r="E43" s="72"/>
      <c r="F43" s="36">
        <v>38</v>
      </c>
      <c r="G43" s="64">
        <v>95</v>
      </c>
      <c r="H43" s="36">
        <v>23</v>
      </c>
      <c r="I43" s="36">
        <v>8</v>
      </c>
      <c r="J43" s="36">
        <v>7</v>
      </c>
      <c r="K43" s="36">
        <v>0</v>
      </c>
      <c r="L43" s="36">
        <v>2</v>
      </c>
      <c r="M43" s="36">
        <v>0</v>
      </c>
      <c r="N43" s="36">
        <v>0</v>
      </c>
      <c r="O43" s="36">
        <v>17</v>
      </c>
      <c r="P43" s="72">
        <v>42.5</v>
      </c>
      <c r="Q43" s="36">
        <v>16</v>
      </c>
      <c r="R43" s="36">
        <v>81</v>
      </c>
      <c r="S43" s="36">
        <v>14</v>
      </c>
      <c r="T43" s="36">
        <v>95</v>
      </c>
      <c r="U43" s="73">
        <v>2.375</v>
      </c>
      <c r="V43" s="36">
        <v>8</v>
      </c>
      <c r="W43" s="36">
        <v>4</v>
      </c>
      <c r="X43" s="36">
        <v>3</v>
      </c>
      <c r="Y43" s="36">
        <v>2</v>
      </c>
      <c r="Z43" s="36">
        <v>0</v>
      </c>
      <c r="AA43" s="36">
        <v>0</v>
      </c>
      <c r="AB43" s="36">
        <v>1</v>
      </c>
      <c r="AC43" s="85">
        <v>10</v>
      </c>
      <c r="AD43" s="36">
        <v>1</v>
      </c>
      <c r="AE43" s="36">
        <v>0</v>
      </c>
      <c r="AF43" s="36">
        <v>39</v>
      </c>
      <c r="AG43" s="37">
        <v>0</v>
      </c>
      <c r="AI43" s="20"/>
    </row>
    <row r="44" spans="2:35" s="19" customFormat="1" ht="9.75" customHeight="1">
      <c r="B44" s="12" t="s">
        <v>94</v>
      </c>
      <c r="C44" s="36"/>
      <c r="D44" s="36">
        <v>17</v>
      </c>
      <c r="E44" s="72"/>
      <c r="F44" s="36">
        <v>17</v>
      </c>
      <c r="G44" s="64">
        <v>100</v>
      </c>
      <c r="H44" s="36">
        <v>12</v>
      </c>
      <c r="I44" s="36">
        <v>4</v>
      </c>
      <c r="J44" s="36">
        <v>1</v>
      </c>
      <c r="K44" s="36">
        <v>0</v>
      </c>
      <c r="L44" s="36">
        <v>0</v>
      </c>
      <c r="M44" s="36">
        <v>0</v>
      </c>
      <c r="N44" s="36">
        <v>0</v>
      </c>
      <c r="O44" s="36">
        <v>5</v>
      </c>
      <c r="P44" s="72">
        <v>29.411764705882355</v>
      </c>
      <c r="Q44" s="36">
        <v>4</v>
      </c>
      <c r="R44" s="36">
        <v>15</v>
      </c>
      <c r="S44" s="36">
        <v>10</v>
      </c>
      <c r="T44" s="36">
        <v>25</v>
      </c>
      <c r="U44" s="73">
        <v>1.4705882352941178</v>
      </c>
      <c r="V44" s="36">
        <v>3</v>
      </c>
      <c r="W44" s="36">
        <v>2</v>
      </c>
      <c r="X44" s="36">
        <v>1</v>
      </c>
      <c r="Y44" s="36">
        <v>0</v>
      </c>
      <c r="Z44" s="36">
        <v>0</v>
      </c>
      <c r="AA44" s="36">
        <v>0</v>
      </c>
      <c r="AB44" s="36">
        <v>0</v>
      </c>
      <c r="AC44" s="85">
        <v>3</v>
      </c>
      <c r="AD44" s="36">
        <v>0</v>
      </c>
      <c r="AE44" s="36">
        <v>0</v>
      </c>
      <c r="AF44" s="36">
        <v>17</v>
      </c>
      <c r="AG44" s="37">
        <v>0</v>
      </c>
      <c r="AI44" s="20"/>
    </row>
    <row r="45" spans="2:35" s="21" customFormat="1" ht="9.75" customHeight="1">
      <c r="B45" s="12" t="s">
        <v>95</v>
      </c>
      <c r="C45" s="36"/>
      <c r="D45" s="36">
        <v>30</v>
      </c>
      <c r="E45" s="72"/>
      <c r="F45" s="36">
        <v>28</v>
      </c>
      <c r="G45" s="64">
        <v>93.33333333333333</v>
      </c>
      <c r="H45" s="36">
        <v>20</v>
      </c>
      <c r="I45" s="36">
        <v>6</v>
      </c>
      <c r="J45" s="36">
        <v>2</v>
      </c>
      <c r="K45" s="36">
        <v>0</v>
      </c>
      <c r="L45" s="36">
        <v>2</v>
      </c>
      <c r="M45" s="36">
        <v>0</v>
      </c>
      <c r="N45" s="36">
        <v>0</v>
      </c>
      <c r="O45" s="36">
        <v>10</v>
      </c>
      <c r="P45" s="72">
        <v>33.33333333333333</v>
      </c>
      <c r="Q45" s="36">
        <v>7</v>
      </c>
      <c r="R45" s="36">
        <v>30</v>
      </c>
      <c r="S45" s="36">
        <v>16</v>
      </c>
      <c r="T45" s="36">
        <v>46</v>
      </c>
      <c r="U45" s="73">
        <v>1.5333333333333334</v>
      </c>
      <c r="V45" s="36">
        <v>11</v>
      </c>
      <c r="W45" s="36">
        <v>0</v>
      </c>
      <c r="X45" s="36">
        <v>1</v>
      </c>
      <c r="Y45" s="36">
        <v>2</v>
      </c>
      <c r="Z45" s="36">
        <v>0</v>
      </c>
      <c r="AA45" s="36">
        <v>0</v>
      </c>
      <c r="AB45" s="36">
        <v>2</v>
      </c>
      <c r="AC45" s="85">
        <v>5</v>
      </c>
      <c r="AD45" s="36">
        <v>0</v>
      </c>
      <c r="AE45" s="36">
        <v>0</v>
      </c>
      <c r="AF45" s="36">
        <v>30</v>
      </c>
      <c r="AG45" s="37">
        <v>0</v>
      </c>
      <c r="AI45" s="20"/>
    </row>
    <row r="46" spans="2:35" s="21" customFormat="1" ht="9.75" customHeight="1">
      <c r="B46" s="25" t="s">
        <v>60</v>
      </c>
      <c r="C46" s="36">
        <v>401</v>
      </c>
      <c r="D46" s="36">
        <v>372</v>
      </c>
      <c r="E46" s="72">
        <v>92.76807980049875</v>
      </c>
      <c r="F46" s="36">
        <v>371</v>
      </c>
      <c r="G46" s="64">
        <v>99.73118279569893</v>
      </c>
      <c r="H46" s="36">
        <v>276</v>
      </c>
      <c r="I46" s="36">
        <v>64</v>
      </c>
      <c r="J46" s="36">
        <v>31</v>
      </c>
      <c r="K46" s="36">
        <v>0</v>
      </c>
      <c r="L46" s="36">
        <v>1</v>
      </c>
      <c r="M46" s="36">
        <v>0</v>
      </c>
      <c r="N46" s="36">
        <v>0</v>
      </c>
      <c r="O46" s="36">
        <v>96</v>
      </c>
      <c r="P46" s="72">
        <v>25.806451612903224</v>
      </c>
      <c r="Q46" s="36">
        <v>81</v>
      </c>
      <c r="R46" s="36">
        <v>279</v>
      </c>
      <c r="S46" s="36">
        <v>83</v>
      </c>
      <c r="T46" s="36">
        <v>362</v>
      </c>
      <c r="U46" s="73">
        <v>0.9731182795698925</v>
      </c>
      <c r="V46" s="36">
        <v>66</v>
      </c>
      <c r="W46" s="36">
        <v>13</v>
      </c>
      <c r="X46" s="36">
        <v>11</v>
      </c>
      <c r="Y46" s="36">
        <v>0</v>
      </c>
      <c r="Z46" s="36">
        <v>0</v>
      </c>
      <c r="AA46" s="36">
        <v>0</v>
      </c>
      <c r="AB46" s="36">
        <v>6</v>
      </c>
      <c r="AC46" s="85">
        <v>30</v>
      </c>
      <c r="AD46" s="36">
        <v>1</v>
      </c>
      <c r="AE46" s="36">
        <v>0</v>
      </c>
      <c r="AF46" s="36">
        <v>371</v>
      </c>
      <c r="AG46" s="37">
        <v>86</v>
      </c>
      <c r="AI46" s="20"/>
    </row>
    <row r="47" spans="2:35" s="19" customFormat="1" ht="9.75" customHeight="1">
      <c r="B47" s="12" t="s">
        <v>61</v>
      </c>
      <c r="C47" s="36">
        <v>34</v>
      </c>
      <c r="D47" s="36">
        <v>33</v>
      </c>
      <c r="E47" s="72">
        <v>97.05882352941177</v>
      </c>
      <c r="F47" s="36">
        <v>33</v>
      </c>
      <c r="G47" s="64">
        <v>100</v>
      </c>
      <c r="H47" s="36">
        <v>20</v>
      </c>
      <c r="I47" s="36">
        <v>6</v>
      </c>
      <c r="J47" s="36">
        <v>7</v>
      </c>
      <c r="K47" s="36">
        <v>0</v>
      </c>
      <c r="L47" s="36">
        <v>0</v>
      </c>
      <c r="M47" s="36">
        <v>0</v>
      </c>
      <c r="N47" s="36">
        <v>0</v>
      </c>
      <c r="O47" s="36">
        <v>13</v>
      </c>
      <c r="P47" s="72">
        <v>39.39393939393939</v>
      </c>
      <c r="Q47" s="36">
        <v>11</v>
      </c>
      <c r="R47" s="36">
        <v>30</v>
      </c>
      <c r="S47" s="36">
        <v>16</v>
      </c>
      <c r="T47" s="36">
        <v>46</v>
      </c>
      <c r="U47" s="73">
        <v>1.393939393939394</v>
      </c>
      <c r="V47" s="36">
        <v>5</v>
      </c>
      <c r="W47" s="36">
        <v>1</v>
      </c>
      <c r="X47" s="36">
        <v>0</v>
      </c>
      <c r="Y47" s="36">
        <v>0</v>
      </c>
      <c r="Z47" s="36">
        <v>0</v>
      </c>
      <c r="AA47" s="36">
        <v>0</v>
      </c>
      <c r="AB47" s="36">
        <v>1</v>
      </c>
      <c r="AC47" s="85">
        <v>2</v>
      </c>
      <c r="AD47" s="36">
        <v>0</v>
      </c>
      <c r="AE47" s="36">
        <v>0</v>
      </c>
      <c r="AF47" s="36">
        <v>33</v>
      </c>
      <c r="AG47" s="37">
        <v>10</v>
      </c>
      <c r="AI47" s="20"/>
    </row>
    <row r="48" spans="2:35" s="19" customFormat="1" ht="9.75" customHeight="1">
      <c r="B48" s="12" t="s">
        <v>62</v>
      </c>
      <c r="C48" s="36">
        <v>96</v>
      </c>
      <c r="D48" s="36">
        <v>86</v>
      </c>
      <c r="E48" s="72">
        <v>89.58333333333334</v>
      </c>
      <c r="F48" s="36">
        <v>86</v>
      </c>
      <c r="G48" s="64">
        <v>100</v>
      </c>
      <c r="H48" s="36">
        <v>63</v>
      </c>
      <c r="I48" s="36">
        <v>14</v>
      </c>
      <c r="J48" s="36">
        <v>9</v>
      </c>
      <c r="K48" s="36">
        <v>0</v>
      </c>
      <c r="L48" s="36">
        <v>0</v>
      </c>
      <c r="M48" s="36">
        <v>0</v>
      </c>
      <c r="N48" s="36">
        <v>0</v>
      </c>
      <c r="O48" s="36">
        <v>23</v>
      </c>
      <c r="P48" s="72">
        <v>26.744186046511626</v>
      </c>
      <c r="Q48" s="36">
        <v>21</v>
      </c>
      <c r="R48" s="36">
        <v>81</v>
      </c>
      <c r="S48" s="36">
        <v>17</v>
      </c>
      <c r="T48" s="36">
        <v>98</v>
      </c>
      <c r="U48" s="73">
        <v>1.1395348837209303</v>
      </c>
      <c r="V48" s="36">
        <v>10</v>
      </c>
      <c r="W48" s="36">
        <v>3</v>
      </c>
      <c r="X48" s="36">
        <v>9</v>
      </c>
      <c r="Y48" s="36">
        <v>0</v>
      </c>
      <c r="Z48" s="36">
        <v>0</v>
      </c>
      <c r="AA48" s="36">
        <v>0</v>
      </c>
      <c r="AB48" s="36">
        <v>3</v>
      </c>
      <c r="AC48" s="85">
        <v>15</v>
      </c>
      <c r="AD48" s="36">
        <v>1</v>
      </c>
      <c r="AE48" s="36">
        <v>0</v>
      </c>
      <c r="AF48" s="36">
        <v>85</v>
      </c>
      <c r="AG48" s="37">
        <v>19</v>
      </c>
      <c r="AI48" s="20"/>
    </row>
    <row r="49" spans="2:35" s="19" customFormat="1" ht="9.75" customHeight="1">
      <c r="B49" s="12" t="s">
        <v>63</v>
      </c>
      <c r="C49" s="36">
        <v>10</v>
      </c>
      <c r="D49" s="36">
        <v>10</v>
      </c>
      <c r="E49" s="72">
        <v>100</v>
      </c>
      <c r="F49" s="36">
        <v>10</v>
      </c>
      <c r="G49" s="64">
        <v>100</v>
      </c>
      <c r="H49" s="36">
        <v>9</v>
      </c>
      <c r="I49" s="36">
        <v>1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1</v>
      </c>
      <c r="P49" s="72">
        <v>10</v>
      </c>
      <c r="Q49" s="36">
        <v>0</v>
      </c>
      <c r="R49" s="36">
        <v>0</v>
      </c>
      <c r="S49" s="36">
        <v>1</v>
      </c>
      <c r="T49" s="36">
        <v>1</v>
      </c>
      <c r="U49" s="73">
        <v>0.1</v>
      </c>
      <c r="V49" s="36">
        <v>3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85">
        <v>0</v>
      </c>
      <c r="AD49" s="36">
        <v>0</v>
      </c>
      <c r="AE49" s="36">
        <v>0</v>
      </c>
      <c r="AF49" s="36">
        <v>10</v>
      </c>
      <c r="AG49" s="37">
        <v>0</v>
      </c>
      <c r="AI49" s="20"/>
    </row>
    <row r="50" spans="2:35" s="19" customFormat="1" ht="9.75" customHeight="1">
      <c r="B50" s="12" t="s">
        <v>64</v>
      </c>
      <c r="C50" s="36">
        <v>105</v>
      </c>
      <c r="D50" s="36">
        <v>97</v>
      </c>
      <c r="E50" s="72">
        <v>92.38095238095238</v>
      </c>
      <c r="F50" s="36">
        <v>97</v>
      </c>
      <c r="G50" s="64">
        <v>100</v>
      </c>
      <c r="H50" s="36">
        <v>64</v>
      </c>
      <c r="I50" s="36">
        <v>27</v>
      </c>
      <c r="J50" s="36">
        <v>6</v>
      </c>
      <c r="K50" s="36">
        <v>0</v>
      </c>
      <c r="L50" s="36">
        <v>0</v>
      </c>
      <c r="M50" s="36">
        <v>0</v>
      </c>
      <c r="N50" s="36">
        <v>0</v>
      </c>
      <c r="O50" s="36">
        <v>33</v>
      </c>
      <c r="P50" s="72">
        <v>34.02061855670103</v>
      </c>
      <c r="Q50" s="36">
        <v>27</v>
      </c>
      <c r="R50" s="36">
        <v>70</v>
      </c>
      <c r="S50" s="36">
        <v>30</v>
      </c>
      <c r="T50" s="36">
        <v>100</v>
      </c>
      <c r="U50" s="73">
        <v>1.0309278350515463</v>
      </c>
      <c r="V50" s="36">
        <v>21</v>
      </c>
      <c r="W50" s="36">
        <v>2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85">
        <v>2</v>
      </c>
      <c r="AD50" s="36">
        <v>0</v>
      </c>
      <c r="AE50" s="36">
        <v>0</v>
      </c>
      <c r="AF50" s="36">
        <v>97</v>
      </c>
      <c r="AG50" s="37">
        <v>29</v>
      </c>
      <c r="AI50" s="20"/>
    </row>
    <row r="51" spans="2:35" s="19" customFormat="1" ht="9.75" customHeight="1">
      <c r="B51" s="12" t="s">
        <v>65</v>
      </c>
      <c r="C51" s="36">
        <v>46</v>
      </c>
      <c r="D51" s="36">
        <v>43</v>
      </c>
      <c r="E51" s="72">
        <v>93.47826086956522</v>
      </c>
      <c r="F51" s="36">
        <v>42</v>
      </c>
      <c r="G51" s="64">
        <v>97.67441860465115</v>
      </c>
      <c r="H51" s="36">
        <v>37</v>
      </c>
      <c r="I51" s="36">
        <v>4</v>
      </c>
      <c r="J51" s="36">
        <v>2</v>
      </c>
      <c r="K51" s="36">
        <v>0</v>
      </c>
      <c r="L51" s="36">
        <v>0</v>
      </c>
      <c r="M51" s="36">
        <v>0</v>
      </c>
      <c r="N51" s="36">
        <v>0</v>
      </c>
      <c r="O51" s="36">
        <v>6</v>
      </c>
      <c r="P51" s="72">
        <v>13.953488372093023</v>
      </c>
      <c r="Q51" s="36">
        <v>6</v>
      </c>
      <c r="R51" s="36">
        <v>30</v>
      </c>
      <c r="S51" s="36">
        <v>2</v>
      </c>
      <c r="T51" s="36">
        <v>32</v>
      </c>
      <c r="U51" s="73">
        <v>0.7441860465116279</v>
      </c>
      <c r="V51" s="36">
        <v>10</v>
      </c>
      <c r="W51" s="36">
        <v>1</v>
      </c>
      <c r="X51" s="36">
        <v>1</v>
      </c>
      <c r="Y51" s="36">
        <v>0</v>
      </c>
      <c r="Z51" s="36">
        <v>0</v>
      </c>
      <c r="AA51" s="36">
        <v>0</v>
      </c>
      <c r="AB51" s="36">
        <v>0</v>
      </c>
      <c r="AC51" s="85">
        <v>2</v>
      </c>
      <c r="AD51" s="36">
        <v>0</v>
      </c>
      <c r="AE51" s="36">
        <v>0</v>
      </c>
      <c r="AF51" s="36">
        <v>43</v>
      </c>
      <c r="AG51" s="37">
        <v>9</v>
      </c>
      <c r="AI51" s="20"/>
    </row>
    <row r="52" spans="2:35" s="19" customFormat="1" ht="9.75" customHeight="1">
      <c r="B52" s="43" t="s">
        <v>66</v>
      </c>
      <c r="C52" s="44">
        <v>110</v>
      </c>
      <c r="D52" s="44">
        <v>103</v>
      </c>
      <c r="E52" s="76">
        <v>93.63636363636364</v>
      </c>
      <c r="F52" s="44">
        <v>103</v>
      </c>
      <c r="G52" s="77">
        <v>100</v>
      </c>
      <c r="H52" s="44">
        <v>83</v>
      </c>
      <c r="I52" s="44">
        <v>12</v>
      </c>
      <c r="J52" s="44">
        <v>7</v>
      </c>
      <c r="K52" s="44">
        <v>0</v>
      </c>
      <c r="L52" s="44">
        <v>1</v>
      </c>
      <c r="M52" s="44">
        <v>0</v>
      </c>
      <c r="N52" s="44">
        <v>0</v>
      </c>
      <c r="O52" s="44">
        <v>20</v>
      </c>
      <c r="P52" s="76">
        <v>19.41747572815534</v>
      </c>
      <c r="Q52" s="44">
        <v>16</v>
      </c>
      <c r="R52" s="44">
        <v>68</v>
      </c>
      <c r="S52" s="44">
        <v>17</v>
      </c>
      <c r="T52" s="36">
        <v>85</v>
      </c>
      <c r="U52" s="78">
        <v>0.8252427184466019</v>
      </c>
      <c r="V52" s="44">
        <v>17</v>
      </c>
      <c r="W52" s="44">
        <v>6</v>
      </c>
      <c r="X52" s="44">
        <v>1</v>
      </c>
      <c r="Y52" s="44">
        <v>0</v>
      </c>
      <c r="Z52" s="44">
        <v>0</v>
      </c>
      <c r="AA52" s="44">
        <v>0</v>
      </c>
      <c r="AB52" s="44">
        <v>2</v>
      </c>
      <c r="AC52" s="86">
        <v>9</v>
      </c>
      <c r="AD52" s="44">
        <v>0</v>
      </c>
      <c r="AE52" s="44">
        <v>0</v>
      </c>
      <c r="AF52" s="44">
        <v>103</v>
      </c>
      <c r="AG52" s="45">
        <v>19</v>
      </c>
      <c r="AI52" s="20"/>
    </row>
    <row r="53" spans="2:35" s="7" customFormat="1" ht="12" customHeight="1">
      <c r="B53" s="28" t="s">
        <v>67</v>
      </c>
      <c r="C53" s="38">
        <v>14137</v>
      </c>
      <c r="D53" s="38">
        <v>12810</v>
      </c>
      <c r="E53" s="39">
        <v>90.6132842894532</v>
      </c>
      <c r="F53" s="38">
        <v>9782</v>
      </c>
      <c r="G53" s="40">
        <v>76.36221701795472</v>
      </c>
      <c r="H53" s="38">
        <v>9903</v>
      </c>
      <c r="I53" s="38">
        <v>1924</v>
      </c>
      <c r="J53" s="38">
        <v>822</v>
      </c>
      <c r="K53" s="38">
        <v>31</v>
      </c>
      <c r="L53" s="38">
        <v>128</v>
      </c>
      <c r="M53" s="38">
        <v>0</v>
      </c>
      <c r="N53" s="38">
        <v>2</v>
      </c>
      <c r="O53" s="38">
        <v>2907</v>
      </c>
      <c r="P53" s="39">
        <v>22.69320843091335</v>
      </c>
      <c r="Q53" s="38">
        <v>2559</v>
      </c>
      <c r="R53" s="38">
        <v>8610</v>
      </c>
      <c r="S53" s="38">
        <v>1969</v>
      </c>
      <c r="T53" s="38">
        <v>10579</v>
      </c>
      <c r="U53" s="41">
        <v>0.8258391881342702</v>
      </c>
      <c r="V53" s="38">
        <v>5928</v>
      </c>
      <c r="W53" s="38">
        <v>536</v>
      </c>
      <c r="X53" s="38">
        <v>461</v>
      </c>
      <c r="Y53" s="38">
        <v>270</v>
      </c>
      <c r="Z53" s="38">
        <v>178</v>
      </c>
      <c r="AA53" s="38">
        <v>10</v>
      </c>
      <c r="AB53" s="38">
        <v>187</v>
      </c>
      <c r="AC53" s="87">
        <v>1642</v>
      </c>
      <c r="AD53" s="38">
        <v>58</v>
      </c>
      <c r="AE53" s="38">
        <v>2</v>
      </c>
      <c r="AF53" s="38">
        <v>12750</v>
      </c>
      <c r="AG53" s="42">
        <v>650</v>
      </c>
      <c r="AI53" s="10"/>
    </row>
    <row r="54" spans="2:35" s="7" customFormat="1" ht="11.25">
      <c r="B54" s="29"/>
      <c r="C54" s="30"/>
      <c r="D54" s="30"/>
      <c r="E54" s="31"/>
      <c r="F54" s="30"/>
      <c r="G54" s="32"/>
      <c r="H54" s="30"/>
      <c r="I54" s="30"/>
      <c r="J54" s="30"/>
      <c r="K54" s="30"/>
      <c r="L54" s="30"/>
      <c r="M54" s="30"/>
      <c r="N54" s="30"/>
      <c r="O54" s="30"/>
      <c r="P54" s="31"/>
      <c r="Q54" s="30"/>
      <c r="R54" s="30"/>
      <c r="S54" s="30"/>
      <c r="T54" s="30"/>
      <c r="U54" s="33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I54" s="10"/>
    </row>
    <row r="55" spans="2:35" s="7" customFormat="1" ht="11.25">
      <c r="B55" s="29"/>
      <c r="C55" s="30"/>
      <c r="D55" s="30"/>
      <c r="E55" s="31"/>
      <c r="F55" s="30"/>
      <c r="G55" s="32"/>
      <c r="H55" s="30"/>
      <c r="I55" s="30"/>
      <c r="J55" s="30"/>
      <c r="K55" s="30"/>
      <c r="L55" s="30"/>
      <c r="M55" s="30"/>
      <c r="N55" s="30"/>
      <c r="O55" s="30"/>
      <c r="P55" s="31"/>
      <c r="Q55" s="30"/>
      <c r="R55" s="30"/>
      <c r="S55" s="30"/>
      <c r="T55" s="30"/>
      <c r="U55" s="33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I55" s="10"/>
    </row>
    <row r="56" spans="2:35" s="7" customFormat="1" ht="11.25">
      <c r="B56" s="29"/>
      <c r="C56" s="30"/>
      <c r="D56" s="30"/>
      <c r="E56" s="31"/>
      <c r="F56" s="30"/>
      <c r="G56" s="32"/>
      <c r="H56" s="30"/>
      <c r="I56" s="30"/>
      <c r="J56" s="30"/>
      <c r="K56" s="30"/>
      <c r="L56" s="30"/>
      <c r="M56" s="30"/>
      <c r="N56" s="30"/>
      <c r="O56" s="30"/>
      <c r="P56" s="31"/>
      <c r="Q56" s="30"/>
      <c r="R56" s="30"/>
      <c r="S56" s="30"/>
      <c r="T56" s="30"/>
      <c r="U56" s="33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I56" s="10"/>
    </row>
    <row r="57" ht="14.25">
      <c r="B57" s="1" t="s">
        <v>43</v>
      </c>
    </row>
    <row r="59" spans="2:33" ht="23.25" customHeight="1">
      <c r="B59" s="96" t="s">
        <v>81</v>
      </c>
      <c r="C59" s="88" t="s">
        <v>5</v>
      </c>
      <c r="D59" s="88" t="s">
        <v>6</v>
      </c>
      <c r="E59" s="88" t="s">
        <v>7</v>
      </c>
      <c r="F59" s="88" t="s">
        <v>8</v>
      </c>
      <c r="G59" s="88" t="s">
        <v>68</v>
      </c>
      <c r="H59" s="90" t="s">
        <v>0</v>
      </c>
      <c r="I59" s="91"/>
      <c r="J59" s="91"/>
      <c r="K59" s="91"/>
      <c r="L59" s="91"/>
      <c r="M59" s="91"/>
      <c r="N59" s="91"/>
      <c r="O59" s="91"/>
      <c r="P59" s="91"/>
      <c r="Q59" s="92"/>
      <c r="R59" s="65" t="s">
        <v>1</v>
      </c>
      <c r="S59" s="65"/>
      <c r="T59" s="65"/>
      <c r="U59" s="66"/>
      <c r="V59" s="67"/>
      <c r="W59" s="65" t="s">
        <v>2</v>
      </c>
      <c r="X59" s="65"/>
      <c r="Y59" s="65"/>
      <c r="Z59" s="65"/>
      <c r="AA59" s="65"/>
      <c r="AB59" s="65"/>
      <c r="AC59" s="65"/>
      <c r="AD59" s="93" t="s">
        <v>3</v>
      </c>
      <c r="AE59" s="94"/>
      <c r="AF59" s="95"/>
      <c r="AG59" s="11"/>
    </row>
    <row r="60" spans="2:33" s="2" customFormat="1" ht="48" customHeight="1">
      <c r="B60" s="97"/>
      <c r="C60" s="89"/>
      <c r="D60" s="89"/>
      <c r="E60" s="89"/>
      <c r="F60" s="89"/>
      <c r="G60" s="89"/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3" t="s">
        <v>16</v>
      </c>
      <c r="P60" s="4" t="s">
        <v>17</v>
      </c>
      <c r="Q60" s="60" t="s">
        <v>18</v>
      </c>
      <c r="R60" s="3" t="s">
        <v>19</v>
      </c>
      <c r="S60" s="3" t="s">
        <v>20</v>
      </c>
      <c r="T60" s="3" t="s">
        <v>21</v>
      </c>
      <c r="U60" s="5" t="s">
        <v>22</v>
      </c>
      <c r="V60" s="3" t="s">
        <v>23</v>
      </c>
      <c r="W60" s="3" t="s">
        <v>24</v>
      </c>
      <c r="X60" s="3" t="s">
        <v>25</v>
      </c>
      <c r="Y60" s="3" t="s">
        <v>26</v>
      </c>
      <c r="Z60" s="3" t="s">
        <v>27</v>
      </c>
      <c r="AA60" s="3" t="s">
        <v>28</v>
      </c>
      <c r="AB60" s="3" t="s">
        <v>29</v>
      </c>
      <c r="AC60" s="6" t="s">
        <v>30</v>
      </c>
      <c r="AD60" s="3" t="s">
        <v>31</v>
      </c>
      <c r="AE60" s="3" t="s">
        <v>32</v>
      </c>
      <c r="AF60" s="3" t="s">
        <v>33</v>
      </c>
      <c r="AG60" s="18" t="s">
        <v>34</v>
      </c>
    </row>
    <row r="61" spans="2:33" ht="14.25">
      <c r="B61" s="14" t="s">
        <v>84</v>
      </c>
      <c r="C61" s="79">
        <f>C3</f>
        <v>3205</v>
      </c>
      <c r="D61" s="79">
        <f>D3</f>
        <v>2796</v>
      </c>
      <c r="E61" s="80">
        <f aca="true" t="shared" si="0" ref="E61:AG61">E3</f>
        <v>87.2386895475819</v>
      </c>
      <c r="F61" s="79">
        <f>F3</f>
        <v>2796</v>
      </c>
      <c r="G61" s="79">
        <f t="shared" si="0"/>
        <v>100</v>
      </c>
      <c r="H61" s="79">
        <f t="shared" si="0"/>
        <v>2169</v>
      </c>
      <c r="I61" s="79">
        <f t="shared" si="0"/>
        <v>401</v>
      </c>
      <c r="J61" s="79">
        <f t="shared" si="0"/>
        <v>175</v>
      </c>
      <c r="K61" s="79">
        <f t="shared" si="0"/>
        <v>9</v>
      </c>
      <c r="L61" s="79">
        <f t="shared" si="0"/>
        <v>42</v>
      </c>
      <c r="M61" s="79">
        <f t="shared" si="0"/>
        <v>0</v>
      </c>
      <c r="N61" s="79">
        <f t="shared" si="0"/>
        <v>0</v>
      </c>
      <c r="O61" s="79">
        <f t="shared" si="0"/>
        <v>627</v>
      </c>
      <c r="P61" s="80">
        <f t="shared" si="0"/>
        <v>22.42489270386266</v>
      </c>
      <c r="Q61" s="79">
        <f t="shared" si="0"/>
        <v>588</v>
      </c>
      <c r="R61" s="79">
        <f t="shared" si="0"/>
        <v>2086</v>
      </c>
      <c r="S61" s="79">
        <f t="shared" si="0"/>
        <v>315</v>
      </c>
      <c r="T61" s="79">
        <f t="shared" si="0"/>
        <v>2401</v>
      </c>
      <c r="U61" s="81">
        <f t="shared" si="0"/>
        <v>0.8587267525035766</v>
      </c>
      <c r="V61" s="79">
        <f t="shared" si="0"/>
        <v>3763</v>
      </c>
      <c r="W61" s="79">
        <f t="shared" si="0"/>
        <v>92</v>
      </c>
      <c r="X61" s="79">
        <f t="shared" si="0"/>
        <v>194</v>
      </c>
      <c r="Y61" s="79">
        <f t="shared" si="0"/>
        <v>62</v>
      </c>
      <c r="Z61" s="79">
        <f t="shared" si="0"/>
        <v>53</v>
      </c>
      <c r="AA61" s="79">
        <f t="shared" si="0"/>
        <v>1</v>
      </c>
      <c r="AB61" s="79">
        <f t="shared" si="0"/>
        <v>19</v>
      </c>
      <c r="AC61" s="79">
        <f t="shared" si="0"/>
        <v>421</v>
      </c>
      <c r="AD61" s="79">
        <f t="shared" si="0"/>
        <v>0</v>
      </c>
      <c r="AE61" s="79">
        <f t="shared" si="0"/>
        <v>0</v>
      </c>
      <c r="AF61" s="79">
        <f t="shared" si="0"/>
        <v>2796</v>
      </c>
      <c r="AG61" s="82">
        <f t="shared" si="0"/>
        <v>0</v>
      </c>
    </row>
    <row r="62" spans="2:33" ht="14.25">
      <c r="B62" s="13" t="s">
        <v>44</v>
      </c>
      <c r="C62" s="46">
        <f>SUM(C4:C7)</f>
        <v>3776</v>
      </c>
      <c r="D62" s="46">
        <f>SUM(D4:D7)</f>
        <v>3489</v>
      </c>
      <c r="E62" s="56">
        <f aca="true" t="shared" si="1" ref="E62:E68">D62/C62*100</f>
        <v>92.39936440677965</v>
      </c>
      <c r="F62" s="46">
        <f>SUM(F4:F7)</f>
        <v>2038</v>
      </c>
      <c r="G62" s="57">
        <f aca="true" t="shared" si="2" ref="G62:G68">F62/D62*100</f>
        <v>58.4121524792204</v>
      </c>
      <c r="H62" s="46">
        <f aca="true" t="shared" si="3" ref="H62:N62">SUM(H4:H7)</f>
        <v>2735</v>
      </c>
      <c r="I62" s="46">
        <f t="shared" si="3"/>
        <v>536</v>
      </c>
      <c r="J62" s="46">
        <f t="shared" si="3"/>
        <v>189</v>
      </c>
      <c r="K62" s="46">
        <f t="shared" si="3"/>
        <v>1</v>
      </c>
      <c r="L62" s="46">
        <f t="shared" si="3"/>
        <v>28</v>
      </c>
      <c r="M62" s="46">
        <f t="shared" si="3"/>
        <v>0</v>
      </c>
      <c r="N62" s="46">
        <f t="shared" si="3"/>
        <v>0</v>
      </c>
      <c r="O62" s="58">
        <f aca="true" t="shared" si="4" ref="O62:O67">SUM(I62:N62)</f>
        <v>754</v>
      </c>
      <c r="P62" s="56">
        <f aca="true" t="shared" si="5" ref="P62:P67">O62/D62*100</f>
        <v>21.610776726855832</v>
      </c>
      <c r="Q62" s="46">
        <f>SUM(Q4:Q7)</f>
        <v>711</v>
      </c>
      <c r="R62" s="46">
        <f>SUM(R4:R7)</f>
        <v>2011</v>
      </c>
      <c r="S62" s="46">
        <f>SUM(S4:S7)</f>
        <v>551</v>
      </c>
      <c r="T62" s="58">
        <f>SUM(R62:S62)</f>
        <v>2562</v>
      </c>
      <c r="U62" s="59">
        <f aca="true" t="shared" si="6" ref="U62:U67">T62/D62</f>
        <v>0.7343078245915735</v>
      </c>
      <c r="V62" s="46">
        <f aca="true" t="shared" si="7" ref="V62:AG62">SUM(V4:V7)</f>
        <v>793</v>
      </c>
      <c r="W62" s="46">
        <f t="shared" si="7"/>
        <v>134</v>
      </c>
      <c r="X62" s="46">
        <f t="shared" si="7"/>
        <v>76</v>
      </c>
      <c r="Y62" s="46">
        <f t="shared" si="7"/>
        <v>78</v>
      </c>
      <c r="Z62" s="46">
        <f t="shared" si="7"/>
        <v>57</v>
      </c>
      <c r="AA62" s="46">
        <f t="shared" si="7"/>
        <v>2</v>
      </c>
      <c r="AB62" s="46">
        <f t="shared" si="7"/>
        <v>82</v>
      </c>
      <c r="AC62" s="46">
        <f t="shared" si="7"/>
        <v>429</v>
      </c>
      <c r="AD62" s="46">
        <f t="shared" si="7"/>
        <v>21</v>
      </c>
      <c r="AE62" s="46">
        <f t="shared" si="7"/>
        <v>2</v>
      </c>
      <c r="AF62" s="46">
        <f t="shared" si="7"/>
        <v>3466</v>
      </c>
      <c r="AG62" s="47">
        <f t="shared" si="7"/>
        <v>281</v>
      </c>
    </row>
    <row r="63" spans="2:33" ht="14.25">
      <c r="B63" s="13" t="s">
        <v>70</v>
      </c>
      <c r="C63" s="46">
        <f>C8+C9</f>
        <v>1326</v>
      </c>
      <c r="D63" s="46">
        <f>D8+D9</f>
        <v>1223</v>
      </c>
      <c r="E63" s="56">
        <f t="shared" si="1"/>
        <v>92.23227752639518</v>
      </c>
      <c r="F63" s="46">
        <f>F8+F9</f>
        <v>0</v>
      </c>
      <c r="G63" s="57">
        <f t="shared" si="2"/>
        <v>0</v>
      </c>
      <c r="H63" s="46">
        <f aca="true" t="shared" si="8" ref="H63:N63">H8+H9</f>
        <v>962</v>
      </c>
      <c r="I63" s="46">
        <f t="shared" si="8"/>
        <v>173</v>
      </c>
      <c r="J63" s="46">
        <f t="shared" si="8"/>
        <v>64</v>
      </c>
      <c r="K63" s="46">
        <f t="shared" si="8"/>
        <v>13</v>
      </c>
      <c r="L63" s="46">
        <f t="shared" si="8"/>
        <v>11</v>
      </c>
      <c r="M63" s="46">
        <f t="shared" si="8"/>
        <v>0</v>
      </c>
      <c r="N63" s="46">
        <f t="shared" si="8"/>
        <v>0</v>
      </c>
      <c r="O63" s="58">
        <f t="shared" si="4"/>
        <v>261</v>
      </c>
      <c r="P63" s="56">
        <f t="shared" si="5"/>
        <v>21.34096484055601</v>
      </c>
      <c r="Q63" s="46">
        <f>Q8+Q9</f>
        <v>216</v>
      </c>
      <c r="R63" s="46">
        <f>R8+R9</f>
        <v>696</v>
      </c>
      <c r="S63" s="46">
        <f>S8+S9</f>
        <v>128</v>
      </c>
      <c r="T63" s="58">
        <f aca="true" t="shared" si="9" ref="T63:T68">SUM(R63:S63)</f>
        <v>824</v>
      </c>
      <c r="U63" s="83">
        <f t="shared" si="6"/>
        <v>0.6737530662305805</v>
      </c>
      <c r="V63" s="46">
        <f aca="true" t="shared" si="10" ref="V63:AG63">V8+V9</f>
        <v>133</v>
      </c>
      <c r="W63" s="46">
        <f t="shared" si="10"/>
        <v>51</v>
      </c>
      <c r="X63" s="46">
        <f t="shared" si="10"/>
        <v>39</v>
      </c>
      <c r="Y63" s="46">
        <f t="shared" si="10"/>
        <v>23</v>
      </c>
      <c r="Z63" s="46">
        <f t="shared" si="10"/>
        <v>7</v>
      </c>
      <c r="AA63" s="46">
        <f t="shared" si="10"/>
        <v>0</v>
      </c>
      <c r="AB63" s="46">
        <f t="shared" si="10"/>
        <v>27</v>
      </c>
      <c r="AC63" s="46">
        <f t="shared" si="10"/>
        <v>147</v>
      </c>
      <c r="AD63" s="46">
        <f t="shared" si="10"/>
        <v>11</v>
      </c>
      <c r="AE63" s="46">
        <f t="shared" si="10"/>
        <v>0</v>
      </c>
      <c r="AF63" s="46">
        <f t="shared" si="10"/>
        <v>1212</v>
      </c>
      <c r="AG63" s="47">
        <f t="shared" si="10"/>
        <v>122</v>
      </c>
    </row>
    <row r="64" spans="2:33" ht="14.25">
      <c r="B64" s="13" t="s">
        <v>71</v>
      </c>
      <c r="C64" s="46">
        <f>C15+C18+C26+C27</f>
        <v>2237</v>
      </c>
      <c r="D64" s="46">
        <f>D15+D18+D26+D27</f>
        <v>2087</v>
      </c>
      <c r="E64" s="56">
        <f t="shared" si="1"/>
        <v>93.29459097004917</v>
      </c>
      <c r="F64" s="46">
        <f>F15+F18+F26+F27</f>
        <v>1866</v>
      </c>
      <c r="G64" s="57">
        <f t="shared" si="2"/>
        <v>89.41063727839004</v>
      </c>
      <c r="H64" s="46">
        <f aca="true" t="shared" si="11" ref="H64:N64">H15+H18+H26+H27</f>
        <v>1650</v>
      </c>
      <c r="I64" s="46">
        <f t="shared" si="11"/>
        <v>300</v>
      </c>
      <c r="J64" s="46">
        <f t="shared" si="11"/>
        <v>127</v>
      </c>
      <c r="K64" s="46">
        <f t="shared" si="11"/>
        <v>2</v>
      </c>
      <c r="L64" s="46">
        <f t="shared" si="11"/>
        <v>7</v>
      </c>
      <c r="M64" s="46">
        <f t="shared" si="11"/>
        <v>0</v>
      </c>
      <c r="N64" s="46">
        <f t="shared" si="11"/>
        <v>1</v>
      </c>
      <c r="O64" s="58">
        <f t="shared" si="4"/>
        <v>437</v>
      </c>
      <c r="P64" s="56">
        <f t="shared" si="5"/>
        <v>20.93914710110206</v>
      </c>
      <c r="Q64" s="46">
        <f>Q15+Q18+Q26+Q27</f>
        <v>346</v>
      </c>
      <c r="R64" s="46">
        <f>R15+R18+R26+R27</f>
        <v>1333</v>
      </c>
      <c r="S64" s="46">
        <f>S15+S18+S26+S27</f>
        <v>207</v>
      </c>
      <c r="T64" s="58">
        <f t="shared" si="9"/>
        <v>1540</v>
      </c>
      <c r="U64" s="59">
        <f t="shared" si="6"/>
        <v>0.7379012937230475</v>
      </c>
      <c r="V64" s="46">
        <f aca="true" t="shared" si="12" ref="V64:AG64">V15+V18+V26+V27</f>
        <v>473</v>
      </c>
      <c r="W64" s="46">
        <f t="shared" si="12"/>
        <v>123</v>
      </c>
      <c r="X64" s="46">
        <f t="shared" si="12"/>
        <v>89</v>
      </c>
      <c r="Y64" s="46">
        <f t="shared" si="12"/>
        <v>42</v>
      </c>
      <c r="Z64" s="46">
        <f t="shared" si="12"/>
        <v>36</v>
      </c>
      <c r="AA64" s="46">
        <f t="shared" si="12"/>
        <v>5</v>
      </c>
      <c r="AB64" s="46">
        <f t="shared" si="12"/>
        <v>23</v>
      </c>
      <c r="AC64" s="46">
        <f t="shared" si="12"/>
        <v>318</v>
      </c>
      <c r="AD64" s="46">
        <f t="shared" si="12"/>
        <v>7</v>
      </c>
      <c r="AE64" s="46">
        <f t="shared" si="12"/>
        <v>0</v>
      </c>
      <c r="AF64" s="46">
        <f t="shared" si="12"/>
        <v>2080</v>
      </c>
      <c r="AG64" s="47">
        <f t="shared" si="12"/>
        <v>83</v>
      </c>
    </row>
    <row r="65" spans="2:33" ht="14.25">
      <c r="B65" s="13" t="s">
        <v>45</v>
      </c>
      <c r="C65" s="46">
        <f>C28+C29+C32+C33+C34</f>
        <v>1587</v>
      </c>
      <c r="D65" s="46">
        <f>D28+D29+D32+D33+D34</f>
        <v>1483</v>
      </c>
      <c r="E65" s="56">
        <f>D65/C65*100</f>
        <v>93.44675488342786</v>
      </c>
      <c r="F65" s="46">
        <f>F28+F29+F32+F33+F34</f>
        <v>1453</v>
      </c>
      <c r="G65" s="57">
        <f>F65/D65*100</f>
        <v>97.97707349966285</v>
      </c>
      <c r="H65" s="46">
        <f aca="true" t="shared" si="13" ref="H65:N65">H28+H29+H32+H33+H34</f>
        <v>1137</v>
      </c>
      <c r="I65" s="46">
        <f t="shared" si="13"/>
        <v>217</v>
      </c>
      <c r="J65" s="46">
        <f t="shared" si="13"/>
        <v>108</v>
      </c>
      <c r="K65" s="46">
        <f t="shared" si="13"/>
        <v>3</v>
      </c>
      <c r="L65" s="46">
        <f t="shared" si="13"/>
        <v>17</v>
      </c>
      <c r="M65" s="46">
        <f t="shared" si="13"/>
        <v>0</v>
      </c>
      <c r="N65" s="46">
        <f t="shared" si="13"/>
        <v>1</v>
      </c>
      <c r="O65" s="46">
        <f>O28+O29+O32+O33+O34</f>
        <v>346</v>
      </c>
      <c r="P65" s="56">
        <f>O65/D65*100</f>
        <v>23.33108563722185</v>
      </c>
      <c r="Q65" s="46">
        <f>Q28+Q29+Q32+Q33+Q34</f>
        <v>294</v>
      </c>
      <c r="R65" s="46">
        <f>R28+R29+R32+R33+R34</f>
        <v>1030</v>
      </c>
      <c r="S65" s="46">
        <f>S28+S29+S32+S33+S34</f>
        <v>281</v>
      </c>
      <c r="T65" s="46">
        <f t="shared" si="9"/>
        <v>1311</v>
      </c>
      <c r="U65" s="59">
        <f>T65/D65</f>
        <v>0.8840188806473365</v>
      </c>
      <c r="V65" s="46">
        <f aca="true" t="shared" si="14" ref="V65:AG65">V28+V29+V32+V33+V34</f>
        <v>336</v>
      </c>
      <c r="W65" s="46">
        <f t="shared" si="14"/>
        <v>66</v>
      </c>
      <c r="X65" s="46">
        <f t="shared" si="14"/>
        <v>19</v>
      </c>
      <c r="Y65" s="46">
        <f t="shared" si="14"/>
        <v>24</v>
      </c>
      <c r="Z65" s="46">
        <f t="shared" si="14"/>
        <v>20</v>
      </c>
      <c r="AA65" s="46">
        <f t="shared" si="14"/>
        <v>0</v>
      </c>
      <c r="AB65" s="46">
        <f t="shared" si="14"/>
        <v>18</v>
      </c>
      <c r="AC65" s="46">
        <f t="shared" si="14"/>
        <v>147</v>
      </c>
      <c r="AD65" s="46">
        <f t="shared" si="14"/>
        <v>5</v>
      </c>
      <c r="AE65" s="46">
        <f t="shared" si="14"/>
        <v>0</v>
      </c>
      <c r="AF65" s="46">
        <f t="shared" si="14"/>
        <v>1478</v>
      </c>
      <c r="AG65" s="47">
        <f t="shared" si="14"/>
        <v>22</v>
      </c>
    </row>
    <row r="66" spans="2:33" ht="14.25">
      <c r="B66" s="13" t="s">
        <v>46</v>
      </c>
      <c r="C66" s="46">
        <f>C35+C36</f>
        <v>1605</v>
      </c>
      <c r="D66" s="46">
        <f>D35+D36</f>
        <v>1360</v>
      </c>
      <c r="E66" s="56">
        <f t="shared" si="1"/>
        <v>84.73520249221184</v>
      </c>
      <c r="F66" s="46">
        <f>F35+F36</f>
        <v>1258</v>
      </c>
      <c r="G66" s="57">
        <f t="shared" si="2"/>
        <v>92.5</v>
      </c>
      <c r="H66" s="46">
        <f aca="true" t="shared" si="15" ref="H66:N66">H35+H36</f>
        <v>974</v>
      </c>
      <c r="I66" s="46">
        <f t="shared" si="15"/>
        <v>233</v>
      </c>
      <c r="J66" s="46">
        <f t="shared" si="15"/>
        <v>128</v>
      </c>
      <c r="K66" s="46">
        <f t="shared" si="15"/>
        <v>3</v>
      </c>
      <c r="L66" s="46">
        <f t="shared" si="15"/>
        <v>22</v>
      </c>
      <c r="M66" s="46">
        <f t="shared" si="15"/>
        <v>0</v>
      </c>
      <c r="N66" s="46">
        <f t="shared" si="15"/>
        <v>0</v>
      </c>
      <c r="O66" s="58">
        <f t="shared" si="4"/>
        <v>386</v>
      </c>
      <c r="P66" s="56">
        <f t="shared" si="5"/>
        <v>28.38235294117647</v>
      </c>
      <c r="Q66" s="46">
        <f>Q35+Q36</f>
        <v>323</v>
      </c>
      <c r="R66" s="46">
        <f>R35+R36</f>
        <v>1175</v>
      </c>
      <c r="S66" s="46">
        <f>S35+S36</f>
        <v>404</v>
      </c>
      <c r="T66" s="58">
        <f t="shared" si="9"/>
        <v>1579</v>
      </c>
      <c r="U66" s="83">
        <f t="shared" si="6"/>
        <v>1.161029411764706</v>
      </c>
      <c r="V66" s="46">
        <f aca="true" t="shared" si="16" ref="V66:AG66">V35+V36</f>
        <v>364</v>
      </c>
      <c r="W66" s="46">
        <f t="shared" si="16"/>
        <v>57</v>
      </c>
      <c r="X66" s="46">
        <f t="shared" si="16"/>
        <v>33</v>
      </c>
      <c r="Y66" s="46">
        <f t="shared" si="16"/>
        <v>41</v>
      </c>
      <c r="Z66" s="46">
        <f t="shared" si="16"/>
        <v>5</v>
      </c>
      <c r="AA66" s="46">
        <f t="shared" si="16"/>
        <v>2</v>
      </c>
      <c r="AB66" s="46">
        <f t="shared" si="16"/>
        <v>12</v>
      </c>
      <c r="AC66" s="46">
        <f t="shared" si="16"/>
        <v>150</v>
      </c>
      <c r="AD66" s="46">
        <f t="shared" si="16"/>
        <v>13</v>
      </c>
      <c r="AE66" s="46">
        <f t="shared" si="16"/>
        <v>0</v>
      </c>
      <c r="AF66" s="46">
        <f t="shared" si="16"/>
        <v>1347</v>
      </c>
      <c r="AG66" s="47">
        <f t="shared" si="16"/>
        <v>56</v>
      </c>
    </row>
    <row r="67" spans="2:33" ht="14.25">
      <c r="B67" s="15" t="s">
        <v>72</v>
      </c>
      <c r="C67" s="48">
        <f>C46</f>
        <v>401</v>
      </c>
      <c r="D67" s="48">
        <f>D46</f>
        <v>372</v>
      </c>
      <c r="E67" s="51">
        <f t="shared" si="1"/>
        <v>92.76807980049875</v>
      </c>
      <c r="F67" s="48">
        <f>F46</f>
        <v>371</v>
      </c>
      <c r="G67" s="52">
        <f t="shared" si="2"/>
        <v>99.73118279569893</v>
      </c>
      <c r="H67" s="48">
        <f aca="true" t="shared" si="17" ref="H67:N67">H46</f>
        <v>276</v>
      </c>
      <c r="I67" s="48">
        <f t="shared" si="17"/>
        <v>64</v>
      </c>
      <c r="J67" s="48">
        <f t="shared" si="17"/>
        <v>31</v>
      </c>
      <c r="K67" s="48">
        <f t="shared" si="17"/>
        <v>0</v>
      </c>
      <c r="L67" s="48">
        <f t="shared" si="17"/>
        <v>1</v>
      </c>
      <c r="M67" s="48">
        <f t="shared" si="17"/>
        <v>0</v>
      </c>
      <c r="N67" s="48">
        <f t="shared" si="17"/>
        <v>0</v>
      </c>
      <c r="O67" s="53">
        <f t="shared" si="4"/>
        <v>96</v>
      </c>
      <c r="P67" s="51">
        <f t="shared" si="5"/>
        <v>25.806451612903224</v>
      </c>
      <c r="Q67" s="48">
        <f>Q46</f>
        <v>81</v>
      </c>
      <c r="R67" s="48">
        <f>R46</f>
        <v>279</v>
      </c>
      <c r="S67" s="48">
        <f>S46</f>
        <v>83</v>
      </c>
      <c r="T67" s="53">
        <f t="shared" si="9"/>
        <v>362</v>
      </c>
      <c r="U67" s="54">
        <f t="shared" si="6"/>
        <v>0.9731182795698925</v>
      </c>
      <c r="V67" s="48">
        <f aca="true" t="shared" si="18" ref="V67:AG67">V46</f>
        <v>66</v>
      </c>
      <c r="W67" s="48">
        <f t="shared" si="18"/>
        <v>13</v>
      </c>
      <c r="X67" s="48">
        <f t="shared" si="18"/>
        <v>11</v>
      </c>
      <c r="Y67" s="48">
        <f t="shared" si="18"/>
        <v>0</v>
      </c>
      <c r="Z67" s="48">
        <f t="shared" si="18"/>
        <v>0</v>
      </c>
      <c r="AA67" s="48">
        <f t="shared" si="18"/>
        <v>0</v>
      </c>
      <c r="AB67" s="48">
        <f t="shared" si="18"/>
        <v>6</v>
      </c>
      <c r="AC67" s="48">
        <f t="shared" si="18"/>
        <v>30</v>
      </c>
      <c r="AD67" s="48">
        <f t="shared" si="18"/>
        <v>1</v>
      </c>
      <c r="AE67" s="48">
        <f t="shared" si="18"/>
        <v>0</v>
      </c>
      <c r="AF67" s="48">
        <f t="shared" si="18"/>
        <v>371</v>
      </c>
      <c r="AG67" s="55">
        <f t="shared" si="18"/>
        <v>86</v>
      </c>
    </row>
    <row r="68" spans="2:33" s="17" customFormat="1" ht="17.25" customHeight="1">
      <c r="B68" s="16" t="s">
        <v>69</v>
      </c>
      <c r="C68" s="49">
        <f>SUM(C61:C67)</f>
        <v>14137</v>
      </c>
      <c r="D68" s="49">
        <f>SUM(D61:D67)</f>
        <v>12810</v>
      </c>
      <c r="E68" s="51">
        <f t="shared" si="1"/>
        <v>90.6132842894532</v>
      </c>
      <c r="F68" s="49">
        <f>SUM(F61:F67)</f>
        <v>9782</v>
      </c>
      <c r="G68" s="52">
        <f t="shared" si="2"/>
        <v>76.36221701795472</v>
      </c>
      <c r="H68" s="49">
        <f aca="true" t="shared" si="19" ref="H68:N68">SUM(H61:H67)</f>
        <v>9903</v>
      </c>
      <c r="I68" s="49">
        <f t="shared" si="19"/>
        <v>1924</v>
      </c>
      <c r="J68" s="49">
        <f t="shared" si="19"/>
        <v>822</v>
      </c>
      <c r="K68" s="49">
        <f t="shared" si="19"/>
        <v>31</v>
      </c>
      <c r="L68" s="49">
        <f t="shared" si="19"/>
        <v>128</v>
      </c>
      <c r="M68" s="49">
        <f t="shared" si="19"/>
        <v>0</v>
      </c>
      <c r="N68" s="49">
        <f t="shared" si="19"/>
        <v>2</v>
      </c>
      <c r="O68" s="53">
        <f>SUM(I68:N68)</f>
        <v>2907</v>
      </c>
      <c r="P68" s="51">
        <f>O68/D68*100</f>
        <v>22.69320843091335</v>
      </c>
      <c r="Q68" s="49">
        <f>SUM(Q61:Q67)</f>
        <v>2559</v>
      </c>
      <c r="R68" s="49">
        <f>SUM(R61:R67)</f>
        <v>8610</v>
      </c>
      <c r="S68" s="49">
        <f>SUM(S61:S67)</f>
        <v>1969</v>
      </c>
      <c r="T68" s="53">
        <f t="shared" si="9"/>
        <v>10579</v>
      </c>
      <c r="U68" s="54">
        <f>T68/D68</f>
        <v>0.8258391881342702</v>
      </c>
      <c r="V68" s="49">
        <f aca="true" t="shared" si="20" ref="V68:AG68">SUM(V61:V67)</f>
        <v>5928</v>
      </c>
      <c r="W68" s="49">
        <f t="shared" si="20"/>
        <v>536</v>
      </c>
      <c r="X68" s="49">
        <f t="shared" si="20"/>
        <v>461</v>
      </c>
      <c r="Y68" s="49">
        <f t="shared" si="20"/>
        <v>270</v>
      </c>
      <c r="Z68" s="49">
        <f t="shared" si="20"/>
        <v>178</v>
      </c>
      <c r="AA68" s="49">
        <f t="shared" si="20"/>
        <v>10</v>
      </c>
      <c r="AB68" s="49">
        <f t="shared" si="20"/>
        <v>187</v>
      </c>
      <c r="AC68" s="49">
        <f t="shared" si="20"/>
        <v>1642</v>
      </c>
      <c r="AD68" s="49">
        <f t="shared" si="20"/>
        <v>58</v>
      </c>
      <c r="AE68" s="49">
        <f t="shared" si="20"/>
        <v>2</v>
      </c>
      <c r="AF68" s="49">
        <f t="shared" si="20"/>
        <v>12750</v>
      </c>
      <c r="AG68" s="50">
        <f t="shared" si="20"/>
        <v>650</v>
      </c>
    </row>
    <row r="73" spans="6:7" ht="14.25">
      <c r="F73" s="8"/>
      <c r="G73" s="8"/>
    </row>
  </sheetData>
  <mergeCells count="18">
    <mergeCell ref="B1:B2"/>
    <mergeCell ref="C1:C2"/>
    <mergeCell ref="D1:D2"/>
    <mergeCell ref="E1:E2"/>
    <mergeCell ref="H1:Q1"/>
    <mergeCell ref="V1:V2"/>
    <mergeCell ref="AG1:AG2"/>
    <mergeCell ref="F1:F2"/>
    <mergeCell ref="G1:G2"/>
    <mergeCell ref="AD1:AF1"/>
    <mergeCell ref="B59:B60"/>
    <mergeCell ref="C59:C60"/>
    <mergeCell ref="D59:D60"/>
    <mergeCell ref="E59:E60"/>
    <mergeCell ref="F59:F60"/>
    <mergeCell ref="G59:G60"/>
    <mergeCell ref="H59:Q59"/>
    <mergeCell ref="AD59:AF59"/>
  </mergeCells>
  <printOptions/>
  <pageMargins left="0.7874015748031497" right="0.28" top="0.67" bottom="0.1968503937007874" header="0.44" footer="0.5118110236220472"/>
  <pageSetup horizontalDpi="600" verticalDpi="600" orientation="landscape" paperSize="9" r:id="rId1"/>
  <headerFooter alignWithMargins="0">
    <oddHeader>&amp;L平成22年度　３歳６か月児歯科健康診査集計結果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w</cp:lastModifiedBy>
  <cp:lastPrinted>2012-03-06T01:16:17Z</cp:lastPrinted>
  <dcterms:created xsi:type="dcterms:W3CDTF">2001-04-25T08:51:54Z</dcterms:created>
  <dcterms:modified xsi:type="dcterms:W3CDTF">2012-03-06T01:17:39Z</dcterms:modified>
  <cp:category/>
  <cp:version/>
  <cp:contentType/>
  <cp:contentStatus/>
</cp:coreProperties>
</file>