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6C17958C-7FA7-4E35-AE93-FC6936301597}"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<sst xmlns="http://schemas.openxmlformats.org/spreadsheetml/2006/main" count="1136" uniqueCount="615">
  <si>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</si>
  <si>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</si>
  <si>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</si>
  <si>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</si>
  <si>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</si>
  <si>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</si>
  <si>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</si>
  <si>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</si>
  <si>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</si>
  <si>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</si>
  <si>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</si>
  <si>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</si>
  <si>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</si>
  <si>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</si>
  <si>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</si>
  <si>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</si>
  <si>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</si>
  <si>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</si>
  <si>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</si>
  <si>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</si>
  <si>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</si>
  <si>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</si>
  <si>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</si>
  <si>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</si>
  <si>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</si>
  <si>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</si>
  <si>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</si>
  <si>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</si>
  <si>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</si>
  <si>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</si>
  <si>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</si>
  <si>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</si>
  <si>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</si>
  <si>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</si>
  <si>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</si>
  <si>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</si>
  <si>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</si>
  <si>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</si>
  <si>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</si>
  <si>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</si>
  <si>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</si>
  <si>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</si>
  <si>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</si>
  <si>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</si>
  <si>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</si>
  <si>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</si>
  <si>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</si>
  <si>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</si>
  <si>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</si>
  <si>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</si>
  <si>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</si>
  <si>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</si>
  <si>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</si>
  <si>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</si>
  <si>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</si>
  <si>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</si>
  <si>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</si>
  <si>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</si>
  <si>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</si>
  <si>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</si>
  <si>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</si>
  <si>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</si>
  <si>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</si>
  <si>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</si>
  <si>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</si>
  <si>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</si>
  <si>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</si>
  <si>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</si>
  <si>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</si>
  <si>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</si>
  <si>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</si>
  <si>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</si>
  <si>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</si>
  <si>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</si>
  <si>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</si>
  <si>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</si>
  <si>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</si>
  <si>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</si>
  <si>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</si>
  <si>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</si>
  <si>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</si>
  <si>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</si>
  <si>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</si>
  <si>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</si>
  <si>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</si>
  <si>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</si>
  <si>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</si>
  <si>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</si>
  <si>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</si>
  <si>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</si>
  <si>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</si>
  <si>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</si>
  <si>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</si>
  <si>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</si>
  <si>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</si>
  <si>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</si>
  <si>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</si>
  <si>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</si>
  <si>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</si>
  <si>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</si>
  <si>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</si>
  <si>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</si>
  <si>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</si>
  <si>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</si>
  <si>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</si>
  <si>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</si>
  <si>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</si>
  <si>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</si>
  <si>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</si>
  <si>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</si>
  <si>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</si>
  <si>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</si>
  <si>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</si>
  <si>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</si>
  <si>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</si>
  <si>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</si>
  <si>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</si>
  <si>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</si>
  <si>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</si>
  <si>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</si>
  <si>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</si>
  <si>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</si>
  <si>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</si>
  <si>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</si>
  <si>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</si>
  <si>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</si>
  <si>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</si>
  <si>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</si>
  <si>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</si>
  <si>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</si>
  <si>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</si>
  <si>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</si>
  <si>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</si>
  <si>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</si>
  <si>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</si>
  <si>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</si>
  <si>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</si>
  <si>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</si>
  <si>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</si>
  <si>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</si>
  <si>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</si>
  <si>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</si>
  <si>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</si>
  <si>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</si>
  <si>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</si>
  <si>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</si>
  <si>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</si>
  <si>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</si>
  <si>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</si>
  <si>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</si>
  <si>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</si>
  <si>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</si>
  <si>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</si>
  <si>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</si>
  <si>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</si>
  <si>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</si>
  <si>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</si>
  <si>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</si>
  <si>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</si>
  <si>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</si>
  <si>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</si>
  <si>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</si>
  <si>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</si>
  <si>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</si>
  <si>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</si>
  <si>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</si>
  <si>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</si>
  <si>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</si>
  <si>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</si>
  <si>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</si>
  <si>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</si>
  <si>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</si>
  <si>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</si>
  <si>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</si>
  <si>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</si>
  <si>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</si>
  <si>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</si>
  <si>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</si>
  <si>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</si>
  <si>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</si>
  <si>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</si>
  <si>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</si>
  <si>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</si>
  <si>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</si>
  <si>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</si>
  <si>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</si>
  <si>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</si>
  <si>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</si>
  <si>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</si>
  <si>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</si>
  <si>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</si>
  <si>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</si>
  <si>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</si>
  <si>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</si>
  <si>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</si>
  <si>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</si>
  <si>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</si>
  <si>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</si>
  <si>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</si>
  <si>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</si>
  <si>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</si>
  <si>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</si>
  <si>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</si>
  <si>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</si>
  <si>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</si>
  <si>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</si>
  <si>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</si>
  <si>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</si>
  <si>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</si>
  <si>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</si>
  <si>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</si>
  <si>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</si>
  <si>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</si>
  <si>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</si>
  <si>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</si>
  <si>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</si>
  <si>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</si>
  <si>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</si>
  <si>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</si>
  <si>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</si>
  <si>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</si>
  <si>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</si>
  <si>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</si>
  <si>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</si>
  <si>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</si>
  <si>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</si>
  <si>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</si>
  <si>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</si>
  <si>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</si>
  <si>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</si>
  <si>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</si>
  <si>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</si>
  <si>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</si>
  <si>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</si>
  <si>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</si>
  <si>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</si>
  <si>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</si>
  <si>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</si>
  <si>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</si>
  <si>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</si>
  <si>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</si>
  <si>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</si>
  <si>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</si>
  <si>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</si>
  <si>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</si>
  <si>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</si>
  <si>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</si>
  <si>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</si>
  <si>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</si>
  <si>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</si>
  <si>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</si>
  <si>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</si>
  <si>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</si>
  <si>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</si>
  <si>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</si>
  <si>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</si>
  <si>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</si>
  <si>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</si>
  <si>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</si>
  <si>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</si>
  <si>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</si>
  <si>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</si>
  <si>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</si>
  <si>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</si>
  <si>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</si>
  <si>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</si>
  <si>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</si>
  <si>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</si>
  <si>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</si>
  <si>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</si>
  <si>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</si>
  <si>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</si>
  <si>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</si>
  <si>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</si>
  <si>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</si>
  <si>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</si>
  <si>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</si>
  <si>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</si>
  <si>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</si>
  <si>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</si>
  <si>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</si>
  <si>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</si>
  <si>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</si>
  <si>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</si>
  <si>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</si>
  <si>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</si>
  <si>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</si>
  <si>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</si>
  <si>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</si>
  <si>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</si>
  <si>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</si>
  <si>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</si>
  <si>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</si>
  <si>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</si>
  <si>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</si>
  <si>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</si>
  <si>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</si>
  <si>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</si>
  <si>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</si>
  <si>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</si>
  <si>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</si>
  <si>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</si>
  <si>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</si>
  <si>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</si>
  <si>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</si>
  <si>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</si>
  <si>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</si>
  <si>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</si>
  <si>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</si>
  <si>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</si>
  <si>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</si>
  <si>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</si>
  <si>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</si>
  <si>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</si>
  <si>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</si>
  <si>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</si>
  <si>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</si>
  <si>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</si>
  <si>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</si>
  <si>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</si>
  <si>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</si>
  <si>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</si>
  <si>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</si>
  <si>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</si>
  <si>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</si>
  <si>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</si>
  <si>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</si>
  <si>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</si>
  <si>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</si>
  <si>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</si>
  <si>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</si>
  <si>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</si>
  <si>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</si>
  <si>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</si>
  <si>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</si>
  <si>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</si>
  <si>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</si>
  <si>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</si>
  <si>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</si>
  <si>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</si>
  <si>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</si>
  <si>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</si>
  <si>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</si>
  <si>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</si>
  <si>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</si>
  <si>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</si>
  <si>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</si>
  <si>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</si>
  <si>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</si>
  <si>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</si>
  <si>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</si>
  <si>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</si>
  <si>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</si>
  <si>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</si>
  <si>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</si>
  <si>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</si>
  <si>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</si>
  <si>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</si>
  <si>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</si>
  <si>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</si>
  <si>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</si>
  <si>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</si>
  <si>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</si>
  <si>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</si>
  <si>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</si>
  <si>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</si>
  <si>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</si>
  <si>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</si>
  <si>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</si>
  <si>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</si>
  <si>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</si>
  <si>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</si>
  <si>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</si>
  <si>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</si>
  <si>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</si>
  <si>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</si>
  <si>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</si>
  <si>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</si>
  <si>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</si>
  <si>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</si>
  <si>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</si>
  <si>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</si>
  <si>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</si>
  <si>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</si>
  <si>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</si>
  <si>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</si>
  <si>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</si>
  <si>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</si>
  <si>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</si>
  <si>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</si>
  <si>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</si>
  <si>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</si>
  <si>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</si>
  <si>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</si>
  <si>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</si>
  <si>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</si>
  <si>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</si>
  <si>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</si>
  <si>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</si>
  <si>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</si>
  <si>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</si>
  <si>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</si>
  <si>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</si>
  <si>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</si>
  <si>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</si>
  <si>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</si>
  <si>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</si>
  <si>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</si>
  <si>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</si>
  <si>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</si>
  <si>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</si>
  <si>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</si>
  <si>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</si>
  <si>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</si>
  <si>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</si>
  <si>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</si>
  <si>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</si>
  <si>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</si>
  <si>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</si>
  <si>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</si>
  <si>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</si>
  <si>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</si>
  <si>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</si>
  <si>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</si>
  <si>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</si>
  <si>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</si>
  <si>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</si>
  <si>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</si>
  <si>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</si>
  <si>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</si>
  <si>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</si>
  <si>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</si>
  <si>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</si>
  <si>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</si>
  <si>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</si>
  <si>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</si>
  <si>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</si>
  <si>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</si>
  <si>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</si>
  <si>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</si>
  <si>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</si>
  <si>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</si>
  <si>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</si>
  <si>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</si>
  <si>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</si>
  <si>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</si>
  <si>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</si>
  <si>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</si>
  <si>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</si>
  <si>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</si>
  <si>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</si>
  <si>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</si>
  <si>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</si>
  <si>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</si>
  <si>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</si>
  <si>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</si>
  <si>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</si>
  <si>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</si>
  <si>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</si>
  <si>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</si>
  <si>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</si>
  <si>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</si>
  <si>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</si>
  <si>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</si>
  <si>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</si>
  <si>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</si>
  <si>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</si>
  <si>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</si>
  <si>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</si>
  <si>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</si>
  <si>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</si>
  <si>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</si>
  <si>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</si>
  <si>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</si>
  <si>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</si>
  <si>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</si>
  <si>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</si>
  <si>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</si>
  <si>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</si>
  <si>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</si>
  <si>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</si>
  <si>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</si>
  <si>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</si>
  <si>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</si>
  <si>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</si>
  <si>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</si>
  <si>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</si>
  <si>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</si>
  <si>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</si>
  <si>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</si>
  <si>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</si>
  <si>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</si>
  <si>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</si>
  <si>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</si>
  <si>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</si>
  <si>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</si>
  <si>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</si>
  <si>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</si>
  <si>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</si>
  <si>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</si>
  <si>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</si>
  <si>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</si>
  <si>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</si>
  <si>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</si>
  <si>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</si>
  <si>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</si>
  <si>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</si>
  <si>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</si>
  <si>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</si>
  <si>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</si>
  <si>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</si>
  <si>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</si>
  <si>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</si>
  <si>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</si>
  <si>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</si>
  <si>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</si>
  <si>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</si>
  <si>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</si>
  <si>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</si>
  <si>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</si>
  <si>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</si>
  <si>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</si>
  <si>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</si>
  <si>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</si>
  <si>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</si>
  <si>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</si>
  <si>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</si>
  <si>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</si>
  <si>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</si>
  <si>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</si>
  <si>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</si>
  <si>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</si>
  <si>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</si>
  <si>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</si>
  <si>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</si>
  <si>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</si>
  <si>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</si>
  <si>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</si>
  <si>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</si>
  <si>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</si>
  <si>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</si>
  <si>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</si>
  <si>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</si>
  <si>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</si>
  <si>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</si>
  <si>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</si>
  <si>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</si>
  <si>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</si>
  <si>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</si>
  <si>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</si>
  <si>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</si>
  <si>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</si>
  <si>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</si>
  <si>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</si>
  <si>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</si>
  <si>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</si>
  <si>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</si>
  <si>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</si>
  <si>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</si>
  <si>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</si>
  <si>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</si>
  <si>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</si>
  <si>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</si>
  <si>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</si>
  <si>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</si>
  <si>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</si>
  <si>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</si>
  <si>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</si>
  <si>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</si>
  <si>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</si>
  <si>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</si>
  <si>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</si>
  <si>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</si>
  <si>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</si>
  <si>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</si>
  <si>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</si>
  <si>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</si>
  <si>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</si>
  <si>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</si>
  <si>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5.72</t>
  </si>
  <si>
    <t>▲ 4.82</t>
  </si>
  <si>
    <t>▲ 2.95</t>
  </si>
  <si>
    <t>水道事業会計</t>
  </si>
  <si>
    <t>一般会計</t>
  </si>
  <si>
    <t>下水道事業会計</t>
  </si>
  <si>
    <t>▲ 1.70</t>
  </si>
  <si>
    <t>介護保険事業会計</t>
  </si>
  <si>
    <t>国民健康保険事業会計</t>
  </si>
  <si>
    <t>後期高齢者医療事業会計</t>
  </si>
  <si>
    <t>墓地公園会計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</si>
  <si>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</si>
  <si>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</si>
  <si>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</si>
  <si>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</si>
  <si>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</si>
  <si>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</si>
  <si>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</si>
  <si>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</si>
  <si>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</si>
  <si>
    <t>彦根市犬上郡営林組合</t>
    <rPh sb="0" eb="2">
      <t>ヒコネ</t>
    </rPh>
    <rPh sb="2" eb="3">
      <t>シ</t>
    </rPh>
    <rPh sb="3" eb="5">
      <t>イヌカミ</t>
    </rPh>
    <rPh sb="5" eb="6">
      <t>グン</t>
    </rPh>
    <rPh sb="6" eb="8">
      <t>エイリン</t>
    </rPh>
    <rPh sb="8" eb="10">
      <t>クミアイ</t>
    </rPh>
    <phoneticPr fontId="2"/>
  </si>
  <si>
    <t>大滝山林組合（一般会計）</t>
    <rPh sb="10" eb="11">
      <t>ケイ</t>
    </rPh>
    <phoneticPr fontId="2"/>
  </si>
  <si>
    <t>大滝山林組合（林産物栽培特別会計）</t>
  </si>
  <si>
    <t>大滝山林組合（高取山森林空間利活用特別会計）</t>
  </si>
  <si>
    <t>滋賀県市町村議会議員公務災害補償等組合</t>
  </si>
  <si>
    <t>湖東広域衛生管理組合</t>
  </si>
  <si>
    <t>彦根愛知犬上広域行政組合</t>
    <rPh sb="11" eb="12">
      <t>ア</t>
    </rPh>
    <phoneticPr fontId="2"/>
  </si>
  <si>
    <t>滋賀県市町村職員研修センター</t>
  </si>
  <si>
    <t>滋賀県後期高齢者医療広域連合（一般会計）</t>
    <rPh sb="15" eb="19">
      <t>イッパンカイケイ</t>
    </rPh>
    <phoneticPr fontId="2"/>
  </si>
  <si>
    <t>滋賀県後期高齢者医療広域連合（後期高齢者医療特別会計）</t>
  </si>
  <si>
    <t>ふるさと応援基金</t>
    <rPh sb="4" eb="6">
      <t>オウエン</t>
    </rPh>
    <rPh sb="6" eb="8">
      <t>キキン</t>
    </rPh>
    <phoneticPr fontId="5"/>
  </si>
  <si>
    <t>福祉基金</t>
    <rPh sb="0" eb="4">
      <t>フクシキキン</t>
    </rPh>
    <phoneticPr fontId="2"/>
  </si>
  <si>
    <t>ふるさと基金</t>
    <rPh sb="4" eb="6">
      <t>キキン</t>
    </rPh>
    <phoneticPr fontId="5"/>
  </si>
  <si>
    <t>青少年育成基金</t>
    <rPh sb="0" eb="3">
      <t>セイショウネン</t>
    </rPh>
    <rPh sb="3" eb="7">
      <t>イクセイキキン</t>
    </rPh>
    <phoneticPr fontId="2"/>
  </si>
  <si>
    <t>教育施設整備基金</t>
    <rPh sb="0" eb="6">
      <t>キョウイクシセツセイビ</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</si>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</sst>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2142-457F-AC78-732F9D182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38399</c:v>
                </c:pt>
                <c:pt idx="1">
                  <c:v>42820</c:v>
                </c:pt>
                <c:pt idx="2">
                  <c:v>57906</c:v>
                </c:pt>
                <c:pt idx="3">
                  <c:v>30366</c:v>
                </c:pt>
                <c:pt idx="4">
                  <c:v>31364</c:v>
                </c:pt>
              </c:numCache>
            </c:numRef>
          </c:val>
          <c:smooth val="0"/>
          <c:extLst>
            <c:ext xmlns:c16="http://schemas.microsoft.com/office/drawing/2014/chart" uri="{C3380CC4-5D6E-409C-BE32-E72D297353CC}">
              <c16:uniqueId val="{00000001-2142-457F-AC78-732F9D182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9.84</c:v>
                </c:pt>
                <c:pt idx="1">
                  <c:v>5.24</c:v>
                </c:pt>
                <c:pt idx="2">
                  <c:v>5.38</c:v>
                </c:pt>
                <c:pt idx="3">
                  <c:v>5.08</c:v>
                </c:pt>
                <c:pt idx="4">
                  <c:v>5.79</c:v>
                </c:pt>
              </c:numCache>
            </c:numRef>
          </c:val>
          <c:extLst>
            <c:ext xmlns:c16="http://schemas.microsoft.com/office/drawing/2014/chart" uri="{C3380CC4-5D6E-409C-BE32-E72D297353CC}">
              <c16:uniqueId val="{00000000-D921-4287-B529-6FCC0F3754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16.75</c:v>
                </c:pt>
                <c:pt idx="1">
                  <c:v>17.13</c:v>
                </c:pt>
                <c:pt idx="2">
                  <c:v>12.71</c:v>
                </c:pt>
                <c:pt idx="3">
                  <c:v>19.71</c:v>
                </c:pt>
                <c:pt idx="4">
                  <c:v>24.26</c:v>
                </c:pt>
              </c:numCache>
            </c:numRef>
          </c:val>
          <c:extLst>
            <c:ext xmlns:c16="http://schemas.microsoft.com/office/drawing/2014/chart" uri="{C3380CC4-5D6E-409C-BE32-E72D297353CC}">
              <c16:uniqueId val="{00000001-D921-4287-B529-6FCC0F3754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-5.72</c:v>
                </c:pt>
                <c:pt idx="1">
                  <c:v>-4.82</c:v>
                </c:pt>
                <c:pt idx="2">
                  <c:v>-2.95</c:v>
                </c:pt>
                <c:pt idx="3">
                  <c:v>7.69</c:v>
                </c:pt>
                <c:pt idx="4">
                  <c:v>4.87</c:v>
                </c:pt>
              </c:numCache>
            </c:numRef>
          </c:val>
          <c:smooth val="0"/>
          <c:extLst>
            <c:ext xmlns:c16="http://schemas.microsoft.com/office/drawing/2014/chart" uri="{C3380CC4-5D6E-409C-BE32-E72D297353CC}">
              <c16:uniqueId val="{00000002-D921-4287-B529-6FCC0F3754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4AD7-4453-891E-7922FC9516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D7-4453-891E-7922FC9516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D7-4453-891E-7922FC95162D}"/>
            </c:ext>
          </c:extLst>
        </c:ser>
        <c:ser>
          <c:idx val="3"/>
          <c:order val="3"/>
          <c:tx>
            <c:strRef>
              <c:f>データシート!$A$30</c:f>
              <c:strCache>
                <c:ptCount val="1"/>
                <c:pt idx="0">
                  <c:v>墓地公園会計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0.22</c:v>
                </c:pt>
                <c:pt idx="6">
                  <c:v>#N/A</c:v>
                </c:pt>
                <c:pt idx="7">
                  <c:v>0</c:v>
                </c:pt>
                <c:pt idx="8">
                  <c:v>#N/A</c:v>
                </c:pt>
                <c:pt idx="9">
                  <c:v>0</c:v>
                </c:pt>
              </c:numCache>
            </c:numRef>
          </c:val>
          <c:extLst>
            <c:ext xmlns:c16="http://schemas.microsoft.com/office/drawing/2014/chart" uri="{C3380CC4-5D6E-409C-BE32-E72D297353CC}">
              <c16:uniqueId val="{00000003-4AD7-4453-891E-7922FC95162D}"/>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0.04</c:v>
                </c:pt>
                <c:pt idx="4">
                  <c:v>#N/A</c:v>
                </c:pt>
                <c:pt idx="5">
                  <c:v>0</c:v>
                </c:pt>
                <c:pt idx="6">
                  <c:v>#N/A</c:v>
                </c:pt>
                <c:pt idx="7">
                  <c:v>0.04</c:v>
                </c:pt>
                <c:pt idx="8">
                  <c:v>#N/A</c:v>
                </c:pt>
                <c:pt idx="9">
                  <c:v>0.02</c:v>
                </c:pt>
              </c:numCache>
            </c:numRef>
          </c:val>
          <c:extLst>
            <c:ext xmlns:c16="http://schemas.microsoft.com/office/drawing/2014/chart" uri="{C3380CC4-5D6E-409C-BE32-E72D297353CC}">
              <c16:uniqueId val="{00000004-4AD7-4453-891E-7922FC95162D}"/>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5.34</c:v>
                </c:pt>
                <c:pt idx="4">
                  <c:v>#N/A</c:v>
                </c:pt>
                <c:pt idx="5">
                  <c:v>2.5299999999999998</c:v>
                </c:pt>
                <c:pt idx="6">
                  <c:v>#N/A</c:v>
                </c:pt>
                <c:pt idx="7">
                  <c:v>1.79</c:v>
                </c:pt>
                <c:pt idx="8">
                  <c:v>#N/A</c:v>
                </c:pt>
                <c:pt idx="9">
                  <c:v>1.04</c:v>
                </c:pt>
              </c:numCache>
            </c:numRef>
          </c:val>
          <c:extLst>
            <c:ext xmlns:c16="http://schemas.microsoft.com/office/drawing/2014/chart" uri="{C3380CC4-5D6E-409C-BE32-E72D297353CC}">
              <c16:uniqueId val="{00000005-4AD7-4453-891E-7922FC95162D}"/>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1.91</c:v>
                </c:pt>
                <c:pt idx="2">
                  <c:v>#N/A</c:v>
                </c:pt>
                <c:pt idx="3">
                  <c:v>0.53</c:v>
                </c:pt>
                <c:pt idx="4">
                  <c:v>#N/A</c:v>
                </c:pt>
                <c:pt idx="5">
                  <c:v>2.3199999999999998</c:v>
                </c:pt>
                <c:pt idx="6">
                  <c:v>#N/A</c:v>
                </c:pt>
                <c:pt idx="7">
                  <c:v>3.11</c:v>
                </c:pt>
                <c:pt idx="8">
                  <c:v>#N/A</c:v>
                </c:pt>
                <c:pt idx="9">
                  <c:v>2.3199999999999998</c:v>
                </c:pt>
              </c:numCache>
            </c:numRef>
          </c:val>
          <c:extLst>
            <c:ext xmlns:c16="http://schemas.microsoft.com/office/drawing/2014/chart" uri="{C3380CC4-5D6E-409C-BE32-E72D297353CC}">
              <c16:uniqueId val="{00000006-4AD7-4453-891E-7922FC95162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1.7</c:v>
                </c:pt>
                <c:pt idx="3">
                  <c:v>#N/A</c:v>
                </c:pt>
                <c:pt idx="4">
                  <c:v>#N/A</c:v>
                </c:pt>
                <c:pt idx="5">
                  <c:v>1.43</c:v>
                </c:pt>
                <c:pt idx="6">
                  <c:v>#N/A</c:v>
                </c:pt>
                <c:pt idx="7">
                  <c:v>2.4</c:v>
                </c:pt>
                <c:pt idx="8">
                  <c:v>#N/A</c:v>
                </c:pt>
                <c:pt idx="9">
                  <c:v>2.61</c:v>
                </c:pt>
              </c:numCache>
            </c:numRef>
          </c:val>
          <c:extLst>
            <c:ext xmlns:c16="http://schemas.microsoft.com/office/drawing/2014/chart" uri="{C3380CC4-5D6E-409C-BE32-E72D297353CC}">
              <c16:uniqueId val="{00000007-4AD7-4453-891E-7922FC9516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9.84</c:v>
                </c:pt>
                <c:pt idx="2">
                  <c:v>#N/A</c:v>
                </c:pt>
                <c:pt idx="3">
                  <c:v>5.22</c:v>
                </c:pt>
                <c:pt idx="4">
                  <c:v>#N/A</c:v>
                </c:pt>
                <c:pt idx="5">
                  <c:v>5.15</c:v>
                </c:pt>
                <c:pt idx="6">
                  <c:v>#N/A</c:v>
                </c:pt>
                <c:pt idx="7">
                  <c:v>5.07</c:v>
                </c:pt>
                <c:pt idx="8">
                  <c:v>#N/A</c:v>
                </c:pt>
                <c:pt idx="9">
                  <c:v>5.78</c:v>
                </c:pt>
              </c:numCache>
            </c:numRef>
          </c:val>
          <c:extLst>
            <c:ext xmlns:c16="http://schemas.microsoft.com/office/drawing/2014/chart" uri="{C3380CC4-5D6E-409C-BE32-E72D297353CC}">
              <c16:uniqueId val="{00000008-4AD7-4453-891E-7922FC9516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14.85</c:v>
                </c:pt>
                <c:pt idx="2">
                  <c:v>#N/A</c:v>
                </c:pt>
                <c:pt idx="3">
                  <c:v>15.48</c:v>
                </c:pt>
                <c:pt idx="4">
                  <c:v>#N/A</c:v>
                </c:pt>
                <c:pt idx="5">
                  <c:v>15.33</c:v>
                </c:pt>
                <c:pt idx="6">
                  <c:v>#N/A</c:v>
                </c:pt>
                <c:pt idx="7">
                  <c:v>14.8</c:v>
                </c:pt>
                <c:pt idx="8">
                  <c:v>#N/A</c:v>
                </c:pt>
                <c:pt idx="9">
                  <c:v>14.51</c:v>
                </c:pt>
              </c:numCache>
            </c:numRef>
          </c:val>
          <c:extLst>
            <c:ext xmlns:c16="http://schemas.microsoft.com/office/drawing/2014/chart" uri="{C3380CC4-5D6E-409C-BE32-E72D297353CC}">
              <c16:uniqueId val="{00000009-4AD7-4453-891E-7922FC9516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368</c:v>
                </c:pt>
                <c:pt idx="5">
                  <c:v>360</c:v>
                </c:pt>
                <c:pt idx="8">
                  <c:v>342</c:v>
                </c:pt>
                <c:pt idx="11">
                  <c:v>325</c:v>
                </c:pt>
                <c:pt idx="14">
                  <c:v>313</c:v>
                </c:pt>
              </c:numCache>
            </c:numRef>
          </c:val>
          <c:extLst>
            <c:ext xmlns:c16="http://schemas.microsoft.com/office/drawing/2014/chart" uri="{C3380CC4-5D6E-409C-BE32-E72D297353CC}">
              <c16:uniqueId val="{00000000-5A72-4FDD-A643-3FB97D1C6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72-4FDD-A643-3FB97D1C6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5A72-4FDD-A643-3FB97D1C6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3</c:v>
                </c:pt>
                <c:pt idx="6">
                  <c:v>3</c:v>
                </c:pt>
                <c:pt idx="9">
                  <c:v>3</c:v>
                </c:pt>
                <c:pt idx="12">
                  <c:v>3</c:v>
                </c:pt>
              </c:numCache>
            </c:numRef>
          </c:val>
          <c:extLst>
            <c:ext xmlns:c16="http://schemas.microsoft.com/office/drawing/2014/chart" uri="{C3380CC4-5D6E-409C-BE32-E72D297353CC}">
              <c16:uniqueId val="{00000003-5A72-4FDD-A643-3FB97D1C6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192</c:v>
                </c:pt>
                <c:pt idx="3">
                  <c:v>168</c:v>
                </c:pt>
                <c:pt idx="6">
                  <c:v>236</c:v>
                </c:pt>
                <c:pt idx="9">
                  <c:v>231</c:v>
                </c:pt>
                <c:pt idx="12">
                  <c:v>229</c:v>
                </c:pt>
              </c:numCache>
            </c:numRef>
          </c:val>
          <c:extLst>
            <c:ext xmlns:c16="http://schemas.microsoft.com/office/drawing/2014/chart" uri="{C3380CC4-5D6E-409C-BE32-E72D297353CC}">
              <c16:uniqueId val="{00000004-5A72-4FDD-A643-3FB97D1C6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72-4FDD-A643-3FB97D1C6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72-4FDD-A643-3FB97D1C6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392</c:v>
                </c:pt>
                <c:pt idx="3">
                  <c:v>381</c:v>
                </c:pt>
                <c:pt idx="6">
                  <c:v>345</c:v>
                </c:pt>
                <c:pt idx="9">
                  <c:v>310</c:v>
                </c:pt>
                <c:pt idx="12">
                  <c:v>298</c:v>
                </c:pt>
              </c:numCache>
            </c:numRef>
          </c:val>
          <c:extLst>
            <c:ext xmlns:c16="http://schemas.microsoft.com/office/drawing/2014/chart" uri="{C3380CC4-5D6E-409C-BE32-E72D297353CC}">
              <c16:uniqueId val="{00000007-5A72-4FDD-A643-3FB97D1C68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218</c:v>
                </c:pt>
                <c:pt idx="2">
                  <c:v>#N/A</c:v>
                </c:pt>
                <c:pt idx="3">
                  <c:v>#N/A</c:v>
                </c:pt>
                <c:pt idx="4">
                  <c:v>193</c:v>
                </c:pt>
                <c:pt idx="5">
                  <c:v>#N/A</c:v>
                </c:pt>
                <c:pt idx="6">
                  <c:v>#N/A</c:v>
                </c:pt>
                <c:pt idx="7">
                  <c:v>243</c:v>
                </c:pt>
                <c:pt idx="8">
                  <c:v>#N/A</c:v>
                </c:pt>
                <c:pt idx="9">
                  <c:v>#N/A</c:v>
                </c:pt>
                <c:pt idx="10">
                  <c:v>219</c:v>
                </c:pt>
                <c:pt idx="11">
                  <c:v>#N/A</c:v>
                </c:pt>
                <c:pt idx="12">
                  <c:v>#N/A</c:v>
                </c:pt>
                <c:pt idx="13">
                  <c:v>217</c:v>
                </c:pt>
                <c:pt idx="14">
                  <c:v>#N/A</c:v>
                </c:pt>
              </c:numCache>
            </c:numRef>
          </c:val>
          <c:smooth val="0"/>
          <c:extLst>
            <c:ext xmlns:c16="http://schemas.microsoft.com/office/drawing/2014/chart" uri="{C3380CC4-5D6E-409C-BE32-E72D297353CC}">
              <c16:uniqueId val="{00000008-5A72-4FDD-A643-3FB97D1C68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4235</c:v>
                </c:pt>
                <c:pt idx="5">
                  <c:v>4086</c:v>
                </c:pt>
                <c:pt idx="8">
                  <c:v>3891</c:v>
                </c:pt>
                <c:pt idx="11">
                  <c:v>3695</c:v>
                </c:pt>
                <c:pt idx="14">
                  <c:v>3502</c:v>
                </c:pt>
              </c:numCache>
            </c:numRef>
          </c:val>
          <c:extLst>
            <c:ext xmlns:c16="http://schemas.microsoft.com/office/drawing/2014/chart" uri="{C3380CC4-5D6E-409C-BE32-E72D297353CC}">
              <c16:uniqueId val="{00000000-E71C-4679-B857-E6E2BEEDB7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c:v>
                </c:pt>
                <c:pt idx="5">
                  <c:v>3</c:v>
                </c:pt>
                <c:pt idx="8">
                  <c:v>2</c:v>
                </c:pt>
                <c:pt idx="11">
                  <c:v>1</c:v>
                </c:pt>
                <c:pt idx="14">
                  <c:v>0</c:v>
                </c:pt>
              </c:numCache>
            </c:numRef>
          </c:val>
          <c:extLst>
            <c:ext xmlns:c16="http://schemas.microsoft.com/office/drawing/2014/chart" uri="{C3380CC4-5D6E-409C-BE32-E72D297353CC}">
              <c16:uniqueId val="{00000001-E71C-4679-B857-E6E2BEEDB7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968</c:v>
                </c:pt>
                <c:pt idx="5">
                  <c:v>1014</c:v>
                </c:pt>
                <c:pt idx="8">
                  <c:v>1002</c:v>
                </c:pt>
                <c:pt idx="11">
                  <c:v>1193</c:v>
                </c:pt>
                <c:pt idx="14">
                  <c:v>1421</c:v>
                </c:pt>
              </c:numCache>
            </c:numRef>
          </c:val>
          <c:extLst>
            <c:ext xmlns:c16="http://schemas.microsoft.com/office/drawing/2014/chart" uri="{C3380CC4-5D6E-409C-BE32-E72D297353CC}">
              <c16:uniqueId val="{00000002-E71C-4679-B857-E6E2BEEDB7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1C-4679-B857-E6E2BEEDB7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1C-4679-B857-E6E2BEEDB7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5-E71C-4679-B857-E6E2BEEDB7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744</c:v>
                </c:pt>
                <c:pt idx="3">
                  <c:v>811</c:v>
                </c:pt>
                <c:pt idx="6">
                  <c:v>762</c:v>
                </c:pt>
                <c:pt idx="9">
                  <c:v>739</c:v>
                </c:pt>
                <c:pt idx="12">
                  <c:v>761</c:v>
                </c:pt>
              </c:numCache>
            </c:numRef>
          </c:val>
          <c:extLst>
            <c:ext xmlns:c16="http://schemas.microsoft.com/office/drawing/2014/chart" uri="{C3380CC4-5D6E-409C-BE32-E72D297353CC}">
              <c16:uniqueId val="{00000006-E71C-4679-B857-E6E2BEEDB7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32</c:v>
                </c:pt>
                <c:pt idx="6">
                  <c:v>32</c:v>
                </c:pt>
                <c:pt idx="9">
                  <c:v>28</c:v>
                </c:pt>
                <c:pt idx="12">
                  <c:v>24</c:v>
                </c:pt>
              </c:numCache>
            </c:numRef>
          </c:val>
          <c:extLst>
            <c:ext xmlns:c16="http://schemas.microsoft.com/office/drawing/2014/chart" uri="{C3380CC4-5D6E-409C-BE32-E72D297353CC}">
              <c16:uniqueId val="{00000007-E71C-4679-B857-E6E2BEEDB7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1738</c:v>
                </c:pt>
                <c:pt idx="3">
                  <c:v>2039</c:v>
                </c:pt>
                <c:pt idx="6">
                  <c:v>2101</c:v>
                </c:pt>
                <c:pt idx="9">
                  <c:v>2117</c:v>
                </c:pt>
                <c:pt idx="12">
                  <c:v>2104</c:v>
                </c:pt>
              </c:numCache>
            </c:numRef>
          </c:val>
          <c:extLst>
            <c:ext xmlns:c16="http://schemas.microsoft.com/office/drawing/2014/chart" uri="{C3380CC4-5D6E-409C-BE32-E72D297353CC}">
              <c16:uniqueId val="{00000008-E71C-4679-B857-E6E2BEEDB7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9-E71C-4679-B857-E6E2BEEDB7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2489</c:v>
                </c:pt>
                <c:pt idx="3">
                  <c:v>2294</c:v>
                </c:pt>
                <c:pt idx="6">
                  <c:v>2217</c:v>
                </c:pt>
                <c:pt idx="9">
                  <c:v>2021</c:v>
                </c:pt>
                <c:pt idx="12">
                  <c:v>1847</c:v>
                </c:pt>
              </c:numCache>
            </c:numRef>
          </c:val>
          <c:extLst>
            <c:ext xmlns:c16="http://schemas.microsoft.com/office/drawing/2014/chart" uri="{C3380CC4-5D6E-409C-BE32-E72D297353CC}">
              <c16:uniqueId val="{0000000A-E71C-4679-B857-E6E2BEEDB7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74</c:v>
                </c:pt>
                <c:pt idx="5">
                  <c:v>#N/A</c:v>
                </c:pt>
                <c:pt idx="6">
                  <c:v>#N/A</c:v>
                </c:pt>
                <c:pt idx="7">
                  <c:v>218</c:v>
                </c:pt>
                <c:pt idx="8">
                  <c:v>#N/A</c:v>
                </c:pt>
                <c:pt idx="9">
                  <c:v>#N/A</c:v>
                </c:pt>
                <c:pt idx="10">
                  <c:v>17</c:v>
                </c:pt>
                <c:pt idx="11">
                  <c:v>#N/A</c:v>
                </c:pt>
                <c:pt idx="12">
                  <c:v>#N/A</c:v>
                </c:pt>
                <c:pt idx="13">
                  <c:v>0</c:v>
                </c:pt>
                <c:pt idx="14">
                  <c:v>#N/A</c:v>
                </c:pt>
              </c:numCache>
            </c:numRef>
          </c:val>
          <c:smooth val="0"/>
          <c:extLst>
            <c:ext xmlns:c16="http://schemas.microsoft.com/office/drawing/2014/chart" uri="{C3380CC4-5D6E-409C-BE32-E72D297353CC}">
              <c16:uniqueId val="{0000000B-E71C-4679-B857-E6E2BEEDB7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310</c:v>
                </c:pt>
                <c:pt idx="1">
                  <c:v>509</c:v>
                </c:pt>
                <c:pt idx="2">
                  <c:v>609</c:v>
                </c:pt>
              </c:numCache>
            </c:numRef>
          </c:val>
          <c:extLst>
            <c:ext xmlns:c16="http://schemas.microsoft.com/office/drawing/2014/chart" uri="{C3380CC4-5D6E-409C-BE32-E72D297353CC}">
              <c16:uniqueId val="{00000000-3FDA-461E-8E87-F6ED0080EF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45</c:v>
                </c:pt>
                <c:pt idx="2">
                  <c:v>115</c:v>
                </c:pt>
              </c:numCache>
            </c:numRef>
          </c:val>
          <c:extLst>
            <c:ext xmlns:c16="http://schemas.microsoft.com/office/drawing/2014/chart" uri="{C3380CC4-5D6E-409C-BE32-E72D297353CC}">
              <c16:uniqueId val="{00000001-3FDA-461E-8E87-F6ED0080EF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441</c:v>
                </c:pt>
                <c:pt idx="1">
                  <c:v>437</c:v>
                </c:pt>
                <c:pt idx="2">
                  <c:v>474</c:v>
                </c:pt>
              </c:numCache>
            </c:numRef>
          </c:val>
          <c:extLst>
            <c:ext xmlns:c16="http://schemas.microsoft.com/office/drawing/2014/chart" uri="{C3380CC4-5D6E-409C-BE32-E72D297353CC}">
              <c16:uniqueId val="{00000002-3FDA-461E-8E87-F6ED0080EF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対前年比１２百万円の減額となったものの、公営企業債の元利償還金に対する繰入金については前年度よりは２百万円減とは言え法定外の繰出金が必要となっており高止まりしている。これに対し算入公債費等については、算入対象残高の減少等により対前年比１２百万円の減となり、これらの要因により実質公債費比率の分子は、対前年比２百万円の減となった。今後も収益性の不安定さから下水道事業債の償還金に対する繰出金が必要となるため、企業会計の収入の増、繰上償還等を推進し数値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構成要素中、一般会計等に係る地方債現在高は、対前年比１７４百万円の減で、基本的には今後も減少していくと想定している。ただし、令和４年度に過疎地域に指定され過疎対策事業の実施を進めているが、安易な過疎対策事業債への依存は普通交付税への算入率は高いとはいえ将来負担への影響が大きいため、慎重な運用が求められる。また公営企業債等繰入見込額は一般会計からの繰出割合の増により対前年比１３百万円の減となっている。これらにより将来負担額は、全体で対前年比１６９百万円の減となった。</a:t>
          </a:r>
        </a:p>
        <a:p>
          <a:r>
            <a:rPr kumimoji="1" lang="ja-JP" altLang="en-US" sz="1200">
              <a:latin typeface="ＭＳ ゴシック" pitchFamily="49" charset="-128"/>
              <a:ea typeface="ＭＳ ゴシック" pitchFamily="49" charset="-128"/>
            </a:rPr>
            <a:t>　対する充当可能財源等の構成要素では、充当可能基金は財政調整基金への実質的な積立が行えたことなどにより、対前年比２２８百万円の増となった。また、基準財政需要額算入見込額は、下水道事業債を含め交付税措置のある起債の償還残高減により対前年比１９３百万円減となった。よって充当可能財源等は、全体で対前年比３４百万円の増となった。</a:t>
          </a:r>
        </a:p>
        <a:p>
          <a:r>
            <a:rPr kumimoji="1" lang="ja-JP" altLang="en-US" sz="1200">
              <a:latin typeface="ＭＳ ゴシック" pitchFamily="49" charset="-128"/>
              <a:ea typeface="ＭＳ ゴシック" pitchFamily="49" charset="-128"/>
            </a:rPr>
            <a:t>　これらのことから将来負担比率の分子は▲１８７百万円となった。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昨年度に引続きふるさと応援基金において、積立額が取崩し額を上回ったことにより基金残高は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百万円の増となった。また、財政調整基金に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千万円積立を行えたことにより基金全体で２０７百万円の増となった。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厳しい財政状況の中、恒常的に財政調整基金の取崩しによる予算編成を行っている状況であり、ふるさと応援基金をはじめとする特定目的基金を有効に活用するとともに令和４年度に策定した財政健全化に基づく様々な取組により、基金の取崩しを抑制し、令和９年度末の財政調整基金残高１０億円の確保を目標として積立を行う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福祉の振興を図るため、民間の地域福祉活動の活性化および福祉施設整備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個性豊かな「ふるさと」を創造するため、地域づくり推進事業および地域住民の共同活動の活性化を図る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ふるさと納税に基づき寄附された寄附金等を財源として実施する事業に要する経費の財源に活用する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教育・文化の推進に関する事業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保健・医療・介護・福祉の向上に関する事業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産業の振興に関する事業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生活環境の向上に関する事業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地域自治の充実に関する事業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その他目的達成のために町長が必要と認める事業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昨年度に引続きふるさと応援基金において、積立額が取崩し額を上回ったことにより基金残高は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今後も厳しい財政状況が続く見通しの中、特に、貴重な財源であるふるさと納税による寄付金の収入確保に努め、目的用途に沿った事業に積極的に活用していく。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条の規定以外に財政の見直しにより１００百万円を積み立てたことによる増。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令和４年度に策定した財政健全化に基づく様々な取組により、基金の取崩しを抑制し、令和９年度末の財政調整基金残高１０億円の確保を目標として積立を行う方針。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今後の償還負担に備え、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老朽化に伴う改修事業に町債を発行することが予想され、また令和４年度過疎地域に指定されたことによる過疎対策事業の拡大それに伴う過疎対策事業債の借入の増額が見込まれる。そのため、今後の償還負担に備えるために適宜積み立てを行い、繰上償還を実施するなど公債残高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
6,517
13.63
4,184,772
4,005,599
145,398
2,511,769
1,847,311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全国平均、県内平均を大きく下回っている。本町は元来から自主財源に乏しく、依存財源に頼った財政運営を行ってきたところであり、企業誘致の推進をはじめとする税収の確保や歳出の見直しを図るなど可能な限りの手段を用いて比率の上昇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ポイント悪化したが全国平均・県平均を下回っている。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、経常経費充当一般財源では公債費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千円の減、補助費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千円の減となるなど総計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千円の減になる一方で、</a:t>
          </a:r>
          <a:r>
            <a:rPr kumimoji="1" lang="ja-JP" altLang="en-US" sz="1300">
              <a:latin typeface="ＭＳ Ｐゴシック" panose="020B0600070205080204" pitchFamily="50" charset="-128"/>
              <a:ea typeface="ＭＳ Ｐゴシック" panose="020B0600070205080204" pitchFamily="50" charset="-128"/>
            </a:rPr>
            <a:t>経常一般財源収入では地方交付税が</a:t>
          </a:r>
          <a:r>
            <a:rPr kumimoji="1" lang="en-US" altLang="ja-JP" sz="1300">
              <a:latin typeface="ＭＳ Ｐゴシック" panose="020B0600070205080204" pitchFamily="50" charset="-128"/>
              <a:ea typeface="ＭＳ Ｐゴシック" panose="020B0600070205080204" pitchFamily="50" charset="-128"/>
            </a:rPr>
            <a:t>31,222</a:t>
          </a:r>
          <a:r>
            <a:rPr kumimoji="1" lang="ja-JP" altLang="en-US" sz="1300">
              <a:latin typeface="ＭＳ Ｐゴシック" panose="020B0600070205080204" pitchFamily="50" charset="-128"/>
              <a:ea typeface="ＭＳ Ｐゴシック" panose="020B0600070205080204" pitchFamily="50" charset="-128"/>
            </a:rPr>
            <a:t>千円減となったが、地方税が</a:t>
          </a:r>
          <a:r>
            <a:rPr kumimoji="1" lang="en-US" altLang="ja-JP" sz="1300">
              <a:latin typeface="ＭＳ Ｐゴシック" panose="020B0600070205080204" pitchFamily="50" charset="-128"/>
              <a:ea typeface="ＭＳ Ｐゴシック" panose="020B0600070205080204" pitchFamily="50" charset="-128"/>
            </a:rPr>
            <a:t>16,416</a:t>
          </a:r>
          <a:r>
            <a:rPr kumimoji="1" lang="ja-JP" altLang="en-US" sz="1300">
              <a:latin typeface="ＭＳ Ｐゴシック" panose="020B0600070205080204" pitchFamily="50" charset="-128"/>
              <a:ea typeface="ＭＳ Ｐゴシック" panose="020B0600070205080204" pitchFamily="50" charset="-128"/>
            </a:rPr>
            <a:t>千円増、地方特例交付金が</a:t>
          </a:r>
          <a:r>
            <a:rPr kumimoji="1" lang="en-US" altLang="ja-JP" sz="1300">
              <a:latin typeface="ＭＳ Ｐゴシック" panose="020B0600070205080204" pitchFamily="50" charset="-128"/>
              <a:ea typeface="ＭＳ Ｐゴシック" panose="020B0600070205080204" pitchFamily="50" charset="-128"/>
            </a:rPr>
            <a:t>9,810</a:t>
          </a:r>
          <a:r>
            <a:rPr kumimoji="1" lang="ja-JP" altLang="en-US" sz="1300">
              <a:latin typeface="ＭＳ Ｐゴシック" panose="020B0600070205080204" pitchFamily="50" charset="-128"/>
              <a:ea typeface="ＭＳ Ｐゴシック" panose="020B0600070205080204" pitchFamily="50" charset="-128"/>
            </a:rPr>
            <a:t>千円減となり総計では</a:t>
          </a:r>
          <a:r>
            <a:rPr kumimoji="1" lang="en-US" altLang="ja-JP" sz="1300">
              <a:latin typeface="ＭＳ Ｐゴシック" panose="020B0600070205080204" pitchFamily="50" charset="-128"/>
              <a:ea typeface="ＭＳ Ｐゴシック" panose="020B0600070205080204" pitchFamily="50" charset="-128"/>
            </a:rPr>
            <a:t>71,286</a:t>
          </a:r>
          <a:r>
            <a:rPr kumimoji="1" lang="ja-JP" altLang="en-US" sz="1300">
              <a:latin typeface="ＭＳ Ｐゴシック" panose="020B0600070205080204" pitchFamily="50" charset="-128"/>
              <a:ea typeface="ＭＳ Ｐゴシック" panose="020B0600070205080204" pitchFamily="50" charset="-128"/>
            </a:rPr>
            <a:t>千円の減となったことにより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ポイント悪化した。　　</a:t>
          </a:r>
        </a:p>
        <a:p>
          <a:r>
            <a:rPr kumimoji="1" lang="ja-JP" altLang="en-US" sz="1300">
              <a:latin typeface="ＭＳ Ｐゴシック" panose="020B0600070205080204" pitchFamily="50" charset="-128"/>
              <a:ea typeface="ＭＳ Ｐゴシック" panose="020B0600070205080204" pitchFamily="50" charset="-128"/>
            </a:rPr>
            <a:t>今後も引き続き歳入確保及び歳出削減に努め比率が良化するよう財政健全化を推進していく。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114427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88828"/>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169799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88828"/>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169799</xdr:rowOff>
    </xdr:from>
    <xdr:to>
      <xdr:col>15</xdr:col>
      <xdr:colOff>82550</xdr:colOff>
      <xdr:row>64</xdr:row>
      <xdr:rowOff>32131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711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82931</xdr:rowOff>
    </xdr:from>
    <xdr:to>
      <xdr:col>11</xdr:col>
      <xdr:colOff>31750</xdr:colOff>
      <xdr:row>64</xdr:row>
      <xdr:rowOff>32131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842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63627</xdr:rowOff>
    </xdr:from>
    <xdr:to>
      <xdr:col>23</xdr:col>
      <xdr:colOff>184150</xdr:colOff>
      <xdr:row>62</xdr:row>
      <xdr:rowOff>165227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35704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94505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118999</xdr:rowOff>
    </xdr:from>
    <xdr:to>
      <xdr:col>15</xdr:col>
      <xdr:colOff>133350</xdr:colOff>
      <xdr:row>64</xdr:row>
      <xdr:rowOff>49149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33926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152781</xdr:rowOff>
    </xdr:from>
    <xdr:to>
      <xdr:col>11</xdr:col>
      <xdr:colOff>82550</xdr:colOff>
      <xdr:row>64</xdr:row>
      <xdr:rowOff>82931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67708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32131</xdr:rowOff>
    </xdr:from>
    <xdr:to>
      <xdr:col>7</xdr:col>
      <xdr:colOff>31750</xdr:colOff>
      <xdr:row>63</xdr:row>
      <xdr:rowOff>133731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118508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3,600</a:t>
          </a:r>
          <a:r>
            <a:rPr kumimoji="1" lang="ja-JP" altLang="en-US" sz="1300">
              <a:latin typeface="ＭＳ Ｐゴシック" panose="020B0600070205080204" pitchFamily="50" charset="-128"/>
              <a:ea typeface="ＭＳ Ｐゴシック" panose="020B0600070205080204" pitchFamily="50" charset="-128"/>
            </a:rPr>
            <a:t>円程度減であり、類似団体内では中位を保っているが、全国平均・県内平均を依然はるかに上回っている。人件費については、ノー残業デーを徹底することで削減を図っている一方で、公立の保育園・幼稚園を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運営していることもあり一定幅以上の削減が難しい一面もある。物件費については、電算システム運営管理費用や各種法定計画の策定支援などの委託業務など必要な経費が嵩んでおり、県内で最も人口の少ない本町では影響が大きいと考えている。職員対応可能な範囲で軽減を図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139137</xdr:rowOff>
    </xdr:from>
    <xdr:to>
      <xdr:col>23</xdr:col>
      <xdr:colOff>133350</xdr:colOff>
      <xdr:row>81</xdr:row>
      <xdr:rowOff>143308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26587"/>
          <a:ext cx="8382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123913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1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138060</xdr:rowOff>
    </xdr:from>
    <xdr:to>
      <xdr:col>19</xdr:col>
      <xdr:colOff>133350</xdr:colOff>
      <xdr:row>81</xdr:row>
      <xdr:rowOff>143308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25510"/>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107617</xdr:rowOff>
    </xdr:from>
    <xdr:to>
      <xdr:col>15</xdr:col>
      <xdr:colOff>82550</xdr:colOff>
      <xdr:row>81</xdr:row>
      <xdr:rowOff>138060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5067"/>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107617</xdr:rowOff>
    </xdr:from>
    <xdr:to>
      <xdr:col>11</xdr:col>
      <xdr:colOff>31750</xdr:colOff>
      <xdr:row>81</xdr:row>
      <xdr:rowOff>110897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95067"/>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88337</xdr:rowOff>
    </xdr:from>
    <xdr:to>
      <xdr:col>23</xdr:col>
      <xdr:colOff>184150</xdr:colOff>
      <xdr:row>82</xdr:row>
      <xdr:rowOff>18487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92508</xdr:rowOff>
    </xdr:from>
    <xdr:to>
      <xdr:col>19</xdr:col>
      <xdr:colOff>184150</xdr:colOff>
      <xdr:row>82</xdr:row>
      <xdr:rowOff>22658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32835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4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87260</xdr:rowOff>
    </xdr:from>
    <xdr:to>
      <xdr:col>15</xdr:col>
      <xdr:colOff>133350</xdr:colOff>
      <xdr:row>82</xdr:row>
      <xdr:rowOff>17410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27587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56817</xdr:rowOff>
    </xdr:from>
    <xdr:to>
      <xdr:col>11</xdr:col>
      <xdr:colOff>82550</xdr:colOff>
      <xdr:row>81</xdr:row>
      <xdr:rowOff>158417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168594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60097</xdr:rowOff>
    </xdr:from>
    <xdr:to>
      <xdr:col>7</xdr:col>
      <xdr:colOff>31750</xdr:colOff>
      <xdr:row>81</xdr:row>
      <xdr:rowOff>161697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指数は横ばいであり、全国市町村平均とほぼ同水準である。今後も各種手当の見直し等を実施し、引き続き給与の適正化に努める。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74789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060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720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98778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全国市町村平均、県内市町村平均を大きく上回っており、類似団体内でも下位で推移している。本町の場合、人口の少ないこと、公立保育園が２園あることなどから、１３人から１５人の範囲で高止まりの状態である。子どもの数は減少しつつあるが、低年齢からの入園が増えているなど、時代に即して保育士や保健師を始めとした専門職の採用の必要性は高くなっている。これらにより、平均を下回ることは困難であるが、今後は事務事業の見直しによる効率化等により職員数の削減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100076</xdr:rowOff>
    </xdr:from>
    <xdr:to>
      <xdr:col>81</xdr:col>
      <xdr:colOff>44450</xdr:colOff>
      <xdr:row>62</xdr:row>
      <xdr:rowOff>14115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58526"/>
          <a:ext cx="8382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100076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43359"/>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89045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43359"/>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76636</xdr:rowOff>
    </xdr:from>
    <xdr:to>
      <xdr:col>68</xdr:col>
      <xdr:colOff>152400</xdr:colOff>
      <xdr:row>61</xdr:row>
      <xdr:rowOff>89045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508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134765</xdr:rowOff>
    </xdr:from>
    <xdr:to>
      <xdr:col>81</xdr:col>
      <xdr:colOff>95250</xdr:colOff>
      <xdr:row>62</xdr:row>
      <xdr:rowOff>64915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106842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49276</xdr:rowOff>
    </xdr:from>
    <xdr:to>
      <xdr:col>77</xdr:col>
      <xdr:colOff>95250</xdr:colOff>
      <xdr:row>61</xdr:row>
      <xdr:rowOff>150876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38245</xdr:rowOff>
    </xdr:from>
    <xdr:to>
      <xdr:col>68</xdr:col>
      <xdr:colOff>203200</xdr:colOff>
      <xdr:row>61</xdr:row>
      <xdr:rowOff>139845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124622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8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25836</xdr:rowOff>
    </xdr:from>
    <xdr:to>
      <xdr:col>64</xdr:col>
      <xdr:colOff>152400</xdr:colOff>
      <xdr:row>61</xdr:row>
      <xdr:rowOff>127436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112213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良化したが、全国平均、県内平均を上回り類似団体でも下位となっている。一般会計については起債を抑制していることから起債残高は近年低下しているため今後は比率の下降が予想される。また比率を下げるための改善策として、繰上償還を実施し公債費の軽減を図ることや、下水道の接続率を向上させ、一般会計からの補填額の減少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44704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407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64008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456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88138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649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112268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8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残高の減少や組合負担等見込の減少等により良化した。今後も地方債現在高も減少していくことから低位で推移していくと予想される。しかしながら、下水道事業において接続率が頭打ちであり収入が上昇しづらい状況があり一般会計からの繰出しをせざるを得ない状況が継続していく見込。今後も歳出削減や歳入確保に努め比率の抑制を図り比率抑制に努める。また、令和４年度に過疎地域に指定され過疎対策事業の実施を進めているが、安易な過疎対策事業債への依存は普通交付税への算入率は高いとはいえ将来負担への影響が大きいため、慎重な運用が求め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92408</xdr:rowOff>
    </xdr:from>
    <xdr:to>
      <xdr:col>77</xdr:col>
      <xdr:colOff>44450</xdr:colOff>
      <xdr:row>14</xdr:row>
      <xdr:rowOff>31266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321258"/>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128028</xdr:rowOff>
    </xdr:from>
    <xdr:to>
      <xdr:col>72</xdr:col>
      <xdr:colOff>203200</xdr:colOff>
      <xdr:row>14</xdr:row>
      <xdr:rowOff>31266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356878"/>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41608</xdr:rowOff>
    </xdr:from>
    <xdr:to>
      <xdr:col>77</xdr:col>
      <xdr:colOff>95250</xdr:colOff>
      <xdr:row>13</xdr:row>
      <xdr:rowOff>143208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127985</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35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151916</xdr:rowOff>
    </xdr:from>
    <xdr:to>
      <xdr:col>73</xdr:col>
      <xdr:colOff>44450</xdr:colOff>
      <xdr:row>14</xdr:row>
      <xdr:rowOff>82066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3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66843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4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77228</xdr:rowOff>
    </xdr:from>
    <xdr:to>
      <xdr:col>68</xdr:col>
      <xdr:colOff>203200</xdr:colOff>
      <xdr:row>14</xdr:row>
      <xdr:rowOff>7378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163605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
6,517
13.63
4,184,772
4,005,599
145,398
2,511,769
1,847,311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類似団体内でも下位に位置しており、全国市町村平均、県内市町村平均も上回っている。他の経費を削減しているためどうしても経常経費全体に占める比率は高止まりする傾向にあるが、今後も業務の見直し効率化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5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全国平均、県内平均値に同程度となった。一方で、類似団体と比較すると下位に位置していることから、経費削減に努め保守経費やシステム運用経費などの経費が占める割合も多く、行財政改革を一層進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07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18</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7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157480</xdr:rowOff>
    </xdr:from>
    <xdr:to>
      <xdr:col>73</xdr:col>
      <xdr:colOff>180975</xdr:colOff>
      <xdr:row>19</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43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283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前年度と比較するとほぼ横這いで、全国市町村平均、県内平均を大きく下回っていることから、今後も引き続き必要な扶助は行いつつ比率の抑制に努める。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32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％悪化しているため、比率の抑制に努める。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56</xdr:row>
      <xdr:rowOff>27940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843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56</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84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59</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2058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ほぼ横這いであるが、類似団体平均、県内市町村平均を上回っている。住民や各種団体補助については、毎年見直しを行い削減に努めており、必要な補助が適切に行えるよう今後も継続して見直し等を行う。</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826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39</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8266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39</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663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前年度と比較するとほぼ横這いで、全国平均、県内平均を下回っている。今後も計画的な発行を行うほか、繰上償還の検討も行い、比率の抑制に努める。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55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59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96520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も下位であり、県内市町村平均を上回る状況が続いている。この要因は大きくは２つあり、一つは経常収入の乏しさでもう一つは人件費にある。経常支出自体は削減しているものの、収入構造が悪く町税等の収入が上昇しないため経常収支比率の高止まりが続いている。今後大きな削減は難しい状況にあるが、施設統合なども検討を進め、削減を進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58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79</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58368"/>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26415</xdr:rowOff>
    </xdr:from>
    <xdr:to>
      <xdr:col>73</xdr:col>
      <xdr:colOff>180975</xdr:colOff>
      <xdr:row>79</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5709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79</xdr:row>
      <xdr:rowOff>26415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4295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151637</xdr:rowOff>
    </xdr:from>
    <xdr:to>
      <xdr:col>74</xdr:col>
      <xdr:colOff>31750</xdr:colOff>
      <xdr:row>79</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66564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1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147065</xdr:rowOff>
    </xdr:from>
    <xdr:to>
      <xdr:col>69</xdr:col>
      <xdr:colOff>142875</xdr:colOff>
      <xdr:row>79</xdr:row>
      <xdr:rowOff>77215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61992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0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130441</xdr:rowOff>
    </xdr:from>
    <xdr:to>
      <xdr:col>29</xdr:col>
      <xdr:colOff>127000</xdr:colOff>
      <xdr:row>17</xdr:row>
      <xdr:rowOff>148501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2716"/>
          <a:ext cx="6477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148501</xdr:rowOff>
    </xdr:from>
    <xdr:to>
      <xdr:col>26</xdr:col>
      <xdr:colOff>50800</xdr:colOff>
      <xdr:row>18</xdr:row>
      <xdr:rowOff>63434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10776"/>
          <a:ext cx="698500" cy="8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32600</xdr:rowOff>
    </xdr:from>
    <xdr:to>
      <xdr:col>22</xdr:col>
      <xdr:colOff>114300</xdr:colOff>
      <xdr:row>18</xdr:row>
      <xdr:rowOff>63434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66325"/>
          <a:ext cx="698500" cy="3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18894</xdr:rowOff>
    </xdr:from>
    <xdr:to>
      <xdr:col>18</xdr:col>
      <xdr:colOff>177800</xdr:colOff>
      <xdr:row>18</xdr:row>
      <xdr:rowOff>32600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52619"/>
          <a:ext cx="698500" cy="1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79641</xdr:rowOff>
    </xdr:from>
    <xdr:to>
      <xdr:col>29</xdr:col>
      <xdr:colOff>177800</xdr:colOff>
      <xdr:row>18</xdr:row>
      <xdr:rowOff>9791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51718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97701</xdr:rowOff>
    </xdr:from>
    <xdr:to>
      <xdr:col>26</xdr:col>
      <xdr:colOff>101600</xdr:colOff>
      <xdr:row>18</xdr:row>
      <xdr:rowOff>27851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5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46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12634</xdr:rowOff>
    </xdr:from>
    <xdr:to>
      <xdr:col>22</xdr:col>
      <xdr:colOff>165100</xdr:colOff>
      <xdr:row>18</xdr:row>
      <xdr:rowOff>114234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99011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153250</xdr:rowOff>
    </xdr:from>
    <xdr:to>
      <xdr:col>19</xdr:col>
      <xdr:colOff>38100</xdr:colOff>
      <xdr:row>18</xdr:row>
      <xdr:rowOff>83400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1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139544</xdr:rowOff>
    </xdr:from>
    <xdr:to>
      <xdr:col>15</xdr:col>
      <xdr:colOff>101600</xdr:colOff>
      <xdr:row>18</xdr:row>
      <xdr:rowOff>69694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79871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7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315105</xdr:rowOff>
    </xdr:from>
    <xdr:to>
      <xdr:col>29</xdr:col>
      <xdr:colOff>127000</xdr:colOff>
      <xdr:row>35</xdr:row>
      <xdr:rowOff>316226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5455"/>
          <a:ext cx="647700" cy="1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283101</xdr:rowOff>
    </xdr:from>
    <xdr:to>
      <xdr:col>26</xdr:col>
      <xdr:colOff>50800</xdr:colOff>
      <xdr:row>35</xdr:row>
      <xdr:rowOff>316226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93451"/>
          <a:ext cx="698500" cy="3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283101</xdr:rowOff>
    </xdr:from>
    <xdr:to>
      <xdr:col>22</xdr:col>
      <xdr:colOff>114300</xdr:colOff>
      <xdr:row>36</xdr:row>
      <xdr:rowOff>24075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93451"/>
          <a:ext cx="698500" cy="8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333904</xdr:rowOff>
    </xdr:from>
    <xdr:to>
      <xdr:col>18</xdr:col>
      <xdr:colOff>177800</xdr:colOff>
      <xdr:row>36</xdr:row>
      <xdr:rowOff>24075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44254"/>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264305</xdr:rowOff>
    </xdr:from>
    <xdr:to>
      <xdr:col>29</xdr:col>
      <xdr:colOff>177800</xdr:colOff>
      <xdr:row>36</xdr:row>
      <xdr:rowOff>23005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236382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265426</xdr:rowOff>
    </xdr:from>
    <xdr:to>
      <xdr:col>26</xdr:col>
      <xdr:colOff>101600</xdr:colOff>
      <xdr:row>36</xdr:row>
      <xdr:rowOff>24126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7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6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232301</xdr:rowOff>
    </xdr:from>
    <xdr:to>
      <xdr:col>22</xdr:col>
      <xdr:colOff>165100</xdr:colOff>
      <xdr:row>35</xdr:row>
      <xdr:rowOff>333901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1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316175</xdr:rowOff>
    </xdr:from>
    <xdr:to>
      <xdr:col>19</xdr:col>
      <xdr:colOff>38100</xdr:colOff>
      <xdr:row>36</xdr:row>
      <xdr:rowOff>74875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59652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283104</xdr:rowOff>
    </xdr:from>
    <xdr:to>
      <xdr:col>15</xdr:col>
      <xdr:colOff>101600</xdr:colOff>
      <xdr:row>36</xdr:row>
      <xdr:rowOff>41804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9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51981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6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
6,517
13.63
4,184,772
4,005,599
145,398
2,511,769
1,847,311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137350</xdr:rowOff>
    </xdr:from>
    <xdr:to>
      <xdr:col>24</xdr:col>
      <xdr:colOff>63500</xdr:colOff>
      <xdr:row>37</xdr:row>
      <xdr:rowOff>7642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09550"/>
          <a:ext cx="8382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7642</xdr:rowOff>
    </xdr:from>
    <xdr:to>
      <xdr:col>19</xdr:col>
      <xdr:colOff>177800</xdr:colOff>
      <xdr:row>37</xdr:row>
      <xdr:rowOff>57815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51292"/>
          <a:ext cx="889000" cy="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57815</xdr:rowOff>
    </xdr:from>
    <xdr:to>
      <xdr:col>15</xdr:col>
      <xdr:colOff>50800</xdr:colOff>
      <xdr:row>38</xdr:row>
      <xdr:rowOff>127127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01465"/>
          <a:ext cx="889000" cy="24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113630</xdr:rowOff>
    </xdr:from>
    <xdr:to>
      <xdr:col>10</xdr:col>
      <xdr:colOff>114300</xdr:colOff>
      <xdr:row>38</xdr:row>
      <xdr:rowOff>127127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28730"/>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86550</xdr:rowOff>
    </xdr:from>
    <xdr:to>
      <xdr:col>24</xdr:col>
      <xdr:colOff>114300</xdr:colOff>
      <xdr:row>37</xdr:row>
      <xdr:rowOff>16700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64977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128292</xdr:rowOff>
    </xdr:from>
    <xdr:to>
      <xdr:col>20</xdr:col>
      <xdr:colOff>38100</xdr:colOff>
      <xdr:row>37</xdr:row>
      <xdr:rowOff>58442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49569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39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7015</xdr:rowOff>
    </xdr:from>
    <xdr:to>
      <xdr:col>15</xdr:col>
      <xdr:colOff>101600</xdr:colOff>
      <xdr:row>37</xdr:row>
      <xdr:rowOff>108615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99742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4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76327</xdr:rowOff>
    </xdr:from>
    <xdr:to>
      <xdr:col>10</xdr:col>
      <xdr:colOff>165100</xdr:colOff>
      <xdr:row>39</xdr:row>
      <xdr:rowOff>6477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169054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8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62830</xdr:rowOff>
    </xdr:from>
    <xdr:to>
      <xdr:col>6</xdr:col>
      <xdr:colOff>38100</xdr:colOff>
      <xdr:row>38</xdr:row>
      <xdr:rowOff>164430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155557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7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150000</xdr:rowOff>
    </xdr:from>
    <xdr:to>
      <xdr:col>24</xdr:col>
      <xdr:colOff>63500</xdr:colOff>
      <xdr:row>58</xdr:row>
      <xdr:rowOff>153694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4100"/>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139211</xdr:rowOff>
    </xdr:from>
    <xdr:to>
      <xdr:col>19</xdr:col>
      <xdr:colOff>177800</xdr:colOff>
      <xdr:row>58</xdr:row>
      <xdr:rowOff>153694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83311"/>
          <a:ext cx="8890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136984</xdr:rowOff>
    </xdr:from>
    <xdr:to>
      <xdr:col>15</xdr:col>
      <xdr:colOff>50800</xdr:colOff>
      <xdr:row>58</xdr:row>
      <xdr:rowOff>139211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1084"/>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136797</xdr:rowOff>
    </xdr:from>
    <xdr:to>
      <xdr:col>10</xdr:col>
      <xdr:colOff>114300</xdr:colOff>
      <xdr:row>58</xdr:row>
      <xdr:rowOff>136984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80897"/>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99200</xdr:rowOff>
    </xdr:from>
    <xdr:to>
      <xdr:col>24</xdr:col>
      <xdr:colOff>114300</xdr:colOff>
      <xdr:row>59</xdr:row>
      <xdr:rowOff>29350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102894</xdr:rowOff>
    </xdr:from>
    <xdr:to>
      <xdr:col>20</xdr:col>
      <xdr:colOff>38100</xdr:colOff>
      <xdr:row>59</xdr:row>
      <xdr:rowOff>33044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4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24171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88411</xdr:rowOff>
    </xdr:from>
    <xdr:to>
      <xdr:col>15</xdr:col>
      <xdr:colOff>101600</xdr:colOff>
      <xdr:row>59</xdr:row>
      <xdr:rowOff>18561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35088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0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86184</xdr:rowOff>
    </xdr:from>
    <xdr:to>
      <xdr:col>10</xdr:col>
      <xdr:colOff>165100</xdr:colOff>
      <xdr:row>59</xdr:row>
      <xdr:rowOff>16334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32861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0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85997</xdr:rowOff>
    </xdr:from>
    <xdr:to>
      <xdr:col>6</xdr:col>
      <xdr:colOff>38100</xdr:colOff>
      <xdr:row>59</xdr:row>
      <xdr:rowOff>16147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32674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138753</xdr:rowOff>
    </xdr:from>
    <xdr:to>
      <xdr:col>24</xdr:col>
      <xdr:colOff>63500</xdr:colOff>
      <xdr:row>78</xdr:row>
      <xdr:rowOff>145104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40403"/>
          <a:ext cx="838200" cy="1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138753</xdr:rowOff>
    </xdr:from>
    <xdr:to>
      <xdr:col>19</xdr:col>
      <xdr:colOff>177800</xdr:colOff>
      <xdr:row>79</xdr:row>
      <xdr:rowOff>3079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40403"/>
          <a:ext cx="889000" cy="20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3079</xdr:rowOff>
    </xdr:from>
    <xdr:to>
      <xdr:col>15</xdr:col>
      <xdr:colOff>50800</xdr:colOff>
      <xdr:row>79</xdr:row>
      <xdr:rowOff>62923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7629"/>
          <a:ext cx="889000" cy="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43427</xdr:rowOff>
    </xdr:from>
    <xdr:to>
      <xdr:col>10</xdr:col>
      <xdr:colOff>114300</xdr:colOff>
      <xdr:row>79</xdr:row>
      <xdr:rowOff>62923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87977"/>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94304</xdr:rowOff>
    </xdr:from>
    <xdr:to>
      <xdr:col>24</xdr:col>
      <xdr:colOff>114300</xdr:colOff>
      <xdr:row>79</xdr:row>
      <xdr:rowOff>24454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9231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87953</xdr:rowOff>
    </xdr:from>
    <xdr:to>
      <xdr:col>20</xdr:col>
      <xdr:colOff>38100</xdr:colOff>
      <xdr:row>78</xdr:row>
      <xdr:rowOff>18103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34630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123729</xdr:rowOff>
    </xdr:from>
    <xdr:to>
      <xdr:col>15</xdr:col>
      <xdr:colOff>101600</xdr:colOff>
      <xdr:row>79</xdr:row>
      <xdr:rowOff>53879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45006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12123</xdr:rowOff>
    </xdr:from>
    <xdr:to>
      <xdr:col>10</xdr:col>
      <xdr:colOff>165100</xdr:colOff>
      <xdr:row>79</xdr:row>
      <xdr:rowOff>113723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104850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164077</xdr:rowOff>
    </xdr:from>
    <xdr:to>
      <xdr:col>6</xdr:col>
      <xdr:colOff>38100</xdr:colOff>
      <xdr:row>79</xdr:row>
      <xdr:rowOff>94227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85354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2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98589</xdr:rowOff>
    </xdr:from>
    <xdr:to>
      <xdr:col>24</xdr:col>
      <xdr:colOff>63500</xdr:colOff>
      <xdr:row>96</xdr:row>
      <xdr:rowOff>127076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57789"/>
          <a:ext cx="838200" cy="2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127076</xdr:rowOff>
    </xdr:from>
    <xdr:to>
      <xdr:col>19</xdr:col>
      <xdr:colOff>177800</xdr:colOff>
      <xdr:row>97</xdr:row>
      <xdr:rowOff>133908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86276"/>
          <a:ext cx="889000" cy="1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133908</xdr:rowOff>
    </xdr:from>
    <xdr:to>
      <xdr:col>15</xdr:col>
      <xdr:colOff>50800</xdr:colOff>
      <xdr:row>97</xdr:row>
      <xdr:rowOff>145986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64558"/>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130073</xdr:rowOff>
    </xdr:from>
    <xdr:to>
      <xdr:col>10</xdr:col>
      <xdr:colOff>114300</xdr:colOff>
      <xdr:row>97</xdr:row>
      <xdr:rowOff>145986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60723"/>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47789</xdr:rowOff>
    </xdr:from>
    <xdr:to>
      <xdr:col>24</xdr:col>
      <xdr:colOff>114300</xdr:colOff>
      <xdr:row>96</xdr:row>
      <xdr:rowOff>149389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26216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76276</xdr:rowOff>
    </xdr:from>
    <xdr:to>
      <xdr:col>20</xdr:col>
      <xdr:colOff>38100</xdr:colOff>
      <xdr:row>97</xdr:row>
      <xdr:rowOff>6426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169003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83108</xdr:rowOff>
    </xdr:from>
    <xdr:to>
      <xdr:col>15</xdr:col>
      <xdr:colOff>101600</xdr:colOff>
      <xdr:row>98</xdr:row>
      <xdr:rowOff>13258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95186</xdr:rowOff>
    </xdr:from>
    <xdr:to>
      <xdr:col>10</xdr:col>
      <xdr:colOff>165100</xdr:colOff>
      <xdr:row>98</xdr:row>
      <xdr:rowOff>25336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79273</xdr:rowOff>
    </xdr:from>
    <xdr:to>
      <xdr:col>6</xdr:col>
      <xdr:colOff>38100</xdr:colOff>
      <xdr:row>98</xdr:row>
      <xdr:rowOff>9423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93015</xdr:rowOff>
    </xdr:from>
    <xdr:to>
      <xdr:col>55</xdr:col>
      <xdr:colOff>0</xdr:colOff>
      <xdr:row>35</xdr:row>
      <xdr:rowOff>96751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93765"/>
          <a:ext cx="8382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107957</xdr:rowOff>
    </xdr:from>
    <xdr:to>
      <xdr:col>50</xdr:col>
      <xdr:colOff>114300</xdr:colOff>
      <xdr:row>35</xdr:row>
      <xdr:rowOff>96751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94357"/>
          <a:ext cx="889000" cy="5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107957</xdr:rowOff>
    </xdr:from>
    <xdr:to>
      <xdr:col>45</xdr:col>
      <xdr:colOff>177800</xdr:colOff>
      <xdr:row>36</xdr:row>
      <xdr:rowOff>148149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94357"/>
          <a:ext cx="889000" cy="7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148149</xdr:rowOff>
    </xdr:from>
    <xdr:to>
      <xdr:col>41</xdr:col>
      <xdr:colOff>50800</xdr:colOff>
      <xdr:row>36</xdr:row>
      <xdr:rowOff>157110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2034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42215</xdr:rowOff>
    </xdr:from>
    <xdr:to>
      <xdr:col>55</xdr:col>
      <xdr:colOff>50800</xdr:colOff>
      <xdr:row>35</xdr:row>
      <xdr:rowOff>143815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20642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2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45951</xdr:rowOff>
    </xdr:from>
    <xdr:to>
      <xdr:col>50</xdr:col>
      <xdr:colOff>165100</xdr:colOff>
      <xdr:row>35</xdr:row>
      <xdr:rowOff>147551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138678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57157</xdr:rowOff>
    </xdr:from>
    <xdr:to>
      <xdr:col>46</xdr:col>
      <xdr:colOff>38100</xdr:colOff>
      <xdr:row>32</xdr:row>
      <xdr:rowOff>158757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149884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3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97349</xdr:rowOff>
    </xdr:from>
    <xdr:to>
      <xdr:col>41</xdr:col>
      <xdr:colOff>101600</xdr:colOff>
      <xdr:row>37</xdr:row>
      <xdr:rowOff>27499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18626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6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106310</xdr:rowOff>
    </xdr:from>
    <xdr:to>
      <xdr:col>36</xdr:col>
      <xdr:colOff>165100</xdr:colOff>
      <xdr:row>37</xdr:row>
      <xdr:rowOff>36460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27587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47665</xdr:rowOff>
    </xdr:from>
    <xdr:to>
      <xdr:col>55</xdr:col>
      <xdr:colOff>0</xdr:colOff>
      <xdr:row>59</xdr:row>
      <xdr:rowOff>49295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63215"/>
          <a:ext cx="8382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4326</xdr:rowOff>
    </xdr:from>
    <xdr:to>
      <xdr:col>50</xdr:col>
      <xdr:colOff>114300</xdr:colOff>
      <xdr:row>59</xdr:row>
      <xdr:rowOff>49295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19876"/>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4326</xdr:rowOff>
    </xdr:from>
    <xdr:to>
      <xdr:col>45</xdr:col>
      <xdr:colOff>177800</xdr:colOff>
      <xdr:row>59</xdr:row>
      <xdr:rowOff>28959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19876"/>
          <a:ext cx="889000" cy="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28959</xdr:rowOff>
    </xdr:from>
    <xdr:to>
      <xdr:col>41</xdr:col>
      <xdr:colOff>50800</xdr:colOff>
      <xdr:row>59</xdr:row>
      <xdr:rowOff>36178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4450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168315</xdr:rowOff>
    </xdr:from>
    <xdr:to>
      <xdr:col>55</xdr:col>
      <xdr:colOff>50800</xdr:colOff>
      <xdr:row>59</xdr:row>
      <xdr:rowOff>98465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1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83242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169945</xdr:rowOff>
    </xdr:from>
    <xdr:to>
      <xdr:col>50</xdr:col>
      <xdr:colOff>165100</xdr:colOff>
      <xdr:row>59</xdr:row>
      <xdr:rowOff>100095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1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91222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2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124976</xdr:rowOff>
    </xdr:from>
    <xdr:to>
      <xdr:col>46</xdr:col>
      <xdr:colOff>38100</xdr:colOff>
      <xdr:row>59</xdr:row>
      <xdr:rowOff>55126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46253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149609</xdr:rowOff>
    </xdr:from>
    <xdr:to>
      <xdr:col>41</xdr:col>
      <xdr:colOff>101600</xdr:colOff>
      <xdr:row>59</xdr:row>
      <xdr:rowOff>79759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70886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8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156828</xdr:rowOff>
    </xdr:from>
    <xdr:to>
      <xdr:col>36</xdr:col>
      <xdr:colOff>165100</xdr:colOff>
      <xdr:row>59</xdr:row>
      <xdr:rowOff>86978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1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78105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111742</xdr:rowOff>
    </xdr:from>
    <xdr:to>
      <xdr:col>55</xdr:col>
      <xdr:colOff>0</xdr:colOff>
      <xdr:row>78</xdr:row>
      <xdr:rowOff>135508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4842"/>
          <a:ext cx="8382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99929</xdr:rowOff>
    </xdr:from>
    <xdr:to>
      <xdr:col>50</xdr:col>
      <xdr:colOff>114300</xdr:colOff>
      <xdr:row>78</xdr:row>
      <xdr:rowOff>111742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3029"/>
          <a:ext cx="889000" cy="1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77877</xdr:rowOff>
    </xdr:from>
    <xdr:to>
      <xdr:col>45</xdr:col>
      <xdr:colOff>177800</xdr:colOff>
      <xdr:row>78</xdr:row>
      <xdr:rowOff>99929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50977"/>
          <a:ext cx="889000" cy="2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74828</xdr:rowOff>
    </xdr:from>
    <xdr:to>
      <xdr:col>41</xdr:col>
      <xdr:colOff>50800</xdr:colOff>
      <xdr:row>78</xdr:row>
      <xdr:rowOff>77877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47928"/>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84708</xdr:rowOff>
    </xdr:from>
    <xdr:to>
      <xdr:col>55</xdr:col>
      <xdr:colOff>50800</xdr:colOff>
      <xdr:row>79</xdr:row>
      <xdr:rowOff>14858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171085</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60942</xdr:rowOff>
    </xdr:from>
    <xdr:to>
      <xdr:col>50</xdr:col>
      <xdr:colOff>165100</xdr:colOff>
      <xdr:row>78</xdr:row>
      <xdr:rowOff>162542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153669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49129</xdr:rowOff>
    </xdr:from>
    <xdr:to>
      <xdr:col>46</xdr:col>
      <xdr:colOff>38100</xdr:colOff>
      <xdr:row>78</xdr:row>
      <xdr:rowOff>150729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141856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1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27077</xdr:rowOff>
    </xdr:from>
    <xdr:to>
      <xdr:col>41</xdr:col>
      <xdr:colOff>101600</xdr:colOff>
      <xdr:row>78</xdr:row>
      <xdr:rowOff>128677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119804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24028</xdr:rowOff>
    </xdr:from>
    <xdr:to>
      <xdr:col>36</xdr:col>
      <xdr:colOff>165100</xdr:colOff>
      <xdr:row>78</xdr:row>
      <xdr:rowOff>125628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116755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26845</xdr:rowOff>
    </xdr:from>
    <xdr:to>
      <xdr:col>55</xdr:col>
      <xdr:colOff>0</xdr:colOff>
      <xdr:row>98</xdr:row>
      <xdr:rowOff>47876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2894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118659</xdr:rowOff>
    </xdr:from>
    <xdr:to>
      <xdr:col>50</xdr:col>
      <xdr:colOff>114300</xdr:colOff>
      <xdr:row>98</xdr:row>
      <xdr:rowOff>47876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49309"/>
          <a:ext cx="889000" cy="10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118659</xdr:rowOff>
    </xdr:from>
    <xdr:to>
      <xdr:col>45</xdr:col>
      <xdr:colOff>177800</xdr:colOff>
      <xdr:row>98</xdr:row>
      <xdr:rowOff>20906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49309"/>
          <a:ext cx="889000" cy="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20906</xdr:rowOff>
    </xdr:from>
    <xdr:to>
      <xdr:col>41</xdr:col>
      <xdr:colOff>50800</xdr:colOff>
      <xdr:row>98</xdr:row>
      <xdr:rowOff>38412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3006"/>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147495</xdr:rowOff>
    </xdr:from>
    <xdr:to>
      <xdr:col>55</xdr:col>
      <xdr:colOff>50800</xdr:colOff>
      <xdr:row>98</xdr:row>
      <xdr:rowOff>77645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62422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168526</xdr:rowOff>
    </xdr:from>
    <xdr:to>
      <xdr:col>50</xdr:col>
      <xdr:colOff>165100</xdr:colOff>
      <xdr:row>98</xdr:row>
      <xdr:rowOff>98676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89803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67859</xdr:rowOff>
    </xdr:from>
    <xdr:to>
      <xdr:col>46</xdr:col>
      <xdr:colOff>38100</xdr:colOff>
      <xdr:row>97</xdr:row>
      <xdr:rowOff>169459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160586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141556</xdr:rowOff>
    </xdr:from>
    <xdr:to>
      <xdr:col>41</xdr:col>
      <xdr:colOff>101600</xdr:colOff>
      <xdr:row>98</xdr:row>
      <xdr:rowOff>71706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62833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159062</xdr:rowOff>
    </xdr:from>
    <xdr:to>
      <xdr:col>36</xdr:col>
      <xdr:colOff>165100</xdr:colOff>
      <xdr:row>98</xdr:row>
      <xdr:rowOff>89212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80339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138347</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3447"/>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138347</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3447"/>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87547</xdr:rowOff>
    </xdr:from>
    <xdr:to>
      <xdr:col>81</xdr:col>
      <xdr:colOff>101600</xdr:colOff>
      <xdr:row>39</xdr:row>
      <xdr:rowOff>17697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8824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98693</xdr:rowOff>
    </xdr:from>
    <xdr:to>
      <xdr:col>85</xdr:col>
      <xdr:colOff>127000</xdr:colOff>
      <xdr:row>77</xdr:row>
      <xdr:rowOff>98968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00343"/>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78797</xdr:rowOff>
    </xdr:from>
    <xdr:to>
      <xdr:col>81</xdr:col>
      <xdr:colOff>50800</xdr:colOff>
      <xdr:row>77</xdr:row>
      <xdr:rowOff>98693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80447"/>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58945</xdr:rowOff>
    </xdr:from>
    <xdr:to>
      <xdr:col>76</xdr:col>
      <xdr:colOff>114300</xdr:colOff>
      <xdr:row>77</xdr:row>
      <xdr:rowOff>78797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60595"/>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54747</xdr:rowOff>
    </xdr:from>
    <xdr:to>
      <xdr:col>71</xdr:col>
      <xdr:colOff>177800</xdr:colOff>
      <xdr:row>77</xdr:row>
      <xdr:rowOff>58945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5639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48168</xdr:rowOff>
    </xdr:from>
    <xdr:to>
      <xdr:col>85</xdr:col>
      <xdr:colOff>177800</xdr:colOff>
      <xdr:row>77</xdr:row>
      <xdr:rowOff>149768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26595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47893</xdr:rowOff>
    </xdr:from>
    <xdr:to>
      <xdr:col>81</xdr:col>
      <xdr:colOff>101600</xdr:colOff>
      <xdr:row>77</xdr:row>
      <xdr:rowOff>149493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140620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27997</xdr:rowOff>
    </xdr:from>
    <xdr:to>
      <xdr:col>76</xdr:col>
      <xdr:colOff>165100</xdr:colOff>
      <xdr:row>77</xdr:row>
      <xdr:rowOff>129597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120724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8145</xdr:rowOff>
    </xdr:from>
    <xdr:to>
      <xdr:col>72</xdr:col>
      <xdr:colOff>38100</xdr:colOff>
      <xdr:row>77</xdr:row>
      <xdr:rowOff>109745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3947</xdr:rowOff>
    </xdr:from>
    <xdr:to>
      <xdr:col>67</xdr:col>
      <xdr:colOff>101600</xdr:colOff>
      <xdr:row>77</xdr:row>
      <xdr:rowOff>105547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96674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34564</xdr:rowOff>
    </xdr:from>
    <xdr:to>
      <xdr:col>85</xdr:col>
      <xdr:colOff>127000</xdr:colOff>
      <xdr:row>99</xdr:row>
      <xdr:rowOff>44024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7008114"/>
          <a:ext cx="8382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34564</xdr:rowOff>
    </xdr:from>
    <xdr:to>
      <xdr:col>81</xdr:col>
      <xdr:colOff>50800</xdr:colOff>
      <xdr:row>99</xdr:row>
      <xdr:rowOff>73726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8114"/>
          <a:ext cx="889000" cy="3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73726</xdr:rowOff>
    </xdr:from>
    <xdr:to>
      <xdr:col>76</xdr:col>
      <xdr:colOff>114300</xdr:colOff>
      <xdr:row>99</xdr:row>
      <xdr:rowOff>87123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47276"/>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87123</xdr:rowOff>
    </xdr:from>
    <xdr:to>
      <xdr:col>71</xdr:col>
      <xdr:colOff>177800</xdr:colOff>
      <xdr:row>99</xdr:row>
      <xdr:rowOff>89109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60673"/>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164674</xdr:rowOff>
    </xdr:from>
    <xdr:to>
      <xdr:col>85</xdr:col>
      <xdr:colOff>177800</xdr:colOff>
      <xdr:row>99</xdr:row>
      <xdr:rowOff>94824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155214</xdr:rowOff>
    </xdr:from>
    <xdr:to>
      <xdr:col>81</xdr:col>
      <xdr:colOff>101600</xdr:colOff>
      <xdr:row>99</xdr:row>
      <xdr:rowOff>85364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76491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22926</xdr:rowOff>
    </xdr:from>
    <xdr:to>
      <xdr:col>76</xdr:col>
      <xdr:colOff>165100</xdr:colOff>
      <xdr:row>99</xdr:row>
      <xdr:rowOff>124526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115653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36323</xdr:rowOff>
    </xdr:from>
    <xdr:to>
      <xdr:col>72</xdr:col>
      <xdr:colOff>38100</xdr:colOff>
      <xdr:row>99</xdr:row>
      <xdr:rowOff>137923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129050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38309</xdr:rowOff>
    </xdr:from>
    <xdr:to>
      <xdr:col>67</xdr:col>
      <xdr:colOff>101600</xdr:colOff>
      <xdr:row>99</xdr:row>
      <xdr:rowOff>139909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131036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169494</xdr:rowOff>
    </xdr:from>
    <xdr:to>
      <xdr:col>116</xdr:col>
      <xdr:colOff>63500</xdr:colOff>
      <xdr:row>77</xdr:row>
      <xdr:rowOff>21140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99694"/>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152158</xdr:rowOff>
    </xdr:from>
    <xdr:to>
      <xdr:col>111</xdr:col>
      <xdr:colOff>177800</xdr:colOff>
      <xdr:row>77</xdr:row>
      <xdr:rowOff>21140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82358"/>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147785</xdr:rowOff>
    </xdr:from>
    <xdr:to>
      <xdr:col>107</xdr:col>
      <xdr:colOff>50800</xdr:colOff>
      <xdr:row>76</xdr:row>
      <xdr:rowOff>152158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06535"/>
          <a:ext cx="889000" cy="17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127630</xdr:rowOff>
    </xdr:from>
    <xdr:to>
      <xdr:col>102</xdr:col>
      <xdr:colOff>114300</xdr:colOff>
      <xdr:row>75</xdr:row>
      <xdr:rowOff>147785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86380"/>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118694</xdr:rowOff>
    </xdr:from>
    <xdr:to>
      <xdr:col>116</xdr:col>
      <xdr:colOff>114300</xdr:colOff>
      <xdr:row>77</xdr:row>
      <xdr:rowOff>48844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97121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141790</xdr:rowOff>
    </xdr:from>
    <xdr:to>
      <xdr:col>112</xdr:col>
      <xdr:colOff>38100</xdr:colOff>
      <xdr:row>77</xdr:row>
      <xdr:rowOff>71940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63067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101358</xdr:rowOff>
    </xdr:from>
    <xdr:to>
      <xdr:col>107</xdr:col>
      <xdr:colOff>101600</xdr:colOff>
      <xdr:row>77</xdr:row>
      <xdr:rowOff>31508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22635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96985</xdr:rowOff>
    </xdr:from>
    <xdr:to>
      <xdr:col>102</xdr:col>
      <xdr:colOff>165100</xdr:colOff>
      <xdr:row>76</xdr:row>
      <xdr:rowOff>27135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76830</xdr:rowOff>
    </xdr:from>
    <xdr:to>
      <xdr:col>98</xdr:col>
      <xdr:colOff>38100</xdr:colOff>
      <xdr:row>76</xdr:row>
      <xdr:rowOff>6979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23507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607,369</a:t>
          </a:r>
          <a:r>
            <a:rPr kumimoji="1" lang="ja-JP" altLang="en-US" sz="1300">
              <a:latin typeface="ＭＳ Ｐゴシック" panose="020B0600070205080204" pitchFamily="50" charset="-128"/>
              <a:ea typeface="ＭＳ Ｐゴシック" panose="020B0600070205080204" pitchFamily="50" charset="-128"/>
            </a:rPr>
            <a:t>円となっている。各費目について、おおむね類似団体内平均は下回っているものの、人件費、物件費、繰出金等で全国平均、県内平均を上回っている。これについては、団体規模が小さい本町では、いずれの団体でも必要な固定費の人口比の値が高いこともあり、削減が難しいのが現状である。なお、補助費が高く、扶助費が低くなっている理由の一つとして、事務委託等により他団体に負担金支出をしていることも影響している（消防事務、湖東定住圏事業）。また、類似団体と比較すると積立金が下回っていることは、今後の財政運営を考えるうえで影響が大きいことから、町内部の財政健全化計画においても目標額を定め、財政調整基金の積み増しを進め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
6,517
13.63
4,184,772
4,005,599
145,398
2,511,769
1,847,311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155811</xdr:rowOff>
    </xdr:from>
    <xdr:to>
      <xdr:col>24</xdr:col>
      <xdr:colOff>63500</xdr:colOff>
      <xdr:row>36</xdr:row>
      <xdr:rowOff>4826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56561"/>
          <a:ext cx="8382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143510</xdr:rowOff>
    </xdr:from>
    <xdr:to>
      <xdr:col>19</xdr:col>
      <xdr:colOff>177800</xdr:colOff>
      <xdr:row>36</xdr:row>
      <xdr:rowOff>4826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4426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140135</xdr:rowOff>
    </xdr:from>
    <xdr:to>
      <xdr:col>15</xdr:col>
      <xdr:colOff>50800</xdr:colOff>
      <xdr:row>35</xdr:row>
      <xdr:rowOff>143510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40885"/>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98987</xdr:rowOff>
    </xdr:from>
    <xdr:to>
      <xdr:col>10</xdr:col>
      <xdr:colOff>114300</xdr:colOff>
      <xdr:row>35</xdr:row>
      <xdr:rowOff>140135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997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105011</xdr:rowOff>
    </xdr:from>
    <xdr:to>
      <xdr:col>24</xdr:col>
      <xdr:colOff>114300</xdr:colOff>
      <xdr:row>36</xdr:row>
      <xdr:rowOff>35161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83438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125476</xdr:rowOff>
    </xdr:from>
    <xdr:to>
      <xdr:col>20</xdr:col>
      <xdr:colOff>38100</xdr:colOff>
      <xdr:row>36</xdr:row>
      <xdr:rowOff>55626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46753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92710</xdr:rowOff>
    </xdr:from>
    <xdr:to>
      <xdr:col>15</xdr:col>
      <xdr:colOff>101600</xdr:colOff>
      <xdr:row>36</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13987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89335</xdr:rowOff>
    </xdr:from>
    <xdr:to>
      <xdr:col>10</xdr:col>
      <xdr:colOff>165100</xdr:colOff>
      <xdr:row>36</xdr:row>
      <xdr:rowOff>19485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8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48187</xdr:rowOff>
    </xdr:from>
    <xdr:to>
      <xdr:col>6</xdr:col>
      <xdr:colOff>38100</xdr:colOff>
      <xdr:row>35</xdr:row>
      <xdr:rowOff>149787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2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118570</xdr:rowOff>
    </xdr:from>
    <xdr:to>
      <xdr:col>24</xdr:col>
      <xdr:colOff>63500</xdr:colOff>
      <xdr:row>58</xdr:row>
      <xdr:rowOff>122455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2670"/>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44177</xdr:rowOff>
    </xdr:from>
    <xdr:to>
      <xdr:col>19</xdr:col>
      <xdr:colOff>177800</xdr:colOff>
      <xdr:row>58</xdr:row>
      <xdr:rowOff>122455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8277"/>
          <a:ext cx="8890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44177</xdr:rowOff>
    </xdr:from>
    <xdr:to>
      <xdr:col>15</xdr:col>
      <xdr:colOff>50800</xdr:colOff>
      <xdr:row>58</xdr:row>
      <xdr:rowOff>147324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8277"/>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141179</xdr:rowOff>
    </xdr:from>
    <xdr:to>
      <xdr:col>10</xdr:col>
      <xdr:colOff>114300</xdr:colOff>
      <xdr:row>58</xdr:row>
      <xdr:rowOff>147324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5279"/>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67770</xdr:rowOff>
    </xdr:from>
    <xdr:to>
      <xdr:col>24</xdr:col>
      <xdr:colOff>114300</xdr:colOff>
      <xdr:row>58</xdr:row>
      <xdr:rowOff>169370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71655</xdr:rowOff>
    </xdr:from>
    <xdr:to>
      <xdr:col>20</xdr:col>
      <xdr:colOff>38100</xdr:colOff>
      <xdr:row>59</xdr:row>
      <xdr:rowOff>1805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164382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164827</xdr:rowOff>
    </xdr:from>
    <xdr:to>
      <xdr:col>15</xdr:col>
      <xdr:colOff>101600</xdr:colOff>
      <xdr:row>58</xdr:row>
      <xdr:rowOff>94977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86104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96524</xdr:rowOff>
    </xdr:from>
    <xdr:to>
      <xdr:col>10</xdr:col>
      <xdr:colOff>165100</xdr:colOff>
      <xdr:row>59</xdr:row>
      <xdr:rowOff>26674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90379</xdr:rowOff>
    </xdr:from>
    <xdr:to>
      <xdr:col>6</xdr:col>
      <xdr:colOff>38100</xdr:colOff>
      <xdr:row>59</xdr:row>
      <xdr:rowOff>20529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103315</xdr:rowOff>
    </xdr:from>
    <xdr:to>
      <xdr:col>24</xdr:col>
      <xdr:colOff>63500</xdr:colOff>
      <xdr:row>75</xdr:row>
      <xdr:rowOff>25567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90615"/>
          <a:ext cx="838200" cy="9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25567</xdr:rowOff>
    </xdr:from>
    <xdr:to>
      <xdr:col>19</xdr:col>
      <xdr:colOff>177800</xdr:colOff>
      <xdr:row>75</xdr:row>
      <xdr:rowOff>103017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84317"/>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103017</xdr:rowOff>
    </xdr:from>
    <xdr:to>
      <xdr:col>15</xdr:col>
      <xdr:colOff>50800</xdr:colOff>
      <xdr:row>76</xdr:row>
      <xdr:rowOff>19289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1767"/>
          <a:ext cx="889000" cy="8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148585</xdr:rowOff>
    </xdr:from>
    <xdr:to>
      <xdr:col>10</xdr:col>
      <xdr:colOff>114300</xdr:colOff>
      <xdr:row>76</xdr:row>
      <xdr:rowOff>19289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07335"/>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52515</xdr:rowOff>
    </xdr:from>
    <xdr:to>
      <xdr:col>24</xdr:col>
      <xdr:colOff>114300</xdr:colOff>
      <xdr:row>74</xdr:row>
      <xdr:rowOff>154115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75392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146217</xdr:rowOff>
    </xdr:from>
    <xdr:to>
      <xdr:col>20</xdr:col>
      <xdr:colOff>38100</xdr:colOff>
      <xdr:row>75</xdr:row>
      <xdr:rowOff>76367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92894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0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52217</xdr:rowOff>
    </xdr:from>
    <xdr:to>
      <xdr:col>15</xdr:col>
      <xdr:colOff>101600</xdr:colOff>
      <xdr:row>75</xdr:row>
      <xdr:rowOff>153817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170344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139939</xdr:rowOff>
    </xdr:from>
    <xdr:to>
      <xdr:col>10</xdr:col>
      <xdr:colOff>165100</xdr:colOff>
      <xdr:row>76</xdr:row>
      <xdr:rowOff>70089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97785</xdr:rowOff>
    </xdr:from>
    <xdr:to>
      <xdr:col>6</xdr:col>
      <xdr:colOff>38100</xdr:colOff>
      <xdr:row>76</xdr:row>
      <xdr:rowOff>27935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8491</xdr:rowOff>
    </xdr:from>
    <xdr:to>
      <xdr:col>24</xdr:col>
      <xdr:colOff>63500</xdr:colOff>
      <xdr:row>97</xdr:row>
      <xdr:rowOff>76705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39141"/>
          <a:ext cx="8382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8491</xdr:rowOff>
    </xdr:from>
    <xdr:to>
      <xdr:col>19</xdr:col>
      <xdr:colOff>177800</xdr:colOff>
      <xdr:row>97</xdr:row>
      <xdr:rowOff>81369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9141"/>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81369</xdr:rowOff>
    </xdr:from>
    <xdr:to>
      <xdr:col>15</xdr:col>
      <xdr:colOff>50800</xdr:colOff>
      <xdr:row>97</xdr:row>
      <xdr:rowOff>153721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2019"/>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153721</xdr:rowOff>
    </xdr:from>
    <xdr:to>
      <xdr:col>10</xdr:col>
      <xdr:colOff>114300</xdr:colOff>
      <xdr:row>97</xdr:row>
      <xdr:rowOff>169480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84371"/>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25905</xdr:rowOff>
    </xdr:from>
    <xdr:to>
      <xdr:col>24</xdr:col>
      <xdr:colOff>114300</xdr:colOff>
      <xdr:row>97</xdr:row>
      <xdr:rowOff>127505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112282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129141</xdr:rowOff>
    </xdr:from>
    <xdr:to>
      <xdr:col>20</xdr:col>
      <xdr:colOff>38100</xdr:colOff>
      <xdr:row>97</xdr:row>
      <xdr:rowOff>59291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50418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30569</xdr:rowOff>
    </xdr:from>
    <xdr:to>
      <xdr:col>15</xdr:col>
      <xdr:colOff>101600</xdr:colOff>
      <xdr:row>97</xdr:row>
      <xdr:rowOff>132169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123296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102921</xdr:rowOff>
    </xdr:from>
    <xdr:to>
      <xdr:col>10</xdr:col>
      <xdr:colOff>165100</xdr:colOff>
      <xdr:row>98</xdr:row>
      <xdr:rowOff>33071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24198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118680</xdr:rowOff>
    </xdr:from>
    <xdr:to>
      <xdr:col>6</xdr:col>
      <xdr:colOff>38100</xdr:colOff>
      <xdr:row>98</xdr:row>
      <xdr:rowOff>48830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39957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45517</xdr:rowOff>
    </xdr:from>
    <xdr:to>
      <xdr:col>55</xdr:col>
      <xdr:colOff>0</xdr:colOff>
      <xdr:row>38</xdr:row>
      <xdr:rowOff>56032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60617"/>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40945</xdr:rowOff>
    </xdr:from>
    <xdr:to>
      <xdr:col>50</xdr:col>
      <xdr:colOff>114300</xdr:colOff>
      <xdr:row>38</xdr:row>
      <xdr:rowOff>45517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560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39574</xdr:rowOff>
    </xdr:from>
    <xdr:to>
      <xdr:col>45</xdr:col>
      <xdr:colOff>177800</xdr:colOff>
      <xdr:row>38</xdr:row>
      <xdr:rowOff>40945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546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39574</xdr:rowOff>
    </xdr:from>
    <xdr:to>
      <xdr:col>41</xdr:col>
      <xdr:colOff>50800</xdr:colOff>
      <xdr:row>38</xdr:row>
      <xdr:rowOff>109068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5467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5232</xdr:rowOff>
    </xdr:from>
    <xdr:to>
      <xdr:col>55</xdr:col>
      <xdr:colOff>50800</xdr:colOff>
      <xdr:row>38</xdr:row>
      <xdr:rowOff>106832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91609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3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166167</xdr:rowOff>
    </xdr:from>
    <xdr:to>
      <xdr:col>50</xdr:col>
      <xdr:colOff>165100</xdr:colOff>
      <xdr:row>38</xdr:row>
      <xdr:rowOff>96317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87444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0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161595</xdr:rowOff>
    </xdr:from>
    <xdr:to>
      <xdr:col>46</xdr:col>
      <xdr:colOff>38100</xdr:colOff>
      <xdr:row>38</xdr:row>
      <xdr:rowOff>91745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82872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160224</xdr:rowOff>
    </xdr:from>
    <xdr:to>
      <xdr:col>41</xdr:col>
      <xdr:colOff>101600</xdr:colOff>
      <xdr:row>38</xdr:row>
      <xdr:rowOff>90374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81501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58268</xdr:rowOff>
    </xdr:from>
    <xdr:to>
      <xdr:col>36</xdr:col>
      <xdr:colOff>165100</xdr:colOff>
      <xdr:row>38</xdr:row>
      <xdr:rowOff>159868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150995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66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157081</xdr:rowOff>
    </xdr:from>
    <xdr:to>
      <xdr:col>55</xdr:col>
      <xdr:colOff>0</xdr:colOff>
      <xdr:row>58</xdr:row>
      <xdr:rowOff>160270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01181"/>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123451</xdr:rowOff>
    </xdr:from>
    <xdr:to>
      <xdr:col>50</xdr:col>
      <xdr:colOff>114300</xdr:colOff>
      <xdr:row>58</xdr:row>
      <xdr:rowOff>160270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7551"/>
          <a:ext cx="8890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123451</xdr:rowOff>
    </xdr:from>
    <xdr:to>
      <xdr:col>45</xdr:col>
      <xdr:colOff>177800</xdr:colOff>
      <xdr:row>58</xdr:row>
      <xdr:rowOff>165197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67551"/>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162068</xdr:rowOff>
    </xdr:from>
    <xdr:to>
      <xdr:col>41</xdr:col>
      <xdr:colOff>50800</xdr:colOff>
      <xdr:row>58</xdr:row>
      <xdr:rowOff>165197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6168"/>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106281</xdr:rowOff>
    </xdr:from>
    <xdr:to>
      <xdr:col>55</xdr:col>
      <xdr:colOff>50800</xdr:colOff>
      <xdr:row>59</xdr:row>
      <xdr:rowOff>36431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21208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109470</xdr:rowOff>
    </xdr:from>
    <xdr:to>
      <xdr:col>50</xdr:col>
      <xdr:colOff>165100</xdr:colOff>
      <xdr:row>59</xdr:row>
      <xdr:rowOff>39620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30747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72651</xdr:rowOff>
    </xdr:from>
    <xdr:to>
      <xdr:col>46</xdr:col>
      <xdr:colOff>38100</xdr:colOff>
      <xdr:row>59</xdr:row>
      <xdr:rowOff>2801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165378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114397</xdr:rowOff>
    </xdr:from>
    <xdr:to>
      <xdr:col>41</xdr:col>
      <xdr:colOff>101600</xdr:colOff>
      <xdr:row>59</xdr:row>
      <xdr:rowOff>44547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35674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111268</xdr:rowOff>
    </xdr:from>
    <xdr:to>
      <xdr:col>36</xdr:col>
      <xdr:colOff>165100</xdr:colOff>
      <xdr:row>59</xdr:row>
      <xdr:rowOff>41418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32545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12240</xdr:rowOff>
    </xdr:from>
    <xdr:to>
      <xdr:col>55</xdr:col>
      <xdr:colOff>0</xdr:colOff>
      <xdr:row>79</xdr:row>
      <xdr:rowOff>38888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56790"/>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12240</xdr:rowOff>
    </xdr:from>
    <xdr:to>
      <xdr:col>50</xdr:col>
      <xdr:colOff>114300</xdr:colOff>
      <xdr:row>79</xdr:row>
      <xdr:rowOff>15940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56790"/>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15940</xdr:rowOff>
    </xdr:from>
    <xdr:to>
      <xdr:col>45</xdr:col>
      <xdr:colOff>177800</xdr:colOff>
      <xdr:row>79</xdr:row>
      <xdr:rowOff>32824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60490"/>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132603</xdr:rowOff>
    </xdr:from>
    <xdr:to>
      <xdr:col>41</xdr:col>
      <xdr:colOff>50800</xdr:colOff>
      <xdr:row>79</xdr:row>
      <xdr:rowOff>32824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5703"/>
          <a:ext cx="889000" cy="7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159538</xdr:rowOff>
    </xdr:from>
    <xdr:to>
      <xdr:col>55</xdr:col>
      <xdr:colOff>50800</xdr:colOff>
      <xdr:row>79</xdr:row>
      <xdr:rowOff>89688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74465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132890</xdr:rowOff>
    </xdr:from>
    <xdr:to>
      <xdr:col>50</xdr:col>
      <xdr:colOff>165100</xdr:colOff>
      <xdr:row>79</xdr:row>
      <xdr:rowOff>63040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54167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136590</xdr:rowOff>
    </xdr:from>
    <xdr:to>
      <xdr:col>46</xdr:col>
      <xdr:colOff>38100</xdr:colOff>
      <xdr:row>79</xdr:row>
      <xdr:rowOff>66740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57867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153474</xdr:rowOff>
    </xdr:from>
    <xdr:to>
      <xdr:col>41</xdr:col>
      <xdr:colOff>101600</xdr:colOff>
      <xdr:row>79</xdr:row>
      <xdr:rowOff>83624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74751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81803</xdr:rowOff>
    </xdr:from>
    <xdr:to>
      <xdr:col>36</xdr:col>
      <xdr:colOff>165100</xdr:colOff>
      <xdr:row>79</xdr:row>
      <xdr:rowOff>11953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104175</xdr:rowOff>
    </xdr:from>
    <xdr:to>
      <xdr:col>55</xdr:col>
      <xdr:colOff>0</xdr:colOff>
      <xdr:row>97</xdr:row>
      <xdr:rowOff>157607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34825"/>
          <a:ext cx="838200" cy="5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104175</xdr:rowOff>
    </xdr:from>
    <xdr:to>
      <xdr:col>50</xdr:col>
      <xdr:colOff>114300</xdr:colOff>
      <xdr:row>97</xdr:row>
      <xdr:rowOff>170301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34825"/>
          <a:ext cx="889000" cy="6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170131</xdr:rowOff>
    </xdr:from>
    <xdr:to>
      <xdr:col>45</xdr:col>
      <xdr:colOff>177800</xdr:colOff>
      <xdr:row>97</xdr:row>
      <xdr:rowOff>170301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0781"/>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170131</xdr:rowOff>
    </xdr:from>
    <xdr:to>
      <xdr:col>41</xdr:col>
      <xdr:colOff>50800</xdr:colOff>
      <xdr:row>98</xdr:row>
      <xdr:rowOff>23746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0781"/>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106807</xdr:rowOff>
    </xdr:from>
    <xdr:to>
      <xdr:col>55</xdr:col>
      <xdr:colOff>50800</xdr:colOff>
      <xdr:row>98</xdr:row>
      <xdr:rowOff>36957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21734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53375</xdr:rowOff>
    </xdr:from>
    <xdr:to>
      <xdr:col>50</xdr:col>
      <xdr:colOff>165100</xdr:colOff>
      <xdr:row>97</xdr:row>
      <xdr:rowOff>154975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146102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119501</xdr:rowOff>
    </xdr:from>
    <xdr:to>
      <xdr:col>46</xdr:col>
      <xdr:colOff>38100</xdr:colOff>
      <xdr:row>98</xdr:row>
      <xdr:rowOff>49651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40778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119331</xdr:rowOff>
    </xdr:from>
    <xdr:to>
      <xdr:col>41</xdr:col>
      <xdr:colOff>101600</xdr:colOff>
      <xdr:row>98</xdr:row>
      <xdr:rowOff>49481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144396</xdr:rowOff>
    </xdr:from>
    <xdr:to>
      <xdr:col>36</xdr:col>
      <xdr:colOff>165100</xdr:colOff>
      <xdr:row>98</xdr:row>
      <xdr:rowOff>74546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65673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79807</xdr:rowOff>
    </xdr:from>
    <xdr:to>
      <xdr:col>85</xdr:col>
      <xdr:colOff>127000</xdr:colOff>
      <xdr:row>38</xdr:row>
      <xdr:rowOff>125526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9490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79807</xdr:rowOff>
    </xdr:from>
    <xdr:to>
      <xdr:col>81</xdr:col>
      <xdr:colOff>50800</xdr:colOff>
      <xdr:row>38</xdr:row>
      <xdr:rowOff>131219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94907"/>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125709</xdr:rowOff>
    </xdr:from>
    <xdr:to>
      <xdr:col>76</xdr:col>
      <xdr:colOff>114300</xdr:colOff>
      <xdr:row>38</xdr:row>
      <xdr:rowOff>131219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40809"/>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125709</xdr:rowOff>
    </xdr:from>
    <xdr:to>
      <xdr:col>71</xdr:col>
      <xdr:colOff>177800</xdr:colOff>
      <xdr:row>39</xdr:row>
      <xdr:rowOff>28875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40809"/>
          <a:ext cx="889000" cy="7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74726</xdr:rowOff>
    </xdr:from>
    <xdr:to>
      <xdr:col>85</xdr:col>
      <xdr:colOff>177800</xdr:colOff>
      <xdr:row>39</xdr:row>
      <xdr:rowOff>4876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161103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29007</xdr:rowOff>
    </xdr:from>
    <xdr:to>
      <xdr:col>81</xdr:col>
      <xdr:colOff>101600</xdr:colOff>
      <xdr:row>38</xdr:row>
      <xdr:rowOff>130607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121734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80419</xdr:rowOff>
    </xdr:from>
    <xdr:to>
      <xdr:col>76</xdr:col>
      <xdr:colOff>165100</xdr:colOff>
      <xdr:row>39</xdr:row>
      <xdr:rowOff>10569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74909</xdr:rowOff>
    </xdr:from>
    <xdr:to>
      <xdr:col>72</xdr:col>
      <xdr:colOff>38100</xdr:colOff>
      <xdr:row>39</xdr:row>
      <xdr:rowOff>5059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167636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149525</xdr:rowOff>
    </xdr:from>
    <xdr:to>
      <xdr:col>67</xdr:col>
      <xdr:colOff>101600</xdr:colOff>
      <xdr:row>39</xdr:row>
      <xdr:rowOff>79675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70802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135448</xdr:rowOff>
    </xdr:from>
    <xdr:to>
      <xdr:col>85</xdr:col>
      <xdr:colOff>127000</xdr:colOff>
      <xdr:row>57</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8098"/>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90691</xdr:rowOff>
    </xdr:from>
    <xdr:to>
      <xdr:col>81</xdr:col>
      <xdr:colOff>50800</xdr:colOff>
      <xdr:row>57</xdr:row>
      <xdr:rowOff>152348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63341"/>
          <a:ext cx="8890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90691</xdr:rowOff>
    </xdr:from>
    <xdr:to>
      <xdr:col>76</xdr:col>
      <xdr:colOff>114300</xdr:colOff>
      <xdr:row>57</xdr:row>
      <xdr:rowOff>134922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63341"/>
          <a:ext cx="889000" cy="4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134922</xdr:rowOff>
    </xdr:from>
    <xdr:to>
      <xdr:col>71</xdr:col>
      <xdr:colOff>177800</xdr:colOff>
      <xdr:row>57</xdr:row>
      <xdr:rowOff>158185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7572"/>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84648</xdr:rowOff>
    </xdr:from>
    <xdr:to>
      <xdr:col>85</xdr:col>
      <xdr:colOff>177800</xdr:colOff>
      <xdr:row>58</xdr:row>
      <xdr:rowOff>14798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101548</xdr:rowOff>
    </xdr:from>
    <xdr:to>
      <xdr:col>81</xdr:col>
      <xdr:colOff>101600</xdr:colOff>
      <xdr:row>58</xdr:row>
      <xdr:rowOff>31698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22825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39891</xdr:rowOff>
    </xdr:from>
    <xdr:to>
      <xdr:col>76</xdr:col>
      <xdr:colOff>165100</xdr:colOff>
      <xdr:row>57</xdr:row>
      <xdr:rowOff>141491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84122</xdr:rowOff>
    </xdr:from>
    <xdr:to>
      <xdr:col>72</xdr:col>
      <xdr:colOff>38100</xdr:colOff>
      <xdr:row>58</xdr:row>
      <xdr:rowOff>14272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30799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107385</xdr:rowOff>
    </xdr:from>
    <xdr:to>
      <xdr:col>67</xdr:col>
      <xdr:colOff>101600</xdr:colOff>
      <xdr:row>58</xdr:row>
      <xdr:rowOff>37535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138347</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1447"/>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138347</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11447"/>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87547</xdr:rowOff>
    </xdr:from>
    <xdr:to>
      <xdr:col>81</xdr:col>
      <xdr:colOff>101600</xdr:colOff>
      <xdr:row>79</xdr:row>
      <xdr:rowOff>17697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8824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5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98693</xdr:rowOff>
    </xdr:from>
    <xdr:to>
      <xdr:col>85</xdr:col>
      <xdr:colOff>127000</xdr:colOff>
      <xdr:row>97</xdr:row>
      <xdr:rowOff>98968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29343"/>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78797</xdr:rowOff>
    </xdr:from>
    <xdr:to>
      <xdr:col>81</xdr:col>
      <xdr:colOff>50800</xdr:colOff>
      <xdr:row>97</xdr:row>
      <xdr:rowOff>98693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09447"/>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58945</xdr:rowOff>
    </xdr:from>
    <xdr:to>
      <xdr:col>76</xdr:col>
      <xdr:colOff>114300</xdr:colOff>
      <xdr:row>97</xdr:row>
      <xdr:rowOff>78797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89595"/>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54747</xdr:rowOff>
    </xdr:from>
    <xdr:to>
      <xdr:col>71</xdr:col>
      <xdr:colOff>177800</xdr:colOff>
      <xdr:row>97</xdr:row>
      <xdr:rowOff>58945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8539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48168</xdr:rowOff>
    </xdr:from>
    <xdr:to>
      <xdr:col>85</xdr:col>
      <xdr:colOff>177800</xdr:colOff>
      <xdr:row>97</xdr:row>
      <xdr:rowOff>149768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26595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47893</xdr:rowOff>
    </xdr:from>
    <xdr:to>
      <xdr:col>81</xdr:col>
      <xdr:colOff>101600</xdr:colOff>
      <xdr:row>97</xdr:row>
      <xdr:rowOff>149493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140620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27997</xdr:rowOff>
    </xdr:from>
    <xdr:to>
      <xdr:col>76</xdr:col>
      <xdr:colOff>165100</xdr:colOff>
      <xdr:row>97</xdr:row>
      <xdr:rowOff>129597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120724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8145</xdr:rowOff>
    </xdr:from>
    <xdr:to>
      <xdr:col>72</xdr:col>
      <xdr:colOff>38100</xdr:colOff>
      <xdr:row>97</xdr:row>
      <xdr:rowOff>109745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100872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3947</xdr:rowOff>
    </xdr:from>
    <xdr:to>
      <xdr:col>67</xdr:col>
      <xdr:colOff>101600</xdr:colOff>
      <xdr:row>97</xdr:row>
      <xdr:rowOff>105547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96674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変動の大きなものとしては、土木費では前年比で降雪量が少なくなったことから除雪委託が大幅減（△８３百万円）、衛生費では新型コロナウイルスワクチン接種者の減少による減（△２４百万円）、商工費では新型コロナウイルス感染症対策のとして町内企業向けに実施した新しい生活・産業様式確立支援交付金の事業終了による減少したことなどにより減となった。</a:t>
          </a:r>
        </a:p>
        <a:p>
          <a:r>
            <a:rPr kumimoji="1" lang="ja-JP" altLang="en-US" sz="1300">
              <a:latin typeface="ＭＳ Ｐゴシック" panose="020B0600070205080204" pitchFamily="50" charset="-128"/>
              <a:ea typeface="ＭＳ Ｐゴシック" panose="020B0600070205080204" pitchFamily="50" charset="-128"/>
            </a:rPr>
            <a:t>逆に総務費では雪害による住宅自然災害支援金の実施（２２百万円）、民生費では住民税が課税されているが、低所得で生活を営んでいる世帯に対する臨時給付金等の実施（３２百万円）、により上昇し、教育費では、中学校および甲良町学習交流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せせらぎ夢空館）の</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化改修事業等の実施（３１百万円））ことなどにより増となった。</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各コストは類似団体内平均は多くの項目で下回っているものの、人口規模が少ないため、多くの項目で全国平均、県内平均を上回っている。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からは数値が悪化したが、町税が前年から約１３百万円の増より実質単年度収支は黒字になった。これにより財政調整基金に積み増し行うことができた。しかし、財政構造の脆弱な本町ではより一層の歳出削減が求められ、今後も行財政改革を実施していく必要がある。引き続き歳入確保・歳出削減に努め、今後も後年度に備えて基金積み立てを行え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今年度も全会計で黒字となった。今後も引き続き健全な財政運営を行っていき、特に下水道事業会計においては下水道使用料の料金改定はじめ歳入確保・歳出削減に努める。</a:t>
          </a:r>
        </a:p>
        <a:p>
          <a:r>
            <a:rPr kumimoji="1" lang="ja-JP" altLang="en-US" sz="1400">
              <a:latin typeface="ＭＳ ゴシック" pitchFamily="49" charset="-128"/>
              <a:ea typeface="ＭＳ ゴシック" pitchFamily="49" charset="-128"/>
            </a:rPr>
            <a:t>　また、町有施設の老朽化による維持経費の上昇、更新に要する費用の上昇は想定されることから、それに備えた財政運営を行う必要がある。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4184772</v>
      </c>
      <c r="BO4" s="371"/>
      <c r="BP4" s="371"/>
      <c r="BQ4" s="371"/>
      <c r="BR4" s="371"/>
      <c r="BS4" s="371"/>
      <c r="BT4" s="371"/>
      <c r="BU4" s="372"/>
      <c r="BV4" s="370">
        <v>4239079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5.8</v>
      </c>
      <c r="CU4" s="377"/>
      <c r="CV4" s="377"/>
      <c r="CW4" s="377"/>
      <c r="CX4" s="377"/>
      <c r="CY4" s="377"/>
      <c r="CZ4" s="377"/>
      <c r="DA4" s="378"/>
      <c r="DB4" s="376">
        <v>5.0999999999999996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4005599</v>
      </c>
      <c r="BO5" s="408"/>
      <c r="BP5" s="408"/>
      <c r="BQ5" s="408"/>
      <c r="BR5" s="408"/>
      <c r="BS5" s="408"/>
      <c r="BT5" s="408"/>
      <c r="BU5" s="409"/>
      <c r="BV5" s="407">
        <v>4070148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87.9</v>
      </c>
      <c r="CU5" s="405"/>
      <c r="CV5" s="405"/>
      <c r="CW5" s="405"/>
      <c r="CX5" s="405"/>
      <c r="CY5" s="405"/>
      <c r="CZ5" s="405"/>
      <c r="DA5" s="406"/>
      <c r="DB5" s="404">
        <v>85.6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179173</v>
      </c>
      <c r="BO6" s="408"/>
      <c r="BP6" s="408"/>
      <c r="BQ6" s="408"/>
      <c r="BR6" s="408"/>
      <c r="BS6" s="408"/>
      <c r="BT6" s="408"/>
      <c r="BU6" s="409"/>
      <c r="BV6" s="407">
        <v>168931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v>
      </c>
      <c r="CU6" s="445"/>
      <c r="CV6" s="445"/>
      <c r="CW6" s="445"/>
      <c r="CX6" s="445"/>
      <c r="CY6" s="445"/>
      <c r="CZ6" s="445"/>
      <c r="DA6" s="446"/>
      <c r="DB6" s="444">
        <v>88.4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33775</v>
      </c>
      <c r="BO7" s="408"/>
      <c r="BP7" s="408"/>
      <c r="BQ7" s="408"/>
      <c r="BR7" s="408"/>
      <c r="BS7" s="408"/>
      <c r="BT7" s="408"/>
      <c r="BU7" s="409"/>
      <c r="BV7" s="407">
        <v>37736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2511769</v>
      </c>
      <c r="CU7" s="408"/>
      <c r="CV7" s="408"/>
      <c r="CW7" s="408"/>
      <c r="CX7" s="408"/>
      <c r="CY7" s="408"/>
      <c r="CZ7" s="408"/>
      <c r="DA7" s="409"/>
      <c r="DB7" s="407">
        <v>2584312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145398</v>
      </c>
      <c r="BO8" s="408"/>
      <c r="BP8" s="408"/>
      <c r="BQ8" s="408"/>
      <c r="BR8" s="408"/>
      <c r="BS8" s="408"/>
      <c r="BT8" s="408"/>
      <c r="BU8" s="409"/>
      <c r="BV8" s="407">
        <v>131195</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0.37</v>
      </c>
      <c r="CU8" s="448"/>
      <c r="CV8" s="448"/>
      <c r="CW8" s="448"/>
      <c r="CX8" s="448"/>
      <c r="CY8" s="448"/>
      <c r="CZ8" s="448"/>
      <c r="DA8" s="449"/>
      <c r="DB8" s="447">
        <v>0.38</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6362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14203</v>
      </c>
      <c r="BO9" s="408"/>
      <c r="BP9" s="408"/>
      <c r="BQ9" s="408"/>
      <c r="BR9" s="408"/>
      <c r="BS9" s="408"/>
      <c r="BT9" s="408"/>
      <c r="BU9" s="409"/>
      <c r="BV9" s="407">
        <v>-233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7039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118</v>
      </c>
      <c r="AV10" s="440"/>
      <c r="AW10" s="440"/>
      <c r="AX10" s="440"/>
      <c r="AY10" s="441" t="s">
        <v>123</v>
      </c>
      <c r="AZ10" s="442"/>
      <c r="BA10" s="442"/>
      <c r="BB10" s="442"/>
      <c r="BC10" s="442"/>
      <c r="BD10" s="442"/>
      <c r="BE10" s="442"/>
      <c r="BF10" s="442"/>
      <c r="BG10" s="442"/>
      <c r="BH10" s="442"/>
      <c r="BI10" s="442"/>
      <c r="BJ10" s="442"/>
      <c r="BK10" s="442"/>
      <c r="BL10" s="442"/>
      <c r="BM10" s="443"/>
      <c r="BN10" s="407">
        <v>100004</v>
      </c>
      <c r="BO10" s="408"/>
      <c r="BP10" s="408"/>
      <c r="BQ10" s="408"/>
      <c r="BR10" s="408"/>
      <c r="BS10" s="408"/>
      <c r="BT10" s="408"/>
      <c r="BU10" s="409"/>
      <c r="BV10" s="407">
        <v>198869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8100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6595</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6517</v>
      </c>
      <c r="S13" s="492"/>
      <c r="T13" s="492"/>
      <c r="U13" s="492"/>
      <c r="V13" s="493"/>
      <c r="W13" s="423" t="s">
        <v>141</v>
      </c>
      <c r="X13" s="424"/>
      <c r="Y13" s="424"/>
      <c r="Z13" s="424"/>
      <c r="AA13" s="424"/>
      <c r="AB13" s="414"/>
      <c r="AC13" s="458">
        <v>128</v>
      </c>
      <c r="AD13" s="459"/>
      <c r="AE13" s="459"/>
      <c r="AF13" s="459"/>
      <c r="AG13" s="501"/>
      <c r="AH13" s="458">
        <v>137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122307</v>
      </c>
      <c r="BO13" s="408"/>
      <c r="BP13" s="408"/>
      <c r="BQ13" s="408"/>
      <c r="BR13" s="408"/>
      <c r="BS13" s="408"/>
      <c r="BT13" s="408"/>
      <c r="BU13" s="409"/>
      <c r="BV13" s="407">
        <v>198636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10.3</v>
      </c>
      <c r="CU13" s="405"/>
      <c r="CV13" s="405"/>
      <c r="CW13" s="405"/>
      <c r="CX13" s="405"/>
      <c r="CY13" s="405"/>
      <c r="CZ13" s="405"/>
      <c r="DA13" s="406"/>
      <c r="DB13" s="404">
        <v>10.4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6681</v>
      </c>
      <c r="S14" s="492"/>
      <c r="T14" s="492"/>
      <c r="U14" s="492"/>
      <c r="V14" s="493"/>
      <c r="W14" s="397"/>
      <c r="X14" s="398"/>
      <c r="Y14" s="398"/>
      <c r="Z14" s="398"/>
      <c r="AA14" s="398"/>
      <c r="AB14" s="387"/>
      <c r="AC14" s="494">
        <v>4.5</v>
      </c>
      <c r="AD14" s="495"/>
      <c r="AE14" s="495"/>
      <c r="AF14" s="495"/>
      <c r="AG14" s="496"/>
      <c r="AH14" s="494">
        <v>4.4000000000000004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v>0.7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6616</v>
      </c>
      <c r="S15" s="492"/>
      <c r="T15" s="492"/>
      <c r="U15" s="492"/>
      <c r="V15" s="493"/>
      <c r="W15" s="423" t="s">
        <v>150</v>
      </c>
      <c r="X15" s="424"/>
      <c r="Y15" s="424"/>
      <c r="Z15" s="424"/>
      <c r="AA15" s="424"/>
      <c r="AB15" s="414"/>
      <c r="AC15" s="458">
        <v>1143</v>
      </c>
      <c r="AD15" s="459"/>
      <c r="AE15" s="459"/>
      <c r="AF15" s="459"/>
      <c r="AG15" s="501"/>
      <c r="AH15" s="458">
        <v>1252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819036</v>
      </c>
      <c r="BO15" s="371"/>
      <c r="BP15" s="371"/>
      <c r="BQ15" s="371"/>
      <c r="BR15" s="371"/>
      <c r="BS15" s="371"/>
      <c r="BT15" s="371"/>
      <c r="BU15" s="372"/>
      <c r="BV15" s="370">
        <v>786157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40.5</v>
      </c>
      <c r="AD16" s="495"/>
      <c r="AE16" s="495"/>
      <c r="AF16" s="495"/>
      <c r="AG16" s="496"/>
      <c r="AH16" s="494">
        <v>40.6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2265719</v>
      </c>
      <c r="BO16" s="408"/>
      <c r="BP16" s="408"/>
      <c r="BQ16" s="408"/>
      <c r="BR16" s="408"/>
      <c r="BS16" s="408"/>
      <c r="BT16" s="408"/>
      <c r="BU16" s="409"/>
      <c r="BV16" s="407">
        <v>2238908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1551</v>
      </c>
      <c r="AD17" s="459"/>
      <c r="AE17" s="459"/>
      <c r="AF17" s="459"/>
      <c r="AG17" s="501"/>
      <c r="AH17" s="458">
        <v>1695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1033929</v>
      </c>
      <c r="BO17" s="408"/>
      <c r="BP17" s="408"/>
      <c r="BQ17" s="408"/>
      <c r="BR17" s="408"/>
      <c r="BS17" s="408"/>
      <c r="BT17" s="408"/>
      <c r="BU17" s="409"/>
      <c r="BV17" s="407">
        <v>990080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13.63</v>
      </c>
      <c r="M18" s="534"/>
      <c r="N18" s="534"/>
      <c r="O18" s="534"/>
      <c r="P18" s="534"/>
      <c r="Q18" s="534"/>
      <c r="R18" s="535"/>
      <c r="S18" s="535"/>
      <c r="T18" s="535"/>
      <c r="U18" s="535"/>
      <c r="V18" s="536"/>
      <c r="W18" s="425"/>
      <c r="X18" s="426"/>
      <c r="Y18" s="426"/>
      <c r="Z18" s="426"/>
      <c r="AA18" s="426"/>
      <c r="AB18" s="417"/>
      <c r="AC18" s="537">
        <v>55</v>
      </c>
      <c r="AD18" s="538"/>
      <c r="AE18" s="538"/>
      <c r="AF18" s="538"/>
      <c r="AG18" s="539"/>
      <c r="AH18" s="537">
        <v>55</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2248745</v>
      </c>
      <c r="BO18" s="408"/>
      <c r="BP18" s="408"/>
      <c r="BQ18" s="408"/>
      <c r="BR18" s="408"/>
      <c r="BS18" s="408"/>
      <c r="BT18" s="408"/>
      <c r="BU18" s="409"/>
      <c r="BV18" s="407">
        <v>2249333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467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3231899</v>
      </c>
      <c r="BO19" s="408"/>
      <c r="BP19" s="408"/>
      <c r="BQ19" s="408"/>
      <c r="BR19" s="408"/>
      <c r="BS19" s="408"/>
      <c r="BT19" s="408"/>
      <c r="BU19" s="409"/>
      <c r="BV19" s="407">
        <v>3318649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2211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1847311</v>
      </c>
      <c r="BO22" s="371"/>
      <c r="BP22" s="371"/>
      <c r="BQ22" s="371"/>
      <c r="BR22" s="371"/>
      <c r="BS22" s="371"/>
      <c r="BT22" s="371"/>
      <c r="BU22" s="372"/>
      <c r="BV22" s="370">
        <v>2020837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214704</v>
      </c>
      <c r="BO23" s="408"/>
      <c r="BP23" s="408"/>
      <c r="BQ23" s="408"/>
      <c r="BR23" s="408"/>
      <c r="BS23" s="408"/>
      <c r="BT23" s="408"/>
      <c r="BU23" s="409"/>
      <c r="BV23" s="407">
        <v>201138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2640</v>
      </c>
      <c r="R24" s="459"/>
      <c r="S24" s="459"/>
      <c r="T24" s="459"/>
      <c r="U24" s="459"/>
      <c r="V24" s="501"/>
      <c r="W24" s="553"/>
      <c r="X24" s="554"/>
      <c r="Y24" s="555"/>
      <c r="Z24" s="457" t="s">
        <v>175</v>
      </c>
      <c r="AA24" s="437"/>
      <c r="AB24" s="437"/>
      <c r="AC24" s="437"/>
      <c r="AD24" s="437"/>
      <c r="AE24" s="437"/>
      <c r="AF24" s="437"/>
      <c r="AG24" s="438"/>
      <c r="AH24" s="458">
        <v>94</v>
      </c>
      <c r="AI24" s="459"/>
      <c r="AJ24" s="459"/>
      <c r="AK24" s="459"/>
      <c r="AL24" s="501"/>
      <c r="AM24" s="458">
        <v>272318</v>
      </c>
      <c r="AN24" s="459"/>
      <c r="AO24" s="459"/>
      <c r="AP24" s="459"/>
      <c r="AQ24" s="459"/>
      <c r="AR24" s="501"/>
      <c r="AS24" s="458">
        <v>2897</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727117</v>
      </c>
      <c r="BO24" s="408"/>
      <c r="BP24" s="408"/>
      <c r="BQ24" s="408"/>
      <c r="BR24" s="408"/>
      <c r="BS24" s="408"/>
      <c r="BT24" s="408"/>
      <c r="BU24" s="409"/>
      <c r="BV24" s="407">
        <v>782279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5580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131</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356124</v>
      </c>
      <c r="BO25" s="371"/>
      <c r="BP25" s="371"/>
      <c r="BQ25" s="371"/>
      <c r="BR25" s="371"/>
      <c r="BS25" s="371"/>
      <c r="BT25" s="371"/>
      <c r="BU25" s="372"/>
      <c r="BV25" s="370">
        <v>487749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5300</v>
      </c>
      <c r="R26" s="459"/>
      <c r="S26" s="459"/>
      <c r="T26" s="459"/>
      <c r="U26" s="459"/>
      <c r="V26" s="501"/>
      <c r="W26" s="553"/>
      <c r="X26" s="554"/>
      <c r="Y26" s="555"/>
      <c r="Z26" s="457" t="s">
        <v>182</v>
      </c>
      <c r="AA26" s="559"/>
      <c r="AB26" s="559"/>
      <c r="AC26" s="559"/>
      <c r="AD26" s="559"/>
      <c r="AE26" s="559"/>
      <c r="AF26" s="559"/>
      <c r="AG26" s="560"/>
      <c r="AH26" s="458">
        <v>2</v>
      </c>
      <c r="AI26" s="459"/>
      <c r="AJ26" s="459"/>
      <c r="AK26" s="459"/>
      <c r="AL26" s="501"/>
      <c r="AM26" s="458" t="s">
        <v>183</v>
      </c>
      <c r="AN26" s="459"/>
      <c r="AO26" s="459"/>
      <c r="AP26" s="459"/>
      <c r="AQ26" s="459"/>
      <c r="AR26" s="501"/>
      <c r="AS26" s="458" t="s">
        <v>184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2800</v>
      </c>
      <c r="R27" s="459"/>
      <c r="S27" s="459"/>
      <c r="T27" s="459"/>
      <c r="U27" s="459"/>
      <c r="V27" s="501"/>
      <c r="W27" s="553"/>
      <c r="X27" s="554"/>
      <c r="Y27" s="555"/>
      <c r="Z27" s="457" t="s">
        <v>187</v>
      </c>
      <c r="AA27" s="437"/>
      <c r="AB27" s="437"/>
      <c r="AC27" s="437"/>
      <c r="AD27" s="437"/>
      <c r="AE27" s="437"/>
      <c r="AF27" s="437"/>
      <c r="AG27" s="438"/>
      <c r="AH27" s="458">
        <v>7</v>
      </c>
      <c r="AI27" s="459"/>
      <c r="AJ27" s="459"/>
      <c r="AK27" s="459"/>
      <c r="AL27" s="501"/>
      <c r="AM27" s="458">
        <v>20938</v>
      </c>
      <c r="AN27" s="459"/>
      <c r="AO27" s="459"/>
      <c r="AP27" s="459"/>
      <c r="AQ27" s="459"/>
      <c r="AR27" s="501"/>
      <c r="AS27" s="458">
        <v>2991</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193000</v>
      </c>
      <c r="BO27" s="530"/>
      <c r="BP27" s="530"/>
      <c r="BQ27" s="530"/>
      <c r="BR27" s="530"/>
      <c r="BS27" s="530"/>
      <c r="BT27" s="530"/>
      <c r="BU27" s="531"/>
      <c r="BV27" s="529">
        <v>193000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2000</v>
      </c>
      <c r="R28" s="459"/>
      <c r="S28" s="459"/>
      <c r="T28" s="459"/>
      <c r="U28" s="459"/>
      <c r="V28" s="501"/>
      <c r="W28" s="553"/>
      <c r="X28" s="554"/>
      <c r="Y28" s="555"/>
      <c r="Z28" s="457" t="s">
        <v>190</v>
      </c>
      <c r="AA28" s="437"/>
      <c r="AB28" s="437"/>
      <c r="AC28" s="437"/>
      <c r="AD28" s="437"/>
      <c r="AE28" s="437"/>
      <c r="AF28" s="437"/>
      <c r="AG28" s="438"/>
      <c r="AH28" s="458" t="s">
        <v>131</v>
      </c>
      <c r="AI28" s="459"/>
      <c r="AJ28" s="459"/>
      <c r="AK28" s="459"/>
      <c r="AL28" s="501"/>
      <c r="AM28" s="458" t="s">
        <v>179</v>
      </c>
      <c r="AN28" s="459"/>
      <c r="AO28" s="459"/>
      <c r="AP28" s="459"/>
      <c r="AQ28" s="459"/>
      <c r="AR28" s="501"/>
      <c r="AS28" s="458" t="s">
        <v>179</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609341</v>
      </c>
      <c r="BO28" s="371"/>
      <c r="BP28" s="371"/>
      <c r="BQ28" s="371"/>
      <c r="BR28" s="371"/>
      <c r="BS28" s="371"/>
      <c r="BT28" s="371"/>
      <c r="BU28" s="372"/>
      <c r="BV28" s="370">
        <v>509336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10</v>
      </c>
      <c r="M29" s="459"/>
      <c r="N29" s="459"/>
      <c r="O29" s="459"/>
      <c r="P29" s="501"/>
      <c r="Q29" s="458">
        <v>1770</v>
      </c>
      <c r="R29" s="459"/>
      <c r="S29" s="459"/>
      <c r="T29" s="459"/>
      <c r="U29" s="459"/>
      <c r="V29" s="501"/>
      <c r="W29" s="556"/>
      <c r="X29" s="557"/>
      <c r="Y29" s="558"/>
      <c r="Z29" s="457" t="s">
        <v>193</v>
      </c>
      <c r="AA29" s="437"/>
      <c r="AB29" s="437"/>
      <c r="AC29" s="437"/>
      <c r="AD29" s="437"/>
      <c r="AE29" s="437"/>
      <c r="AF29" s="437"/>
      <c r="AG29" s="438"/>
      <c r="AH29" s="458">
        <v>101</v>
      </c>
      <c r="AI29" s="459"/>
      <c r="AJ29" s="459"/>
      <c r="AK29" s="459"/>
      <c r="AL29" s="501"/>
      <c r="AM29" s="458">
        <v>293256</v>
      </c>
      <c r="AN29" s="459"/>
      <c r="AO29" s="459"/>
      <c r="AP29" s="459"/>
      <c r="AQ29" s="459"/>
      <c r="AR29" s="501"/>
      <c r="AS29" s="458">
        <v>2904</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114643</v>
      </c>
      <c r="BO29" s="408"/>
      <c r="BP29" s="408"/>
      <c r="BQ29" s="408"/>
      <c r="BR29" s="408"/>
      <c r="BS29" s="408"/>
      <c r="BT29" s="408"/>
      <c r="BU29" s="409"/>
      <c r="BV29" s="407">
        <v>44643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97.6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474474</v>
      </c>
      <c r="BO30" s="530"/>
      <c r="BP30" s="530"/>
      <c r="BQ30" s="530"/>
      <c r="BR30" s="530"/>
      <c r="BS30" s="530"/>
      <c r="BT30" s="530"/>
      <c r="BU30" s="531"/>
      <c r="BV30" s="529">
        <v>436532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204</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滋賀県市町村職員退職手当組合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墓地公園会計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彦根市犬上郡営林組合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大滝山林組合（一般会計）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大滝山林組合（林産物栽培特別会計）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大滝山林組合（高取山森林空間利活用特別会計）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滋賀県市町村議会議員公務災害補償等組合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湖東広域衛生管理組合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彦根愛知犬上広域行政組合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滋賀県市町村職員研修センター</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滋賀県後期高齢者医療広域連合（一般会計）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ePyJ6R3ykkEKsT/we6a6rS1O3p71+/w2s8X7QNKO4Is34qT7torbaqaD7Pv8Vn0ExK0JVgeoHkd4+7d5rzXAg==" saltValue="InG3vxH+V+cudLxlVcln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1" t="s">
        <v>582</v>
      </c>
      <c r="D34" s="1151"/>
      <c r="E34" s="1152"/>
      <c r="F34" s="32">
        <v>14.85</v>
      </c>
      <c r="G34" s="33">
        <v>15.48</v>
      </c>
      <c r="H34" s="33">
        <v>15.33</v>
      </c>
      <c r="I34" s="33">
        <v>14.8</v>
      </c>
      <c r="J34" s="34">
        <v>14.51</v>
      </c>
      <c r="K34" s="22"/>
      <c r="L34" s="22"/>
      <c r="M34" s="22"/>
      <c r="N34" s="22"/>
      <c r="O34" s="22"/>
      <c r="P34" s="22"/>
    </row>
    <row r="35" spans="1:16" ht="39" customHeight="1" x14ac:dyDescent="0.2">
      <c r="A35" s="22"/>
      <c r="B35" s="35"/>
      <c r="C35" s="1145" t="s">
        <v>583</v>
      </c>
      <c r="D35" s="1146"/>
      <c r="E35" s="1147"/>
      <c r="F35" s="36">
        <v>9.84</v>
      </c>
      <c r="G35" s="37">
        <v>5.22</v>
      </c>
      <c r="H35" s="37">
        <v>5.15</v>
      </c>
      <c r="I35" s="37">
        <v>5.07</v>
      </c>
      <c r="J35" s="38">
        <v>5.78</v>
      </c>
      <c r="K35" s="22"/>
      <c r="L35" s="22"/>
      <c r="M35" s="22"/>
      <c r="N35" s="22"/>
      <c r="O35" s="22"/>
      <c r="P35" s="22"/>
    </row>
    <row r="36" spans="1:16" ht="39" customHeight="1" x14ac:dyDescent="0.2">
      <c r="A36" s="22"/>
      <c r="B36" s="35"/>
      <c r="C36" s="1145" t="s">
        <v>584</v>
      </c>
      <c r="D36" s="1146"/>
      <c r="E36" s="1147"/>
      <c r="F36" s="36">
        <v>0</v>
      </c>
      <c r="G36" s="37" t="s">
        <v>585</v>
      </c>
      <c r="H36" s="37">
        <v>1.43</v>
      </c>
      <c r="I36" s="37">
        <v>2.4</v>
      </c>
      <c r="J36" s="38">
        <v>2.61</v>
      </c>
      <c r="K36" s="22"/>
      <c r="L36" s="22"/>
      <c r="M36" s="22"/>
      <c r="N36" s="22"/>
      <c r="O36" s="22"/>
      <c r="P36" s="22"/>
    </row>
    <row r="37" spans="1:16" ht="39" customHeight="1" x14ac:dyDescent="0.2">
      <c r="A37" s="22"/>
      <c r="B37" s="35"/>
      <c r="C37" s="1145" t="s">
        <v>586</v>
      </c>
      <c r="D37" s="1146"/>
      <c r="E37" s="1147"/>
      <c r="F37" s="36">
        <v>1.91</v>
      </c>
      <c r="G37" s="37">
        <v>0.53</v>
      </c>
      <c r="H37" s="37">
        <v>2.3199999999999998</v>
      </c>
      <c r="I37" s="37">
        <v>3.11</v>
      </c>
      <c r="J37" s="38">
        <v>2.3199999999999998</v>
      </c>
      <c r="K37" s="22"/>
      <c r="L37" s="22"/>
      <c r="M37" s="22"/>
      <c r="N37" s="22"/>
      <c r="O37" s="22"/>
      <c r="P37" s="22"/>
    </row>
    <row r="38" spans="1:16" ht="39" customHeight="1" x14ac:dyDescent="0.2">
      <c r="A38" s="22"/>
      <c r="B38" s="35"/>
      <c r="C38" s="1145" t="s">
        <v>587</v>
      </c>
      <c r="D38" s="1146"/>
      <c r="E38" s="1147"/>
      <c r="F38" s="36">
        <v>1.39</v>
      </c>
      <c r="G38" s="37">
        <v>5.34</v>
      </c>
      <c r="H38" s="37">
        <v>2.5299999999999998</v>
      </c>
      <c r="I38" s="37">
        <v>1.79</v>
      </c>
      <c r="J38" s="38">
        <v>1.04</v>
      </c>
      <c r="K38" s="22"/>
      <c r="L38" s="22"/>
      <c r="M38" s="22"/>
      <c r="N38" s="22"/>
      <c r="O38" s="22"/>
      <c r="P38" s="22"/>
    </row>
    <row r="39" spans="1:16" ht="39" customHeight="1" x14ac:dyDescent="0.2">
      <c r="A39" s="22"/>
      <c r="B39" s="35"/>
      <c r="C39" s="1145" t="s">
        <v>588</v>
      </c>
      <c r="D39" s="1146"/>
      <c r="E39" s="1147"/>
      <c r="F39" s="36">
        <v>0.01</v>
      </c>
      <c r="G39" s="37">
        <v>0.04</v>
      </c>
      <c r="H39" s="37">
        <v>0</v>
      </c>
      <c r="I39" s="37">
        <v>0.04</v>
      </c>
      <c r="J39" s="38">
        <v>0.02</v>
      </c>
      <c r="K39" s="22"/>
      <c r="L39" s="22"/>
      <c r="M39" s="22"/>
      <c r="N39" s="22"/>
      <c r="O39" s="22"/>
      <c r="P39" s="22"/>
    </row>
    <row r="40" spans="1:16" ht="39" customHeight="1" x14ac:dyDescent="0.2">
      <c r="A40" s="22"/>
      <c r="B40" s="35"/>
      <c r="C40" s="1145" t="s">
        <v>589</v>
      </c>
      <c r="D40" s="1146"/>
      <c r="E40" s="1147"/>
      <c r="F40" s="36">
        <v>0</v>
      </c>
      <c r="G40" s="37">
        <v>0.01</v>
      </c>
      <c r="H40" s="37">
        <v>0.22</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590</v>
      </c>
      <c r="D42" s="1146"/>
      <c r="E42" s="1147"/>
      <c r="F42" s="36" t="s">
        <v>532</v>
      </c>
      <c r="G42" s="37" t="s">
        <v>532</v>
      </c>
      <c r="H42" s="37" t="s">
        <v>532</v>
      </c>
      <c r="I42" s="37" t="s">
        <v>532</v>
      </c>
      <c r="J42" s="38" t="s">
        <v>532</v>
      </c>
      <c r="K42" s="22"/>
      <c r="L42" s="22"/>
      <c r="M42" s="22"/>
      <c r="N42" s="22"/>
      <c r="O42" s="22"/>
      <c r="P42" s="22"/>
    </row>
    <row r="43" spans="1:16" ht="39" customHeight="1" thickBot="1" x14ac:dyDescent="0.25">
      <c r="A43" s="22"/>
      <c r="B43" s="40"/>
      <c r="C43" s="1148" t="s">
        <v>591</v>
      </c>
      <c r="D43" s="1149"/>
      <c r="E43" s="1150"/>
      <c r="F43" s="41">
        <v>0</v>
      </c>
      <c r="G43" s="42">
        <v>0</v>
      </c>
      <c r="H43" s="42">
        <v>0</v>
      </c>
      <c r="I43" s="42" t="s">
        <v>532</v>
      </c>
      <c r="J43" s="43" t="s">
        <v>532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jl82h0zFi/Y6nY+Yn/m/yJk8Wu9vqs7EbXQ5tKZsp4xFG0rS4WZmdJ6llGxNgG0t4rbckny5HTnubvBLC5zd5A==" saltValue="5Ke1ooYpDhIrQIBG8ZA/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392</v>
      </c>
      <c r="L45" s="60">
        <v>381</v>
      </c>
      <c r="M45" s="60">
        <v>345</v>
      </c>
      <c r="N45" s="60">
        <v>310</v>
      </c>
      <c r="O45" s="61">
        <v>298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2">
      <c r="A48" s="48"/>
      <c r="B48" s="1155"/>
      <c r="C48" s="1156"/>
      <c r="D48" s="62"/>
      <c r="E48" s="1161" t="s">
        <v>15</v>
      </c>
      <c r="F48" s="1161"/>
      <c r="G48" s="1161"/>
      <c r="H48" s="1161"/>
      <c r="I48" s="1161"/>
      <c r="J48" s="1162"/>
      <c r="K48" s="63">
        <v>192</v>
      </c>
      <c r="L48" s="64">
        <v>168</v>
      </c>
      <c r="M48" s="64">
        <v>236</v>
      </c>
      <c r="N48" s="64">
        <v>231</v>
      </c>
      <c r="O48" s="65">
        <v>229</v>
      </c>
      <c r="P48" s="48"/>
      <c r="Q48" s="48"/>
      <c r="R48" s="48"/>
      <c r="S48" s="48"/>
      <c r="T48" s="48"/>
      <c r="U48" s="48"/>
    </row>
    <row r="49" spans="1:21" ht="30.75" customHeight="1" x14ac:dyDescent="0.2">
      <c r="A49" s="48"/>
      <c r="B49" s="1155"/>
      <c r="C49" s="1156"/>
      <c r="D49" s="62"/>
      <c r="E49" s="1161" t="s">
        <v>16</v>
      </c>
      <c r="F49" s="1161"/>
      <c r="G49" s="1161"/>
      <c r="H49" s="1161"/>
      <c r="I49" s="1161"/>
      <c r="J49" s="1162"/>
      <c r="K49" s="63">
        <v>1</v>
      </c>
      <c r="L49" s="64">
        <v>3</v>
      </c>
      <c r="M49" s="64">
        <v>3</v>
      </c>
      <c r="N49" s="64">
        <v>3</v>
      </c>
      <c r="O49" s="65">
        <v>3</v>
      </c>
      <c r="P49" s="48"/>
      <c r="Q49" s="48"/>
      <c r="R49" s="48"/>
      <c r="S49" s="48"/>
      <c r="T49" s="48"/>
      <c r="U49" s="48"/>
    </row>
    <row r="50" spans="1:21" ht="30.75" customHeight="1" x14ac:dyDescent="0.2">
      <c r="A50" s="48"/>
      <c r="B50" s="1155"/>
      <c r="C50" s="1156"/>
      <c r="D50" s="62"/>
      <c r="E50" s="1161" t="s">
        <v>17</v>
      </c>
      <c r="F50" s="1161"/>
      <c r="G50" s="1161"/>
      <c r="H50" s="1161"/>
      <c r="I50" s="1161"/>
      <c r="J50" s="1162"/>
      <c r="K50" s="63">
        <v>1</v>
      </c>
      <c r="L50" s="64">
        <v>1</v>
      </c>
      <c r="M50" s="64">
        <v>1</v>
      </c>
      <c r="N50" s="64">
        <v>0</v>
      </c>
      <c r="O50" s="65" t="s">
        <v>532</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t="s">
        <v>532</v>
      </c>
      <c r="N51" s="64" t="s">
        <v>532</v>
      </c>
      <c r="O51" s="65" t="s">
        <v>532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368</v>
      </c>
      <c r="L52" s="64">
        <v>360</v>
      </c>
      <c r="M52" s="64">
        <v>342</v>
      </c>
      <c r="N52" s="64">
        <v>325</v>
      </c>
      <c r="O52" s="65">
        <v>313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218</v>
      </c>
      <c r="L53" s="69">
        <v>193</v>
      </c>
      <c r="M53" s="69">
        <v>243</v>
      </c>
      <c r="N53" s="69">
        <v>219</v>
      </c>
      <c r="O53" s="70">
        <v>217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3">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614</v>
      </c>
      <c r="L58" s="84" t="s">
        <v>614</v>
      </c>
      <c r="M58" s="84" t="s">
        <v>614</v>
      </c>
      <c r="N58" s="84" t="s">
        <v>614</v>
      </c>
      <c r="O58" s="85" t="s">
        <v>614</v>
      </c>
    </row>
    <row r="59" spans="1:21" ht="31.5" customHeight="1" x14ac:dyDescent="0.2">
      <c r="B59" s="1171"/>
      <c r="C59" s="1172"/>
      <c r="D59" s="1178" t="s">
        <v>28</v>
      </c>
      <c r="E59" s="1179"/>
      <c r="F59" s="1179"/>
      <c r="G59" s="1179"/>
      <c r="H59" s="1179"/>
      <c r="I59" s="1179"/>
      <c r="J59" s="1180"/>
      <c r="K59" s="86" t="s">
        <v>614</v>
      </c>
      <c r="L59" s="87" t="s">
        <v>614</v>
      </c>
      <c r="M59" s="87" t="s">
        <v>614</v>
      </c>
      <c r="N59" s="87" t="s">
        <v>614</v>
      </c>
      <c r="O59" s="88" t="s">
        <v>614</v>
      </c>
    </row>
    <row r="60" spans="1:21" ht="31.5" customHeight="1" thickBot="1" x14ac:dyDescent="0.25">
      <c r="B60" s="1173"/>
      <c r="C60" s="1174"/>
      <c r="D60" s="1181" t="s">
        <v>29</v>
      </c>
      <c r="E60" s="1182"/>
      <c r="F60" s="1182"/>
      <c r="G60" s="1182"/>
      <c r="H60" s="1182"/>
      <c r="I60" s="1182"/>
      <c r="J60" s="1183"/>
      <c r="K60" s="89" t="s">
        <v>614</v>
      </c>
      <c r="L60" s="90" t="s">
        <v>614</v>
      </c>
      <c r="M60" s="90" t="s">
        <v>614</v>
      </c>
      <c r="N60" s="90" t="s">
        <v>614</v>
      </c>
      <c r="O60" s="91" t="s">
        <v>614</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BTUovxvz2ttgpd3wVAZcKL+c+Z5CQnaRZU/IDiof7I9BTmskCi8qsErP2f8qK6dZgscHHeKYqUQEVtPwpD84Q==" saltValue="X6RXR0QKScQobsayVjeD1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574</v>
      </c>
      <c r="J40" s="103" t="s">
        <v>575</v>
      </c>
      <c r="K40" s="103" t="s">
        <v>576</v>
      </c>
      <c r="L40" s="103" t="s">
        <v>577</v>
      </c>
      <c r="M40" s="104" t="s">
        <v>578</v>
      </c>
    </row>
    <row r="41" spans="2:13" ht="27.75" customHeight="1" x14ac:dyDescent="0.2">
      <c r="B41" s="1184" t="s">
        <v>32</v>
      </c>
      <c r="C41" s="1185"/>
      <c r="D41" s="105"/>
      <c r="E41" s="1190" t="s">
        <v>33</v>
      </c>
      <c r="F41" s="1190"/>
      <c r="G41" s="1190"/>
      <c r="H41" s="1191"/>
      <c r="I41" s="355">
        <v>2489</v>
      </c>
      <c r="J41" s="356">
        <v>2294</v>
      </c>
      <c r="K41" s="356">
        <v>2217</v>
      </c>
      <c r="L41" s="356">
        <v>2021</v>
      </c>
      <c r="M41" s="357">
        <v>1847</v>
      </c>
    </row>
    <row r="42" spans="2:13" ht="27.75" customHeight="1" x14ac:dyDescent="0.2">
      <c r="B42" s="1186"/>
      <c r="C42" s="1187"/>
      <c r="D42" s="106"/>
      <c r="E42" s="1192" t="s">
        <v>34</v>
      </c>
      <c r="F42" s="1192"/>
      <c r="G42" s="1192"/>
      <c r="H42" s="1193"/>
      <c r="I42" s="358">
        <v>3</v>
      </c>
      <c r="J42" s="359">
        <v>2</v>
      </c>
      <c r="K42" s="359">
        <v>0</v>
      </c>
      <c r="L42" s="359" t="s">
        <v>532</v>
      </c>
      <c r="M42" s="360" t="s">
        <v>532</v>
      </c>
    </row>
    <row r="43" spans="2:13" ht="27.75" customHeight="1" x14ac:dyDescent="0.2">
      <c r="B43" s="1186"/>
      <c r="C43" s="1187"/>
      <c r="D43" s="106"/>
      <c r="E43" s="1192" t="s">
        <v>35</v>
      </c>
      <c r="F43" s="1192"/>
      <c r="G43" s="1192"/>
      <c r="H43" s="1193"/>
      <c r="I43" s="358">
        <v>1738</v>
      </c>
      <c r="J43" s="359">
        <v>2039</v>
      </c>
      <c r="K43" s="359">
        <v>2101</v>
      </c>
      <c r="L43" s="359">
        <v>2117</v>
      </c>
      <c r="M43" s="360">
        <v>2104</v>
      </c>
    </row>
    <row r="44" spans="2:13" ht="27.75" customHeight="1" x14ac:dyDescent="0.2">
      <c r="B44" s="1186"/>
      <c r="C44" s="1187"/>
      <c r="D44" s="106"/>
      <c r="E44" s="1192" t="s">
        <v>36</v>
      </c>
      <c r="F44" s="1192"/>
      <c r="G44" s="1192"/>
      <c r="H44" s="1193"/>
      <c r="I44" s="358">
        <v>36</v>
      </c>
      <c r="J44" s="359">
        <v>32</v>
      </c>
      <c r="K44" s="359">
        <v>32</v>
      </c>
      <c r="L44" s="359">
        <v>28</v>
      </c>
      <c r="M44" s="360">
        <v>24</v>
      </c>
    </row>
    <row r="45" spans="2:13" ht="27.75" customHeight="1" x14ac:dyDescent="0.2">
      <c r="B45" s="1186"/>
      <c r="C45" s="1187"/>
      <c r="D45" s="106"/>
      <c r="E45" s="1192" t="s">
        <v>37</v>
      </c>
      <c r="F45" s="1192"/>
      <c r="G45" s="1192"/>
      <c r="H45" s="1193"/>
      <c r="I45" s="358">
        <v>744</v>
      </c>
      <c r="J45" s="359">
        <v>811</v>
      </c>
      <c r="K45" s="359">
        <v>762</v>
      </c>
      <c r="L45" s="359">
        <v>739</v>
      </c>
      <c r="M45" s="360">
        <v>761</v>
      </c>
    </row>
    <row r="46" spans="2:13" ht="27.75" customHeight="1" x14ac:dyDescent="0.2">
      <c r="B46" s="1186"/>
      <c r="C46" s="1187"/>
      <c r="D46" s="107"/>
      <c r="E46" s="1192" t="s">
        <v>38</v>
      </c>
      <c r="F46" s="1192"/>
      <c r="G46" s="1192"/>
      <c r="H46" s="1193"/>
      <c r="I46" s="358">
        <v>0</v>
      </c>
      <c r="J46" s="359">
        <v>1</v>
      </c>
      <c r="K46" s="359">
        <v>1</v>
      </c>
      <c r="L46" s="359" t="s">
        <v>532</v>
      </c>
      <c r="M46" s="360" t="s">
        <v>532</v>
      </c>
    </row>
    <row r="47" spans="2:13" ht="27.75" customHeight="1" x14ac:dyDescent="0.2">
      <c r="B47" s="1186"/>
      <c r="C47" s="1187"/>
      <c r="D47" s="108"/>
      <c r="E47" s="1194" t="s">
        <v>39</v>
      </c>
      <c r="F47" s="1195"/>
      <c r="G47" s="1195"/>
      <c r="H47" s="1196"/>
      <c r="I47" s="358" t="s">
        <v>532</v>
      </c>
      <c r="J47" s="359" t="s">
        <v>532</v>
      </c>
      <c r="K47" s="359" t="s">
        <v>532</v>
      </c>
      <c r="L47" s="359" t="s">
        <v>532</v>
      </c>
      <c r="M47" s="360" t="s">
        <v>532</v>
      </c>
    </row>
    <row r="48" spans="2:13" ht="27.75" customHeight="1" x14ac:dyDescent="0.2">
      <c r="B48" s="1186"/>
      <c r="C48" s="1187"/>
      <c r="D48" s="106"/>
      <c r="E48" s="1192" t="s">
        <v>40</v>
      </c>
      <c r="F48" s="1192"/>
      <c r="G48" s="1192"/>
      <c r="H48" s="1193"/>
      <c r="I48" s="358" t="s">
        <v>532</v>
      </c>
      <c r="J48" s="359" t="s">
        <v>532</v>
      </c>
      <c r="K48" s="359" t="s">
        <v>532</v>
      </c>
      <c r="L48" s="359" t="s">
        <v>532</v>
      </c>
      <c r="M48" s="360" t="s">
        <v>532</v>
      </c>
    </row>
    <row r="49" spans="2:13" ht="27.75" customHeight="1" x14ac:dyDescent="0.2">
      <c r="B49" s="1188"/>
      <c r="C49" s="1189"/>
      <c r="D49" s="106"/>
      <c r="E49" s="1192" t="s">
        <v>41</v>
      </c>
      <c r="F49" s="1192"/>
      <c r="G49" s="1192"/>
      <c r="H49" s="1193"/>
      <c r="I49" s="358" t="s">
        <v>532</v>
      </c>
      <c r="J49" s="359" t="s">
        <v>532</v>
      </c>
      <c r="K49" s="359" t="s">
        <v>532</v>
      </c>
      <c r="L49" s="359" t="s">
        <v>532</v>
      </c>
      <c r="M49" s="360" t="s">
        <v>532</v>
      </c>
    </row>
    <row r="50" spans="2:13" ht="27.75" customHeight="1" x14ac:dyDescent="0.2">
      <c r="B50" s="1197" t="s">
        <v>42</v>
      </c>
      <c r="C50" s="1198"/>
      <c r="D50" s="109"/>
      <c r="E50" s="1192" t="s">
        <v>43</v>
      </c>
      <c r="F50" s="1192"/>
      <c r="G50" s="1192"/>
      <c r="H50" s="1193"/>
      <c r="I50" s="358">
        <v>968</v>
      </c>
      <c r="J50" s="359">
        <v>1014</v>
      </c>
      <c r="K50" s="359">
        <v>1002</v>
      </c>
      <c r="L50" s="359">
        <v>1193</v>
      </c>
      <c r="M50" s="360">
        <v>1421</v>
      </c>
    </row>
    <row r="51" spans="2:13" ht="27.75" customHeight="1" x14ac:dyDescent="0.2">
      <c r="B51" s="1186"/>
      <c r="C51" s="1187"/>
      <c r="D51" s="106"/>
      <c r="E51" s="1192" t="s">
        <v>44</v>
      </c>
      <c r="F51" s="1192"/>
      <c r="G51" s="1192"/>
      <c r="H51" s="1193"/>
      <c r="I51" s="358">
        <v>3</v>
      </c>
      <c r="J51" s="359">
        <v>3</v>
      </c>
      <c r="K51" s="359">
        <v>2</v>
      </c>
      <c r="L51" s="359">
        <v>1</v>
      </c>
      <c r="M51" s="360" t="s">
        <v>532</v>
      </c>
    </row>
    <row r="52" spans="2:13" ht="27.75" customHeight="1" x14ac:dyDescent="0.2">
      <c r="B52" s="1188"/>
      <c r="C52" s="1189"/>
      <c r="D52" s="106"/>
      <c r="E52" s="1192" t="s">
        <v>45</v>
      </c>
      <c r="F52" s="1192"/>
      <c r="G52" s="1192"/>
      <c r="H52" s="1193"/>
      <c r="I52" s="358">
        <v>4235</v>
      </c>
      <c r="J52" s="359">
        <v>4086</v>
      </c>
      <c r="K52" s="359">
        <v>3891</v>
      </c>
      <c r="L52" s="359">
        <v>3695</v>
      </c>
      <c r="M52" s="360">
        <v>3502</v>
      </c>
    </row>
    <row r="53" spans="2:13" ht="27.75" customHeight="1" thickBot="1" x14ac:dyDescent="0.25">
      <c r="B53" s="1199" t="s">
        <v>46</v>
      </c>
      <c r="C53" s="1200"/>
      <c r="D53" s="110"/>
      <c r="E53" s="1201" t="s">
        <v>47</v>
      </c>
      <c r="F53" s="1201"/>
      <c r="G53" s="1201"/>
      <c r="H53" s="1202"/>
      <c r="I53" s="361">
        <v>-196</v>
      </c>
      <c r="J53" s="362">
        <v>74</v>
      </c>
      <c r="K53" s="362">
        <v>218</v>
      </c>
      <c r="L53" s="362">
        <v>17</v>
      </c>
      <c r="M53" s="363">
        <v>-187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r0KWMF1TC4b2MSzRP9G2MEtsYaJA0awjrEslWIAUXE5lJSPAVEQOHUSFAe3rKOeIqAXfIIM3/+ltupPaK8wKQ==" saltValue="v/BNY4i51XBck7G7no4P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576</v>
      </c>
      <c r="G54" s="119" t="s">
        <v>577</v>
      </c>
      <c r="H54" s="120" t="s">
        <v>578</v>
      </c>
    </row>
    <row r="55" spans="2:8" ht="52.5" customHeight="1" x14ac:dyDescent="0.2">
      <c r="B55" s="121"/>
      <c r="C55" s="1211" t="s">
        <v>50</v>
      </c>
      <c r="D55" s="1211"/>
      <c r="E55" s="1212"/>
      <c r="F55" s="122">
        <v>310</v>
      </c>
      <c r="G55" s="122">
        <v>509</v>
      </c>
      <c r="H55" s="123">
        <v>609</v>
      </c>
    </row>
    <row r="56" spans="2:8" ht="52.5" customHeight="1" x14ac:dyDescent="0.2">
      <c r="B56" s="124"/>
      <c r="C56" s="1213" t="s">
        <v>51</v>
      </c>
      <c r="D56" s="1213"/>
      <c r="E56" s="1214"/>
      <c r="F56" s="125">
        <v>45</v>
      </c>
      <c r="G56" s="125">
        <v>45</v>
      </c>
      <c r="H56" s="126">
        <v>115</v>
      </c>
    </row>
    <row r="57" spans="2:8" ht="53.25" customHeight="1" x14ac:dyDescent="0.2">
      <c r="B57" s="124"/>
      <c r="C57" s="1215" t="s">
        <v>52</v>
      </c>
      <c r="D57" s="1215"/>
      <c r="E57" s="1216"/>
      <c r="F57" s="127">
        <v>441</v>
      </c>
      <c r="G57" s="127">
        <v>437</v>
      </c>
      <c r="H57" s="128">
        <v>474</v>
      </c>
    </row>
    <row r="58" spans="2:8" ht="45.75" customHeight="1" x14ac:dyDescent="0.2">
      <c r="B58" s="129"/>
      <c r="C58" s="1203" t="s">
        <v>609</v>
      </c>
      <c r="D58" s="1204"/>
      <c r="E58" s="1205"/>
      <c r="F58" s="130">
        <v>199</v>
      </c>
      <c r="G58" s="130">
        <v>201</v>
      </c>
      <c r="H58" s="131">
        <v>239</v>
      </c>
    </row>
    <row r="59" spans="2:8" ht="45.75" customHeight="1" x14ac:dyDescent="0.2">
      <c r="B59" s="129"/>
      <c r="C59" s="1203" t="s">
        <v>610</v>
      </c>
      <c r="D59" s="1204"/>
      <c r="E59" s="1205"/>
      <c r="F59" s="130">
        <v>123</v>
      </c>
      <c r="G59" s="130">
        <v>123</v>
      </c>
      <c r="H59" s="131">
        <v>123</v>
      </c>
    </row>
    <row r="60" spans="2:8" ht="45.75" customHeight="1" x14ac:dyDescent="0.2">
      <c r="B60" s="129"/>
      <c r="C60" s="1203" t="s">
        <v>611</v>
      </c>
      <c r="D60" s="1204"/>
      <c r="E60" s="1205"/>
      <c r="F60" s="130">
        <v>91</v>
      </c>
      <c r="G60" s="130">
        <v>81</v>
      </c>
      <c r="H60" s="131">
        <v>81</v>
      </c>
    </row>
    <row r="61" spans="2:8" ht="45.75" customHeight="1" x14ac:dyDescent="0.2">
      <c r="B61" s="129"/>
      <c r="C61" s="1203" t="s">
        <v>612</v>
      </c>
      <c r="D61" s="1204"/>
      <c r="E61" s="1205"/>
      <c r="F61" s="130">
        <v>14</v>
      </c>
      <c r="G61" s="130">
        <v>14</v>
      </c>
      <c r="H61" s="131">
        <v>14</v>
      </c>
    </row>
    <row r="62" spans="2:8" ht="45.75" customHeight="1" thickBot="1" x14ac:dyDescent="0.25">
      <c r="B62" s="132"/>
      <c r="C62" s="1206" t="s">
        <v>613</v>
      </c>
      <c r="D62" s="1207"/>
      <c r="E62" s="1208"/>
      <c r="F62" s="133">
        <v>12</v>
      </c>
      <c r="G62" s="133">
        <v>12</v>
      </c>
      <c r="H62" s="134">
        <v>12</v>
      </c>
    </row>
    <row r="63" spans="2:8" ht="52.5" customHeight="1" thickBot="1" x14ac:dyDescent="0.25">
      <c r="B63" s="135"/>
      <c r="C63" s="1209" t="s">
        <v>53</v>
      </c>
      <c r="D63" s="1209"/>
      <c r="E63" s="1210"/>
      <c r="F63" s="136">
        <v>796</v>
      </c>
      <c r="G63" s="136">
        <v>991</v>
      </c>
      <c r="H63" s="137">
        <v>1198</v>
      </c>
    </row>
    <row r="64" spans="2:8" ht="13" x14ac:dyDescent="0.2"/>
  </sheetData>
  <sheetProtection algorithmName="SHA-512" hashValue="v7txeYlXfSuoxzpwAx2bayIrth/iAXOr4gljS+jkAJHFwcTXuACUcogkkpyneawjRCiG7FJKfSg0uJ9fFNn1OQ==" saltValue="cAz3JKLkZ3ocYgZ/dnQJ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571</v>
      </c>
      <c r="G2" s="151"/>
      <c r="H2" s="152"/>
    </row>
    <row r="3" spans="1:8" x14ac:dyDescent="0.2">
      <c r="A3" s="148" t="s">
        <v>564</v>
      </c>
      <c r="B3" s="153"/>
      <c r="C3" s="154"/>
      <c r="D3" s="155">
        <v>38399</v>
      </c>
      <c r="E3" s="156"/>
      <c r="F3" s="157">
        <v>114790</v>
      </c>
      <c r="G3" s="158"/>
      <c r="H3" s="159"/>
    </row>
    <row r="4" spans="1:8" x14ac:dyDescent="0.2">
      <c r="A4" s="160"/>
      <c r="B4" s="161"/>
      <c r="C4" s="162"/>
      <c r="D4" s="163">
        <v>20184</v>
      </c>
      <c r="E4" s="164"/>
      <c r="F4" s="165">
        <v>55601</v>
      </c>
      <c r="G4" s="166"/>
      <c r="H4" s="167"/>
    </row>
    <row r="5" spans="1:8" x14ac:dyDescent="0.2">
      <c r="A5" s="148" t="s">
        <v>566</v>
      </c>
      <c r="B5" s="153"/>
      <c r="C5" s="154"/>
      <c r="D5" s="155">
        <v>42820</v>
      </c>
      <c r="E5" s="156"/>
      <c r="F5" s="157">
        <v>126262</v>
      </c>
      <c r="G5" s="158"/>
      <c r="H5" s="159"/>
    </row>
    <row r="6" spans="1:8" x14ac:dyDescent="0.2">
      <c r="A6" s="160"/>
      <c r="B6" s="161"/>
      <c r="C6" s="162"/>
      <c r="D6" s="163">
        <v>25451</v>
      </c>
      <c r="E6" s="164"/>
      <c r="F6" s="165">
        <v>56769</v>
      </c>
      <c r="G6" s="166"/>
      <c r="H6" s="167"/>
    </row>
    <row r="7" spans="1:8" x14ac:dyDescent="0.2">
      <c r="A7" s="148" t="s">
        <v>567</v>
      </c>
      <c r="B7" s="153"/>
      <c r="C7" s="154"/>
      <c r="D7" s="155">
        <v>57906</v>
      </c>
      <c r="E7" s="156"/>
      <c r="F7" s="157">
        <v>126525</v>
      </c>
      <c r="G7" s="158"/>
      <c r="H7" s="159"/>
    </row>
    <row r="8" spans="1:8" x14ac:dyDescent="0.2">
      <c r="A8" s="160"/>
      <c r="B8" s="161"/>
      <c r="C8" s="162"/>
      <c r="D8" s="163">
        <v>29288</v>
      </c>
      <c r="E8" s="164"/>
      <c r="F8" s="165">
        <v>67052</v>
      </c>
      <c r="G8" s="166"/>
      <c r="H8" s="167"/>
    </row>
    <row r="9" spans="1:8" x14ac:dyDescent="0.2">
      <c r="A9" s="148" t="s">
        <v>568</v>
      </c>
      <c r="B9" s="153"/>
      <c r="C9" s="154"/>
      <c r="D9" s="155">
        <v>30366</v>
      </c>
      <c r="E9" s="156"/>
      <c r="F9" s="157">
        <v>122054</v>
      </c>
      <c r="G9" s="158"/>
      <c r="H9" s="159"/>
    </row>
    <row r="10" spans="1:8" x14ac:dyDescent="0.2">
      <c r="A10" s="160"/>
      <c r="B10" s="161"/>
      <c r="C10" s="162"/>
      <c r="D10" s="163">
        <v>21782</v>
      </c>
      <c r="E10" s="164"/>
      <c r="F10" s="165">
        <v>68298</v>
      </c>
      <c r="G10" s="166"/>
      <c r="H10" s="167"/>
    </row>
    <row r="11" spans="1:8" x14ac:dyDescent="0.2">
      <c r="A11" s="148" t="s">
        <v>569</v>
      </c>
      <c r="B11" s="153"/>
      <c r="C11" s="154"/>
      <c r="D11" s="155">
        <v>31364</v>
      </c>
      <c r="E11" s="156"/>
      <c r="F11" s="157">
        <v>111644</v>
      </c>
      <c r="G11" s="158"/>
      <c r="H11" s="159"/>
    </row>
    <row r="12" spans="1:8" x14ac:dyDescent="0.2">
      <c r="A12" s="160"/>
      <c r="B12" s="161"/>
      <c r="C12" s="168"/>
      <c r="D12" s="163">
        <v>22959</v>
      </c>
      <c r="E12" s="164"/>
      <c r="F12" s="165">
        <v>66606</v>
      </c>
      <c r="G12" s="166"/>
      <c r="H12" s="167"/>
    </row>
    <row r="13" spans="1:8" x14ac:dyDescent="0.2">
      <c r="A13" s="148"/>
      <c r="B13" s="153"/>
      <c r="C13" s="169"/>
      <c r="D13" s="170">
        <v>40171</v>
      </c>
      <c r="E13" s="171"/>
      <c r="F13" s="172">
        <v>120255</v>
      </c>
      <c r="G13" s="173"/>
      <c r="H13" s="159"/>
    </row>
    <row r="14" spans="1:8" x14ac:dyDescent="0.2">
      <c r="A14" s="160"/>
      <c r="B14" s="161"/>
      <c r="C14" s="162"/>
      <c r="D14" s="163">
        <v>23933</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9.84</v>
      </c>
      <c r="C19" s="174">
        <f>ROUND(VALUE(SUBSTITUTE(実質収支比率等に係る経年分析!G$48,"▲","-")),2)</f>
        <v>5.24</v>
      </c>
      <c r="D19" s="174">
        <f>ROUND(VALUE(SUBSTITUTE(実質収支比率等に係る経年分析!H$48,"▲","-")),2)</f>
        <v>5.38</v>
      </c>
      <c r="E19" s="174">
        <f>ROUND(VALUE(SUBSTITUTE(実質収支比率等に係る経年分析!I$48,"▲","-")),2)</f>
        <v>5.08</v>
      </c>
      <c r="F19" s="174">
        <f>ROUND(VALUE(SUBSTITUTE(実質収支比率等に係る経年分析!J$48,"▲","-")),2)</f>
        <v>5.79</v>
      </c>
    </row>
    <row r="20" spans="1:11" x14ac:dyDescent="0.2">
      <c r="A20" s="174" t="s">
        <v>57</v>
      </c>
      <c r="B20" s="174">
        <f>ROUND(VALUE(SUBSTITUTE(実質収支比率等に係る経年分析!F$47,"▲","-")),2)</f>
        <v>16.75</v>
      </c>
      <c r="C20" s="174">
        <f>ROUND(VALUE(SUBSTITUTE(実質収支比率等に係る経年分析!G$47,"▲","-")),2)</f>
        <v>17.13</v>
      </c>
      <c r="D20" s="174">
        <f>ROUND(VALUE(SUBSTITUTE(実質収支比率等に係る経年分析!H$47,"▲","-")),2)</f>
        <v>12.71</v>
      </c>
      <c r="E20" s="174">
        <f>ROUND(VALUE(SUBSTITUTE(実質収支比率等に係る経年分析!I$47,"▲","-")),2)</f>
        <v>19.71</v>
      </c>
      <c r="F20" s="174">
        <f>ROUND(VALUE(SUBSTITUTE(実質収支比率等に係る経年分析!J$47,"▲","-")),2)</f>
        <v>24.26</v>
      </c>
    </row>
    <row r="21" spans="1:11" x14ac:dyDescent="0.2">
      <c r="A21" s="174" t="s">
        <v>58</v>
      </c>
      <c r="B21" s="174">
        <f>IF(ISNUMBER(VALUE(SUBSTITUTE(実質収支比率等に係る経年分析!F$49,"▲","-"))),ROUND(VALUE(SUBSTITUTE(実質収支比率等に係る経年分析!F$49,"▲","-")),2),NA())</f>
        <v>-5.72</v>
      </c>
      <c r="C21" s="174">
        <f>IF(ISNUMBER(VALUE(SUBSTITUTE(実質収支比率等に係る経年分析!G$49,"▲","-"))),ROUND(VALUE(SUBSTITUTE(実質収支比率等に係る経年分析!G$49,"▲","-")),2),NA())</f>
        <v>-4.82</v>
      </c>
      <c r="D21" s="174">
        <f>IF(ISNUMBER(VALUE(SUBSTITUTE(実質収支比率等に係る経年分析!H$49,"▲","-"))),ROUND(VALUE(SUBSTITUTE(実質収支比率等に係る経年分析!H$49,"▲","-")),2),NA())</f>
        <v>-2.95</v>
      </c>
      <c r="E21" s="174">
        <f>IF(ISNUMBER(VALUE(SUBSTITUTE(実質収支比率等に係る経年分析!I$49,"▲","-"))),ROUND(VALUE(SUBSTITUTE(実質収支比率等に係る経年分析!I$49,"▲","-")),2),NA())</f>
        <v>7.69</v>
      </c>
      <c r="F21" s="174">
        <f>IF(ISNUMBER(VALUE(SUBSTITUTE(実質収支比率等に係る経年分析!J$49,"▲","-"))),ROUND(VALUE(SUBSTITUTE(実質収支比率等に係る経年分析!J$49,"▲","-")),2),NA())</f>
        <v>4.87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墓地公園会計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国民健康保険事業会計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5.34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2.5299999999999998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1.04</v>
      </c>
    </row>
    <row r="33" spans="1:16" x14ac:dyDescent="0.2">
      <c r="A33" s="175" t="str">
        <f>IF(連結実質赤字比率に係る赤字・黒字の構成分析!C$37="",NA(),連結実質赤字比率に係る赤字・黒字の構成分析!C$37)</f>
        <v>介護保険事業会計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2.3199999999999998</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f>IF(ROUND(VALUE(SUBSTITUTE(連結実質赤字比率に係る赤字・黒字の構成分析!G$36,"▲", "-")), 2) &lt; 0, ABS(ROUND(VALUE(SUBSTITUTE(連結実質赤字比率に係る赤字・黒字の構成分析!G$36,"▲", "-")), 2)), NA())</f>
        <v>1.7</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14.51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368</v>
      </c>
      <c r="E42" s="176"/>
      <c r="F42" s="176"/>
      <c r="G42" s="176">
        <f>'実質公債費比率（分子）の構造'!L$52</f>
        <v>360</v>
      </c>
      <c r="H42" s="176"/>
      <c r="I42" s="176"/>
      <c r="J42" s="176">
        <f>'実質公債費比率（分子）の構造'!M$52</f>
        <v>342</v>
      </c>
      <c r="K42" s="176"/>
      <c r="L42" s="176"/>
      <c r="M42" s="176">
        <f>'実質公債費比率（分子）の構造'!N$52</f>
        <v>325</v>
      </c>
      <c r="N42" s="176"/>
      <c r="O42" s="176"/>
      <c r="P42" s="176">
        <f>'実質公債費比率（分子）の構造'!O$52</f>
        <v>313</v>
      </c>
    </row>
    <row r="43" spans="1:16" x14ac:dyDescent="0.2">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t="str">
        <f>'実質公債費比率（分子）の構造'!O$50</f>
        <v>-</v>
      </c>
      <c r="O44" s="176"/>
      <c r="P44" s="176"/>
    </row>
    <row r="45" spans="1:16" x14ac:dyDescent="0.2">
      <c r="A45" s="176" t="s">
        <v>68</v>
      </c>
      <c r="B45" s="176">
        <f>'実質公債費比率（分子）の構造'!K$49</f>
        <v>1</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3</v>
      </c>
      <c r="O45" s="176"/>
      <c r="P45" s="176"/>
    </row>
    <row r="46" spans="1:16" x14ac:dyDescent="0.2">
      <c r="A46" s="176" t="s">
        <v>69</v>
      </c>
      <c r="B46" s="176">
        <f>'実質公債費比率（分子）の構造'!K$48</f>
        <v>192</v>
      </c>
      <c r="C46" s="176"/>
      <c r="D46" s="176"/>
      <c r="E46" s="176">
        <f>'実質公債費比率（分子）の構造'!L$48</f>
        <v>168</v>
      </c>
      <c r="F46" s="176"/>
      <c r="G46" s="176"/>
      <c r="H46" s="176">
        <f>'実質公債費比率（分子）の構造'!M$48</f>
        <v>236</v>
      </c>
      <c r="I46" s="176"/>
      <c r="J46" s="176"/>
      <c r="K46" s="176">
        <f>'実質公債費比率（分子）の構造'!N$48</f>
        <v>231</v>
      </c>
      <c r="L46" s="176"/>
      <c r="M46" s="176"/>
      <c r="N46" s="176">
        <f>'実質公債費比率（分子）の構造'!O$48</f>
        <v>229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392</v>
      </c>
      <c r="C49" s="176"/>
      <c r="D49" s="176"/>
      <c r="E49" s="176">
        <f>'実質公債費比率（分子）の構造'!L$45</f>
        <v>381</v>
      </c>
      <c r="F49" s="176"/>
      <c r="G49" s="176"/>
      <c r="H49" s="176">
        <f>'実質公債費比率（分子）の構造'!M$45</f>
        <v>345</v>
      </c>
      <c r="I49" s="176"/>
      <c r="J49" s="176"/>
      <c r="K49" s="176">
        <f>'実質公債費比率（分子）の構造'!N$45</f>
        <v>310</v>
      </c>
      <c r="L49" s="176"/>
      <c r="M49" s="176"/>
      <c r="N49" s="176">
        <f>'実質公債費比率（分子）の構造'!O$45</f>
        <v>298</v>
      </c>
      <c r="O49" s="176"/>
      <c r="P49" s="176"/>
    </row>
    <row r="50" spans="1:16" x14ac:dyDescent="0.2">
      <c r="A50" s="176" t="s">
        <v>73</v>
      </c>
      <c r="B50" s="176" t="e">
        <f>NA()</f>
        <v>#N/A</v>
      </c>
      <c r="C50" s="176">
        <f>IF(ISNUMBER('実質公債費比率（分子）の構造'!K$53),'実質公債費比率（分子）の構造'!K$53,NA())</f>
        <v>218</v>
      </c>
      <c r="D50" s="176" t="e">
        <f>NA()</f>
        <v>#N/A</v>
      </c>
      <c r="E50" s="176" t="e">
        <f>NA()</f>
        <v>#N/A</v>
      </c>
      <c r="F50" s="176">
        <f>IF(ISNUMBER('実質公債費比率（分子）の構造'!L$53),'実質公債費比率（分子）の構造'!L$53,NA())</f>
        <v>193</v>
      </c>
      <c r="G50" s="176" t="e">
        <f>NA()</f>
        <v>#N/A</v>
      </c>
      <c r="H50" s="176" t="e">
        <f>NA()</f>
        <v>#N/A</v>
      </c>
      <c r="I50" s="176">
        <f>IF(ISNUMBER('実質公債費比率（分子）の構造'!M$53),'実質公債費比率（分子）の構造'!M$53,NA())</f>
        <v>243</v>
      </c>
      <c r="J50" s="176" t="e">
        <f>NA()</f>
        <v>#N/A</v>
      </c>
      <c r="K50" s="176" t="e">
        <f>NA()</f>
        <v>#N/A</v>
      </c>
      <c r="L50" s="176">
        <f>IF(ISNUMBER('実質公債費比率（分子）の構造'!N$53),'実質公債費比率（分子）の構造'!N$53,NA())</f>
        <v>219</v>
      </c>
      <c r="M50" s="176" t="e">
        <f>NA()</f>
        <v>#N/A</v>
      </c>
      <c r="N50" s="176" t="e">
        <f>NA()</f>
        <v>#N/A</v>
      </c>
      <c r="O50" s="176">
        <f>IF(ISNUMBER('実質公債費比率（分子）の構造'!O$53),'実質公債費比率（分子）の構造'!O$53,NA())</f>
        <v>217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4235</v>
      </c>
      <c r="E56" s="175"/>
      <c r="F56" s="175"/>
      <c r="G56" s="175">
        <f>'将来負担比率（分子）の構造'!J$52</f>
        <v>4086</v>
      </c>
      <c r="H56" s="175"/>
      <c r="I56" s="175"/>
      <c r="J56" s="175">
        <f>'将来負担比率（分子）の構造'!K$52</f>
        <v>3891</v>
      </c>
      <c r="K56" s="175"/>
      <c r="L56" s="175"/>
      <c r="M56" s="175">
        <f>'将来負担比率（分子）の構造'!L$52</f>
        <v>3695</v>
      </c>
      <c r="N56" s="175"/>
      <c r="O56" s="175"/>
      <c r="P56" s="175">
        <f>'将来負担比率（分子）の構造'!M$52</f>
        <v>3502</v>
      </c>
    </row>
    <row r="57" spans="1:16" x14ac:dyDescent="0.2">
      <c r="A57" s="175" t="s">
        <v>44</v>
      </c>
      <c r="B57" s="175"/>
      <c r="C57" s="175"/>
      <c r="D57" s="175">
        <f>'将来負担比率（分子）の構造'!I$51</f>
        <v>3</v>
      </c>
      <c r="E57" s="175"/>
      <c r="F57" s="175"/>
      <c r="G57" s="175">
        <f>'将来負担比率（分子）の構造'!J$51</f>
        <v>3</v>
      </c>
      <c r="H57" s="175"/>
      <c r="I57" s="175"/>
      <c r="J57" s="175">
        <f>'将来負担比率（分子）の構造'!K$51</f>
        <v>2</v>
      </c>
      <c r="K57" s="175"/>
      <c r="L57" s="175"/>
      <c r="M57" s="175">
        <f>'将来負担比率（分子）の構造'!L$51</f>
        <v>1</v>
      </c>
      <c r="N57" s="175"/>
      <c r="O57" s="175"/>
      <c r="P57" s="175" t="str">
        <f>'将来負担比率（分子）の構造'!M$51</f>
        <v>-</v>
      </c>
    </row>
    <row r="58" spans="1:16" x14ac:dyDescent="0.2">
      <c r="A58" s="175" t="s">
        <v>43</v>
      </c>
      <c r="B58" s="175"/>
      <c r="C58" s="175"/>
      <c r="D58" s="175">
        <f>'将来負担比率（分子）の構造'!I$50</f>
        <v>968</v>
      </c>
      <c r="E58" s="175"/>
      <c r="F58" s="175"/>
      <c r="G58" s="175">
        <f>'将来負担比率（分子）の構造'!J$50</f>
        <v>1014</v>
      </c>
      <c r="H58" s="175"/>
      <c r="I58" s="175"/>
      <c r="J58" s="175">
        <f>'将来負担比率（分子）の構造'!K$50</f>
        <v>1002</v>
      </c>
      <c r="K58" s="175"/>
      <c r="L58" s="175"/>
      <c r="M58" s="175">
        <f>'将来負担比率（分子）の構造'!L$50</f>
        <v>1193</v>
      </c>
      <c r="N58" s="175"/>
      <c r="O58" s="175"/>
      <c r="P58" s="175">
        <f>'将来負担比率（分子）の構造'!M$50</f>
        <v>1421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1</v>
      </c>
      <c r="F61" s="175"/>
      <c r="G61" s="175"/>
      <c r="H61" s="175">
        <f>'将来負担比率（分子）の構造'!K$46</f>
        <v>1</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744</v>
      </c>
      <c r="C62" s="175"/>
      <c r="D62" s="175"/>
      <c r="E62" s="175">
        <f>'将来負担比率（分子）の構造'!J$45</f>
        <v>811</v>
      </c>
      <c r="F62" s="175"/>
      <c r="G62" s="175"/>
      <c r="H62" s="175">
        <f>'将来負担比率（分子）の構造'!K$45</f>
        <v>762</v>
      </c>
      <c r="I62" s="175"/>
      <c r="J62" s="175"/>
      <c r="K62" s="175">
        <f>'将来負担比率（分子）の構造'!L$45</f>
        <v>739</v>
      </c>
      <c r="L62" s="175"/>
      <c r="M62" s="175"/>
      <c r="N62" s="175">
        <f>'将来負担比率（分子）の構造'!M$45</f>
        <v>761</v>
      </c>
      <c r="O62" s="175"/>
      <c r="P62" s="175"/>
    </row>
    <row r="63" spans="1:16" x14ac:dyDescent="0.2">
      <c r="A63" s="175" t="s">
        <v>36</v>
      </c>
      <c r="B63" s="175">
        <f>'将来負担比率（分子）の構造'!I$44</f>
        <v>36</v>
      </c>
      <c r="C63" s="175"/>
      <c r="D63" s="175"/>
      <c r="E63" s="175">
        <f>'将来負担比率（分子）の構造'!J$44</f>
        <v>32</v>
      </c>
      <c r="F63" s="175"/>
      <c r="G63" s="175"/>
      <c r="H63" s="175">
        <f>'将来負担比率（分子）の構造'!K$44</f>
        <v>32</v>
      </c>
      <c r="I63" s="175"/>
      <c r="J63" s="175"/>
      <c r="K63" s="175">
        <f>'将来負担比率（分子）の構造'!L$44</f>
        <v>28</v>
      </c>
      <c r="L63" s="175"/>
      <c r="M63" s="175"/>
      <c r="N63" s="175">
        <f>'将来負担比率（分子）の構造'!M$44</f>
        <v>24</v>
      </c>
      <c r="O63" s="175"/>
      <c r="P63" s="175"/>
    </row>
    <row r="64" spans="1:16" x14ac:dyDescent="0.2">
      <c r="A64" s="175" t="s">
        <v>35</v>
      </c>
      <c r="B64" s="175">
        <f>'将来負担比率（分子）の構造'!I$43</f>
        <v>1738</v>
      </c>
      <c r="C64" s="175"/>
      <c r="D64" s="175"/>
      <c r="E64" s="175">
        <f>'将来負担比率（分子）の構造'!J$43</f>
        <v>2039</v>
      </c>
      <c r="F64" s="175"/>
      <c r="G64" s="175"/>
      <c r="H64" s="175">
        <f>'将来負担比率（分子）の構造'!K$43</f>
        <v>2101</v>
      </c>
      <c r="I64" s="175"/>
      <c r="J64" s="175"/>
      <c r="K64" s="175">
        <f>'将来負担比率（分子）の構造'!L$43</f>
        <v>2117</v>
      </c>
      <c r="L64" s="175"/>
      <c r="M64" s="175"/>
      <c r="N64" s="175">
        <f>'将来負担比率（分子）の構造'!M$43</f>
        <v>2104</v>
      </c>
      <c r="O64" s="175"/>
      <c r="P64" s="175"/>
    </row>
    <row r="65" spans="1:16" x14ac:dyDescent="0.2">
      <c r="A65" s="175" t="s">
        <v>34</v>
      </c>
      <c r="B65" s="175">
        <f>'将来負担比率（分子）の構造'!I$42</f>
        <v>3</v>
      </c>
      <c r="C65" s="175"/>
      <c r="D65" s="175"/>
      <c r="E65" s="175">
        <f>'将来負担比率（分子）の構造'!J$42</f>
        <v>2</v>
      </c>
      <c r="F65" s="175"/>
      <c r="G65" s="175"/>
      <c r="H65" s="175">
        <f>'将来負担比率（分子）の構造'!K$42</f>
        <v>0</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2489</v>
      </c>
      <c r="C66" s="175"/>
      <c r="D66" s="175"/>
      <c r="E66" s="175">
        <f>'将来負担比率（分子）の構造'!J$41</f>
        <v>2294</v>
      </c>
      <c r="F66" s="175"/>
      <c r="G66" s="175"/>
      <c r="H66" s="175">
        <f>'将来負担比率（分子）の構造'!K$41</f>
        <v>2217</v>
      </c>
      <c r="I66" s="175"/>
      <c r="J66" s="175"/>
      <c r="K66" s="175">
        <f>'将来負担比率（分子）の構造'!L$41</f>
        <v>2021</v>
      </c>
      <c r="L66" s="175"/>
      <c r="M66" s="175"/>
      <c r="N66" s="175">
        <f>'将来負担比率（分子）の構造'!M$41</f>
        <v>1847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74</v>
      </c>
      <c r="G67" s="175" t="e">
        <f>NA()</f>
        <v>#N/A</v>
      </c>
      <c r="H67" s="175" t="e">
        <f>NA()</f>
        <v>#N/A</v>
      </c>
      <c r="I67" s="175">
        <f>IF(ISNUMBER('将来負担比率（分子）の構造'!K$53), IF('将来負担比率（分子）の構造'!K$53 &lt; 0, 0, '将来負担比率（分子）の構造'!K$53), NA())</f>
        <v>218</v>
      </c>
      <c r="J67" s="175" t="e">
        <f>NA()</f>
        <v>#N/A</v>
      </c>
      <c r="K67" s="175" t="e">
        <f>NA()</f>
        <v>#N/A</v>
      </c>
      <c r="L67" s="175">
        <f>IF(ISNUMBER('将来負担比率（分子）の構造'!L$53), IF('将来負担比率（分子）の構造'!L$53 &lt; 0, 0, '将来負担比率（分子）の構造'!L$53), NA())</f>
        <v>17</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310</v>
      </c>
      <c r="C72" s="179">
        <f>基金残高に係る経年分析!G55</f>
        <v>509</v>
      </c>
      <c r="D72" s="179">
        <f>基金残高に係る経年分析!H55</f>
        <v>609</v>
      </c>
    </row>
    <row r="73" spans="1:16" x14ac:dyDescent="0.2">
      <c r="A73" s="178" t="s">
        <v>80</v>
      </c>
      <c r="B73" s="179">
        <f>基金残高に係る経年分析!F56</f>
        <v>45</v>
      </c>
      <c r="C73" s="179">
        <f>基金残高に係る経年分析!G56</f>
        <v>45</v>
      </c>
      <c r="D73" s="179">
        <f>基金残高に係る経年分析!H56</f>
        <v>115</v>
      </c>
    </row>
    <row r="74" spans="1:16" x14ac:dyDescent="0.2">
      <c r="A74" s="178" t="s">
        <v>81</v>
      </c>
      <c r="B74" s="179">
        <f>基金残高に係る経年分析!F57</f>
        <v>441</v>
      </c>
      <c r="C74" s="179">
        <f>基金残高に係る経年分析!G57</f>
        <v>437</v>
      </c>
      <c r="D74" s="179">
        <f>基金残高に係る経年分析!H57</f>
        <v>474</v>
      </c>
    </row>
  </sheetData>
  <sheetProtection algorithmName="SHA-512" hashValue="Y0ZfwNvJpzCAqwx21L2HZL4iKQ8yeEmBPd8icEyWspr8N2RkCpIySq4t63Z1VFCINjqHLV9OCxGSkdzkdtWNVQ==" saltValue="hdohL/um6BHAIt2hlA49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840382</v>
      </c>
      <c r="S5" s="613"/>
      <c r="T5" s="613"/>
      <c r="U5" s="613"/>
      <c r="V5" s="613"/>
      <c r="W5" s="613"/>
      <c r="X5" s="613"/>
      <c r="Y5" s="614"/>
      <c r="Z5" s="615">
        <v>20.100000000000001</v>
      </c>
      <c r="AA5" s="615"/>
      <c r="AB5" s="615"/>
      <c r="AC5" s="615"/>
      <c r="AD5" s="616">
        <v>840382</v>
      </c>
      <c r="AE5" s="616"/>
      <c r="AF5" s="616"/>
      <c r="AG5" s="616"/>
      <c r="AH5" s="616"/>
      <c r="AI5" s="616"/>
      <c r="AJ5" s="616"/>
      <c r="AK5" s="616"/>
      <c r="AL5" s="617">
        <v>33.299999999999997</v>
      </c>
      <c r="AM5" s="618"/>
      <c r="AN5" s="618"/>
      <c r="AO5" s="619"/>
      <c r="AP5" s="609" t="s">
        <v>234</v>
      </c>
      <c r="AQ5" s="610"/>
      <c r="AR5" s="610"/>
      <c r="AS5" s="610"/>
      <c r="AT5" s="610"/>
      <c r="AU5" s="610"/>
      <c r="AV5" s="610"/>
      <c r="AW5" s="610"/>
      <c r="AX5" s="610"/>
      <c r="AY5" s="610"/>
      <c r="AZ5" s="610"/>
      <c r="BA5" s="610"/>
      <c r="BB5" s="610"/>
      <c r="BC5" s="610"/>
      <c r="BD5" s="610"/>
      <c r="BE5" s="610"/>
      <c r="BF5" s="611"/>
      <c r="BG5" s="623">
        <v>840382</v>
      </c>
      <c r="BH5" s="624"/>
      <c r="BI5" s="624"/>
      <c r="BJ5" s="624"/>
      <c r="BK5" s="624"/>
      <c r="BL5" s="624"/>
      <c r="BM5" s="624"/>
      <c r="BN5" s="625"/>
      <c r="BO5" s="626">
        <v>100</v>
      </c>
      <c r="BP5" s="626"/>
      <c r="BQ5" s="626"/>
      <c r="BR5" s="626"/>
      <c r="BS5" s="627">
        <v>6118</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34552</v>
      </c>
      <c r="S6" s="624"/>
      <c r="T6" s="624"/>
      <c r="U6" s="624"/>
      <c r="V6" s="624"/>
      <c r="W6" s="624"/>
      <c r="X6" s="624"/>
      <c r="Y6" s="625"/>
      <c r="Z6" s="626">
        <v>0.8</v>
      </c>
      <c r="AA6" s="626"/>
      <c r="AB6" s="626"/>
      <c r="AC6" s="626"/>
      <c r="AD6" s="627">
        <v>34552</v>
      </c>
      <c r="AE6" s="627"/>
      <c r="AF6" s="627"/>
      <c r="AG6" s="627"/>
      <c r="AH6" s="627"/>
      <c r="AI6" s="627"/>
      <c r="AJ6" s="627"/>
      <c r="AK6" s="627"/>
      <c r="AL6" s="628">
        <v>1.4</v>
      </c>
      <c r="AM6" s="629"/>
      <c r="AN6" s="629"/>
      <c r="AO6" s="630"/>
      <c r="AP6" s="620" t="s">
        <v>239</v>
      </c>
      <c r="AQ6" s="621"/>
      <c r="AR6" s="621"/>
      <c r="AS6" s="621"/>
      <c r="AT6" s="621"/>
      <c r="AU6" s="621"/>
      <c r="AV6" s="621"/>
      <c r="AW6" s="621"/>
      <c r="AX6" s="621"/>
      <c r="AY6" s="621"/>
      <c r="AZ6" s="621"/>
      <c r="BA6" s="621"/>
      <c r="BB6" s="621"/>
      <c r="BC6" s="621"/>
      <c r="BD6" s="621"/>
      <c r="BE6" s="621"/>
      <c r="BF6" s="622"/>
      <c r="BG6" s="623">
        <v>840382</v>
      </c>
      <c r="BH6" s="624"/>
      <c r="BI6" s="624"/>
      <c r="BJ6" s="624"/>
      <c r="BK6" s="624"/>
      <c r="BL6" s="624"/>
      <c r="BM6" s="624"/>
      <c r="BN6" s="625"/>
      <c r="BO6" s="626">
        <v>100</v>
      </c>
      <c r="BP6" s="626"/>
      <c r="BQ6" s="626"/>
      <c r="BR6" s="626"/>
      <c r="BS6" s="627">
        <v>6118</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57885</v>
      </c>
      <c r="CS6" s="624"/>
      <c r="CT6" s="624"/>
      <c r="CU6" s="624"/>
      <c r="CV6" s="624"/>
      <c r="CW6" s="624"/>
      <c r="CX6" s="624"/>
      <c r="CY6" s="625"/>
      <c r="CZ6" s="617">
        <v>1.4</v>
      </c>
      <c r="DA6" s="618"/>
      <c r="DB6" s="618"/>
      <c r="DC6" s="634"/>
      <c r="DD6" s="632" t="s">
        <v>241</v>
      </c>
      <c r="DE6" s="624"/>
      <c r="DF6" s="624"/>
      <c r="DG6" s="624"/>
      <c r="DH6" s="624"/>
      <c r="DI6" s="624"/>
      <c r="DJ6" s="624"/>
      <c r="DK6" s="624"/>
      <c r="DL6" s="624"/>
      <c r="DM6" s="624"/>
      <c r="DN6" s="624"/>
      <c r="DO6" s="624"/>
      <c r="DP6" s="625"/>
      <c r="DQ6" s="632">
        <v>57885</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393</v>
      </c>
      <c r="S7" s="624"/>
      <c r="T7" s="624"/>
      <c r="U7" s="624"/>
      <c r="V7" s="624"/>
      <c r="W7" s="624"/>
      <c r="X7" s="624"/>
      <c r="Y7" s="625"/>
      <c r="Z7" s="626">
        <v>0</v>
      </c>
      <c r="AA7" s="626"/>
      <c r="AB7" s="626"/>
      <c r="AC7" s="626"/>
      <c r="AD7" s="627">
        <v>393</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321217</v>
      </c>
      <c r="BH7" s="624"/>
      <c r="BI7" s="624"/>
      <c r="BJ7" s="624"/>
      <c r="BK7" s="624"/>
      <c r="BL7" s="624"/>
      <c r="BM7" s="624"/>
      <c r="BN7" s="625"/>
      <c r="BO7" s="626">
        <v>38.200000000000003</v>
      </c>
      <c r="BP7" s="626"/>
      <c r="BQ7" s="626"/>
      <c r="BR7" s="626"/>
      <c r="BS7" s="627">
        <v>6118</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842375</v>
      </c>
      <c r="CS7" s="624"/>
      <c r="CT7" s="624"/>
      <c r="CU7" s="624"/>
      <c r="CV7" s="624"/>
      <c r="CW7" s="624"/>
      <c r="CX7" s="624"/>
      <c r="CY7" s="625"/>
      <c r="CZ7" s="626">
        <v>21</v>
      </c>
      <c r="DA7" s="626"/>
      <c r="DB7" s="626"/>
      <c r="DC7" s="626"/>
      <c r="DD7" s="632">
        <v>66902</v>
      </c>
      <c r="DE7" s="624"/>
      <c r="DF7" s="624"/>
      <c r="DG7" s="624"/>
      <c r="DH7" s="624"/>
      <c r="DI7" s="624"/>
      <c r="DJ7" s="624"/>
      <c r="DK7" s="624"/>
      <c r="DL7" s="624"/>
      <c r="DM7" s="624"/>
      <c r="DN7" s="624"/>
      <c r="DO7" s="624"/>
      <c r="DP7" s="625"/>
      <c r="DQ7" s="632">
        <v>677632</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3938</v>
      </c>
      <c r="S8" s="624"/>
      <c r="T8" s="624"/>
      <c r="U8" s="624"/>
      <c r="V8" s="624"/>
      <c r="W8" s="624"/>
      <c r="X8" s="624"/>
      <c r="Y8" s="625"/>
      <c r="Z8" s="626">
        <v>0.1</v>
      </c>
      <c r="AA8" s="626"/>
      <c r="AB8" s="626"/>
      <c r="AC8" s="626"/>
      <c r="AD8" s="627">
        <v>3938</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13449</v>
      </c>
      <c r="BH8" s="624"/>
      <c r="BI8" s="624"/>
      <c r="BJ8" s="624"/>
      <c r="BK8" s="624"/>
      <c r="BL8" s="624"/>
      <c r="BM8" s="624"/>
      <c r="BN8" s="625"/>
      <c r="BO8" s="626">
        <v>1.6</v>
      </c>
      <c r="BP8" s="626"/>
      <c r="BQ8" s="626"/>
      <c r="BR8" s="626"/>
      <c r="BS8" s="627" t="s">
        <v>131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1350491</v>
      </c>
      <c r="CS8" s="624"/>
      <c r="CT8" s="624"/>
      <c r="CU8" s="624"/>
      <c r="CV8" s="624"/>
      <c r="CW8" s="624"/>
      <c r="CX8" s="624"/>
      <c r="CY8" s="625"/>
      <c r="CZ8" s="626">
        <v>33.700000000000003</v>
      </c>
      <c r="DA8" s="626"/>
      <c r="DB8" s="626"/>
      <c r="DC8" s="626"/>
      <c r="DD8" s="632">
        <v>19096</v>
      </c>
      <c r="DE8" s="624"/>
      <c r="DF8" s="624"/>
      <c r="DG8" s="624"/>
      <c r="DH8" s="624"/>
      <c r="DI8" s="624"/>
      <c r="DJ8" s="624"/>
      <c r="DK8" s="624"/>
      <c r="DL8" s="624"/>
      <c r="DM8" s="624"/>
      <c r="DN8" s="624"/>
      <c r="DO8" s="624"/>
      <c r="DP8" s="625"/>
      <c r="DQ8" s="632">
        <v>830276</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3115</v>
      </c>
      <c r="S9" s="624"/>
      <c r="T9" s="624"/>
      <c r="U9" s="624"/>
      <c r="V9" s="624"/>
      <c r="W9" s="624"/>
      <c r="X9" s="624"/>
      <c r="Y9" s="625"/>
      <c r="Z9" s="626">
        <v>0.1</v>
      </c>
      <c r="AA9" s="626"/>
      <c r="AB9" s="626"/>
      <c r="AC9" s="626"/>
      <c r="AD9" s="627">
        <v>3115</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258611</v>
      </c>
      <c r="BH9" s="624"/>
      <c r="BI9" s="624"/>
      <c r="BJ9" s="624"/>
      <c r="BK9" s="624"/>
      <c r="BL9" s="624"/>
      <c r="BM9" s="624"/>
      <c r="BN9" s="625"/>
      <c r="BO9" s="626">
        <v>30.8</v>
      </c>
      <c r="BP9" s="626"/>
      <c r="BQ9" s="626"/>
      <c r="BR9" s="626"/>
      <c r="BS9" s="627" t="s">
        <v>131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268861</v>
      </c>
      <c r="CS9" s="624"/>
      <c r="CT9" s="624"/>
      <c r="CU9" s="624"/>
      <c r="CV9" s="624"/>
      <c r="CW9" s="624"/>
      <c r="CX9" s="624"/>
      <c r="CY9" s="625"/>
      <c r="CZ9" s="626">
        <v>6.7</v>
      </c>
      <c r="DA9" s="626"/>
      <c r="DB9" s="626"/>
      <c r="DC9" s="626"/>
      <c r="DD9" s="632" t="s">
        <v>131</v>
      </c>
      <c r="DE9" s="624"/>
      <c r="DF9" s="624"/>
      <c r="DG9" s="624"/>
      <c r="DH9" s="624"/>
      <c r="DI9" s="624"/>
      <c r="DJ9" s="624"/>
      <c r="DK9" s="624"/>
      <c r="DL9" s="624"/>
      <c r="DM9" s="624"/>
      <c r="DN9" s="624"/>
      <c r="DO9" s="624"/>
      <c r="DP9" s="625"/>
      <c r="DQ9" s="632">
        <v>205936</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131</v>
      </c>
      <c r="AE10" s="627"/>
      <c r="AF10" s="627"/>
      <c r="AG10" s="627"/>
      <c r="AH10" s="627"/>
      <c r="AI10" s="627"/>
      <c r="AJ10" s="627"/>
      <c r="AK10" s="627"/>
      <c r="AL10" s="628" t="s">
        <v>131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29757</v>
      </c>
      <c r="BH10" s="624"/>
      <c r="BI10" s="624"/>
      <c r="BJ10" s="624"/>
      <c r="BK10" s="624"/>
      <c r="BL10" s="624"/>
      <c r="BM10" s="624"/>
      <c r="BN10" s="625"/>
      <c r="BO10" s="626">
        <v>3.5</v>
      </c>
      <c r="BP10" s="626"/>
      <c r="BQ10" s="626"/>
      <c r="BR10" s="626"/>
      <c r="BS10" s="627" t="s">
        <v>131</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1205</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1205</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152341</v>
      </c>
      <c r="S11" s="624"/>
      <c r="T11" s="624"/>
      <c r="U11" s="624"/>
      <c r="V11" s="624"/>
      <c r="W11" s="624"/>
      <c r="X11" s="624"/>
      <c r="Y11" s="625"/>
      <c r="Z11" s="628">
        <v>3.6</v>
      </c>
      <c r="AA11" s="629"/>
      <c r="AB11" s="629"/>
      <c r="AC11" s="635"/>
      <c r="AD11" s="632">
        <v>152341</v>
      </c>
      <c r="AE11" s="624"/>
      <c r="AF11" s="624"/>
      <c r="AG11" s="624"/>
      <c r="AH11" s="624"/>
      <c r="AI11" s="624"/>
      <c r="AJ11" s="624"/>
      <c r="AK11" s="625"/>
      <c r="AL11" s="628">
        <v>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19400</v>
      </c>
      <c r="BH11" s="624"/>
      <c r="BI11" s="624"/>
      <c r="BJ11" s="624"/>
      <c r="BK11" s="624"/>
      <c r="BL11" s="624"/>
      <c r="BM11" s="624"/>
      <c r="BN11" s="625"/>
      <c r="BO11" s="626">
        <v>2.2999999999999998</v>
      </c>
      <c r="BP11" s="626"/>
      <c r="BQ11" s="626"/>
      <c r="BR11" s="626"/>
      <c r="BS11" s="627">
        <v>6118</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101814</v>
      </c>
      <c r="CS11" s="624"/>
      <c r="CT11" s="624"/>
      <c r="CU11" s="624"/>
      <c r="CV11" s="624"/>
      <c r="CW11" s="624"/>
      <c r="CX11" s="624"/>
      <c r="CY11" s="625"/>
      <c r="CZ11" s="626">
        <v>2.5</v>
      </c>
      <c r="DA11" s="626"/>
      <c r="DB11" s="626"/>
      <c r="DC11" s="626"/>
      <c r="DD11" s="632">
        <v>19379</v>
      </c>
      <c r="DE11" s="624"/>
      <c r="DF11" s="624"/>
      <c r="DG11" s="624"/>
      <c r="DH11" s="624"/>
      <c r="DI11" s="624"/>
      <c r="DJ11" s="624"/>
      <c r="DK11" s="624"/>
      <c r="DL11" s="624"/>
      <c r="DM11" s="624"/>
      <c r="DN11" s="624"/>
      <c r="DO11" s="624"/>
      <c r="DP11" s="625"/>
      <c r="DQ11" s="632">
        <v>45984</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241</v>
      </c>
      <c r="AA12" s="626"/>
      <c r="AB12" s="626"/>
      <c r="AC12" s="626"/>
      <c r="AD12" s="627" t="s">
        <v>241</v>
      </c>
      <c r="AE12" s="627"/>
      <c r="AF12" s="627"/>
      <c r="AG12" s="627"/>
      <c r="AH12" s="627"/>
      <c r="AI12" s="627"/>
      <c r="AJ12" s="627"/>
      <c r="AK12" s="627"/>
      <c r="AL12" s="628" t="s">
        <v>131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444434</v>
      </c>
      <c r="BH12" s="624"/>
      <c r="BI12" s="624"/>
      <c r="BJ12" s="624"/>
      <c r="BK12" s="624"/>
      <c r="BL12" s="624"/>
      <c r="BM12" s="624"/>
      <c r="BN12" s="625"/>
      <c r="BO12" s="626">
        <v>52.9</v>
      </c>
      <c r="BP12" s="626"/>
      <c r="BQ12" s="626"/>
      <c r="BR12" s="626"/>
      <c r="BS12" s="627" t="s">
        <v>241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36342</v>
      </c>
      <c r="CS12" s="624"/>
      <c r="CT12" s="624"/>
      <c r="CU12" s="624"/>
      <c r="CV12" s="624"/>
      <c r="CW12" s="624"/>
      <c r="CX12" s="624"/>
      <c r="CY12" s="625"/>
      <c r="CZ12" s="626">
        <v>0.9</v>
      </c>
      <c r="DA12" s="626"/>
      <c r="DB12" s="626"/>
      <c r="DC12" s="626"/>
      <c r="DD12" s="632" t="s">
        <v>131</v>
      </c>
      <c r="DE12" s="624"/>
      <c r="DF12" s="624"/>
      <c r="DG12" s="624"/>
      <c r="DH12" s="624"/>
      <c r="DI12" s="624"/>
      <c r="DJ12" s="624"/>
      <c r="DK12" s="624"/>
      <c r="DL12" s="624"/>
      <c r="DM12" s="624"/>
      <c r="DN12" s="624"/>
      <c r="DO12" s="624"/>
      <c r="DP12" s="625"/>
      <c r="DQ12" s="632">
        <v>35456</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241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444364</v>
      </c>
      <c r="BH13" s="624"/>
      <c r="BI13" s="624"/>
      <c r="BJ13" s="624"/>
      <c r="BK13" s="624"/>
      <c r="BL13" s="624"/>
      <c r="BM13" s="624"/>
      <c r="BN13" s="625"/>
      <c r="BO13" s="626">
        <v>52.9</v>
      </c>
      <c r="BP13" s="626"/>
      <c r="BQ13" s="626"/>
      <c r="BR13" s="626"/>
      <c r="BS13" s="627" t="s">
        <v>131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397681</v>
      </c>
      <c r="CS13" s="624"/>
      <c r="CT13" s="624"/>
      <c r="CU13" s="624"/>
      <c r="CV13" s="624"/>
      <c r="CW13" s="624"/>
      <c r="CX13" s="624"/>
      <c r="CY13" s="625"/>
      <c r="CZ13" s="626">
        <v>9.9</v>
      </c>
      <c r="DA13" s="626"/>
      <c r="DB13" s="626"/>
      <c r="DC13" s="626"/>
      <c r="DD13" s="632">
        <v>48806</v>
      </c>
      <c r="DE13" s="624"/>
      <c r="DF13" s="624"/>
      <c r="DG13" s="624"/>
      <c r="DH13" s="624"/>
      <c r="DI13" s="624"/>
      <c r="DJ13" s="624"/>
      <c r="DK13" s="624"/>
      <c r="DL13" s="624"/>
      <c r="DM13" s="624"/>
      <c r="DN13" s="624"/>
      <c r="DO13" s="624"/>
      <c r="DP13" s="625"/>
      <c r="DQ13" s="632">
        <v>343250</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t="s">
        <v>241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241</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33805</v>
      </c>
      <c r="BH14" s="624"/>
      <c r="BI14" s="624"/>
      <c r="BJ14" s="624"/>
      <c r="BK14" s="624"/>
      <c r="BL14" s="624"/>
      <c r="BM14" s="624"/>
      <c r="BN14" s="625"/>
      <c r="BO14" s="626">
        <v>4</v>
      </c>
      <c r="BP14" s="626"/>
      <c r="BQ14" s="626"/>
      <c r="BR14" s="626"/>
      <c r="BS14" s="627" t="s">
        <v>241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135986</v>
      </c>
      <c r="CS14" s="624"/>
      <c r="CT14" s="624"/>
      <c r="CU14" s="624"/>
      <c r="CV14" s="624"/>
      <c r="CW14" s="624"/>
      <c r="CX14" s="624"/>
      <c r="CY14" s="625"/>
      <c r="CZ14" s="626">
        <v>3.4</v>
      </c>
      <c r="DA14" s="626"/>
      <c r="DB14" s="626"/>
      <c r="DC14" s="626"/>
      <c r="DD14" s="632" t="s">
        <v>241</v>
      </c>
      <c r="DE14" s="624"/>
      <c r="DF14" s="624"/>
      <c r="DG14" s="624"/>
      <c r="DH14" s="624"/>
      <c r="DI14" s="624"/>
      <c r="DJ14" s="624"/>
      <c r="DK14" s="624"/>
      <c r="DL14" s="624"/>
      <c r="DM14" s="624"/>
      <c r="DN14" s="624"/>
      <c r="DO14" s="624"/>
      <c r="DP14" s="625"/>
      <c r="DQ14" s="632">
        <v>134373</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241</v>
      </c>
      <c r="AE15" s="627"/>
      <c r="AF15" s="627"/>
      <c r="AG15" s="627"/>
      <c r="AH15" s="627"/>
      <c r="AI15" s="627"/>
      <c r="AJ15" s="627"/>
      <c r="AK15" s="627"/>
      <c r="AL15" s="628" t="s">
        <v>241</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40926</v>
      </c>
      <c r="BH15" s="624"/>
      <c r="BI15" s="624"/>
      <c r="BJ15" s="624"/>
      <c r="BK15" s="624"/>
      <c r="BL15" s="624"/>
      <c r="BM15" s="624"/>
      <c r="BN15" s="625"/>
      <c r="BO15" s="626">
        <v>4.9000000000000004</v>
      </c>
      <c r="BP15" s="626"/>
      <c r="BQ15" s="626"/>
      <c r="BR15" s="626"/>
      <c r="BS15" s="627" t="s">
        <v>241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506891</v>
      </c>
      <c r="CS15" s="624"/>
      <c r="CT15" s="624"/>
      <c r="CU15" s="624"/>
      <c r="CV15" s="624"/>
      <c r="CW15" s="624"/>
      <c r="CX15" s="624"/>
      <c r="CY15" s="625"/>
      <c r="CZ15" s="626">
        <v>12.7</v>
      </c>
      <c r="DA15" s="626"/>
      <c r="DB15" s="626"/>
      <c r="DC15" s="626"/>
      <c r="DD15" s="632">
        <v>52661</v>
      </c>
      <c r="DE15" s="624"/>
      <c r="DF15" s="624"/>
      <c r="DG15" s="624"/>
      <c r="DH15" s="624"/>
      <c r="DI15" s="624"/>
      <c r="DJ15" s="624"/>
      <c r="DK15" s="624"/>
      <c r="DL15" s="624"/>
      <c r="DM15" s="624"/>
      <c r="DN15" s="624"/>
      <c r="DO15" s="624"/>
      <c r="DP15" s="625"/>
      <c r="DQ15" s="632">
        <v>414661</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5511</v>
      </c>
      <c r="S16" s="624"/>
      <c r="T16" s="624"/>
      <c r="U16" s="624"/>
      <c r="V16" s="624"/>
      <c r="W16" s="624"/>
      <c r="X16" s="624"/>
      <c r="Y16" s="625"/>
      <c r="Z16" s="626">
        <v>0.1</v>
      </c>
      <c r="AA16" s="626"/>
      <c r="AB16" s="626"/>
      <c r="AC16" s="626"/>
      <c r="AD16" s="627">
        <v>5511</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241</v>
      </c>
      <c r="CS16" s="624"/>
      <c r="CT16" s="624"/>
      <c r="CU16" s="624"/>
      <c r="CV16" s="624"/>
      <c r="CW16" s="624"/>
      <c r="CX16" s="624"/>
      <c r="CY16" s="625"/>
      <c r="CZ16" s="626" t="s">
        <v>131</v>
      </c>
      <c r="DA16" s="626"/>
      <c r="DB16" s="626"/>
      <c r="DC16" s="626"/>
      <c r="DD16" s="632" t="s">
        <v>241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16066</v>
      </c>
      <c r="S17" s="624"/>
      <c r="T17" s="624"/>
      <c r="U17" s="624"/>
      <c r="V17" s="624"/>
      <c r="W17" s="624"/>
      <c r="X17" s="624"/>
      <c r="Y17" s="625"/>
      <c r="Z17" s="626">
        <v>0.4</v>
      </c>
      <c r="AA17" s="626"/>
      <c r="AB17" s="626"/>
      <c r="AC17" s="626"/>
      <c r="AD17" s="627">
        <v>16066</v>
      </c>
      <c r="AE17" s="627"/>
      <c r="AF17" s="627"/>
      <c r="AG17" s="627"/>
      <c r="AH17" s="627"/>
      <c r="AI17" s="627"/>
      <c r="AJ17" s="627"/>
      <c r="AK17" s="627"/>
      <c r="AL17" s="628">
        <v>0.6</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241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306068</v>
      </c>
      <c r="CS17" s="624"/>
      <c r="CT17" s="624"/>
      <c r="CU17" s="624"/>
      <c r="CV17" s="624"/>
      <c r="CW17" s="624"/>
      <c r="CX17" s="624"/>
      <c r="CY17" s="625"/>
      <c r="CZ17" s="626">
        <v>7.6</v>
      </c>
      <c r="DA17" s="626"/>
      <c r="DB17" s="626"/>
      <c r="DC17" s="626"/>
      <c r="DD17" s="632" t="s">
        <v>241</v>
      </c>
      <c r="DE17" s="624"/>
      <c r="DF17" s="624"/>
      <c r="DG17" s="624"/>
      <c r="DH17" s="624"/>
      <c r="DI17" s="624"/>
      <c r="DJ17" s="624"/>
      <c r="DK17" s="624"/>
      <c r="DL17" s="624"/>
      <c r="DM17" s="624"/>
      <c r="DN17" s="624"/>
      <c r="DO17" s="624"/>
      <c r="DP17" s="625"/>
      <c r="DQ17" s="632">
        <v>306068</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3306</v>
      </c>
      <c r="S18" s="624"/>
      <c r="T18" s="624"/>
      <c r="U18" s="624"/>
      <c r="V18" s="624"/>
      <c r="W18" s="624"/>
      <c r="X18" s="624"/>
      <c r="Y18" s="625"/>
      <c r="Z18" s="626">
        <v>0.1</v>
      </c>
      <c r="AA18" s="626"/>
      <c r="AB18" s="626"/>
      <c r="AC18" s="626"/>
      <c r="AD18" s="627">
        <v>3306</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131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3258</v>
      </c>
      <c r="S19" s="624"/>
      <c r="T19" s="624"/>
      <c r="U19" s="624"/>
      <c r="V19" s="624"/>
      <c r="W19" s="624"/>
      <c r="X19" s="624"/>
      <c r="Y19" s="625"/>
      <c r="Z19" s="626">
        <v>0.1</v>
      </c>
      <c r="AA19" s="626"/>
      <c r="AB19" s="626"/>
      <c r="AC19" s="626"/>
      <c r="AD19" s="627">
        <v>3258</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241</v>
      </c>
      <c r="BP19" s="626"/>
      <c r="BQ19" s="626"/>
      <c r="BR19" s="626"/>
      <c r="BS19" s="627" t="s">
        <v>131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48</v>
      </c>
      <c r="S20" s="624"/>
      <c r="T20" s="624"/>
      <c r="U20" s="624"/>
      <c r="V20" s="624"/>
      <c r="W20" s="624"/>
      <c r="X20" s="624"/>
      <c r="Y20" s="625"/>
      <c r="Z20" s="626">
        <v>0</v>
      </c>
      <c r="AA20" s="626"/>
      <c r="AB20" s="626"/>
      <c r="AC20" s="626"/>
      <c r="AD20" s="627">
        <v>48</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241</v>
      </c>
      <c r="BH20" s="624"/>
      <c r="BI20" s="624"/>
      <c r="BJ20" s="624"/>
      <c r="BK20" s="624"/>
      <c r="BL20" s="624"/>
      <c r="BM20" s="624"/>
      <c r="BN20" s="625"/>
      <c r="BO20" s="626" t="s">
        <v>241</v>
      </c>
      <c r="BP20" s="626"/>
      <c r="BQ20" s="626"/>
      <c r="BR20" s="626"/>
      <c r="BS20" s="627" t="s">
        <v>241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4005599</v>
      </c>
      <c r="CS20" s="624"/>
      <c r="CT20" s="624"/>
      <c r="CU20" s="624"/>
      <c r="CV20" s="624"/>
      <c r="CW20" s="624"/>
      <c r="CX20" s="624"/>
      <c r="CY20" s="625"/>
      <c r="CZ20" s="626">
        <v>100</v>
      </c>
      <c r="DA20" s="626"/>
      <c r="DB20" s="626"/>
      <c r="DC20" s="626"/>
      <c r="DD20" s="632">
        <v>206844</v>
      </c>
      <c r="DE20" s="624"/>
      <c r="DF20" s="624"/>
      <c r="DG20" s="624"/>
      <c r="DH20" s="624"/>
      <c r="DI20" s="624"/>
      <c r="DJ20" s="624"/>
      <c r="DK20" s="624"/>
      <c r="DL20" s="624"/>
      <c r="DM20" s="624"/>
      <c r="DN20" s="624"/>
      <c r="DO20" s="624"/>
      <c r="DP20" s="625"/>
      <c r="DQ20" s="632">
        <v>3052726</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1816284</v>
      </c>
      <c r="S21" s="624"/>
      <c r="T21" s="624"/>
      <c r="U21" s="624"/>
      <c r="V21" s="624"/>
      <c r="W21" s="624"/>
      <c r="X21" s="624"/>
      <c r="Y21" s="625"/>
      <c r="Z21" s="626">
        <v>43.4</v>
      </c>
      <c r="AA21" s="626"/>
      <c r="AB21" s="626"/>
      <c r="AC21" s="626"/>
      <c r="AD21" s="627">
        <v>1446683</v>
      </c>
      <c r="AE21" s="627"/>
      <c r="AF21" s="627"/>
      <c r="AG21" s="627"/>
      <c r="AH21" s="627"/>
      <c r="AI21" s="627"/>
      <c r="AJ21" s="627"/>
      <c r="AK21" s="627"/>
      <c r="AL21" s="628">
        <v>57.3</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241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1446683</v>
      </c>
      <c r="S22" s="624"/>
      <c r="T22" s="624"/>
      <c r="U22" s="624"/>
      <c r="V22" s="624"/>
      <c r="W22" s="624"/>
      <c r="X22" s="624"/>
      <c r="Y22" s="625"/>
      <c r="Z22" s="626">
        <v>34.6</v>
      </c>
      <c r="AA22" s="626"/>
      <c r="AB22" s="626"/>
      <c r="AC22" s="626"/>
      <c r="AD22" s="627">
        <v>1446683</v>
      </c>
      <c r="AE22" s="627"/>
      <c r="AF22" s="627"/>
      <c r="AG22" s="627"/>
      <c r="AH22" s="627"/>
      <c r="AI22" s="627"/>
      <c r="AJ22" s="627"/>
      <c r="AK22" s="627"/>
      <c r="AL22" s="628">
        <v>57.3</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369601</v>
      </c>
      <c r="S23" s="624"/>
      <c r="T23" s="624"/>
      <c r="U23" s="624"/>
      <c r="V23" s="624"/>
      <c r="W23" s="624"/>
      <c r="X23" s="624"/>
      <c r="Y23" s="625"/>
      <c r="Z23" s="626">
        <v>8.8000000000000007</v>
      </c>
      <c r="AA23" s="626"/>
      <c r="AB23" s="626"/>
      <c r="AC23" s="626"/>
      <c r="AD23" s="627" t="s">
        <v>131</v>
      </c>
      <c r="AE23" s="627"/>
      <c r="AF23" s="627"/>
      <c r="AG23" s="627"/>
      <c r="AH23" s="627"/>
      <c r="AI23" s="627"/>
      <c r="AJ23" s="627"/>
      <c r="AK23" s="627"/>
      <c r="AL23" s="628" t="s">
        <v>241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241</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131</v>
      </c>
      <c r="BP24" s="626"/>
      <c r="BQ24" s="626"/>
      <c r="BR24" s="626"/>
      <c r="BS24" s="627" t="s">
        <v>241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1651407</v>
      </c>
      <c r="CS24" s="613"/>
      <c r="CT24" s="613"/>
      <c r="CU24" s="613"/>
      <c r="CV24" s="613"/>
      <c r="CW24" s="613"/>
      <c r="CX24" s="613"/>
      <c r="CY24" s="614"/>
      <c r="CZ24" s="617">
        <v>41.2</v>
      </c>
      <c r="DA24" s="618"/>
      <c r="DB24" s="618"/>
      <c r="DC24" s="634"/>
      <c r="DD24" s="657">
        <v>1188623</v>
      </c>
      <c r="DE24" s="613"/>
      <c r="DF24" s="613"/>
      <c r="DG24" s="613"/>
      <c r="DH24" s="613"/>
      <c r="DI24" s="613"/>
      <c r="DJ24" s="613"/>
      <c r="DK24" s="614"/>
      <c r="DL24" s="657">
        <v>1063154</v>
      </c>
      <c r="DM24" s="613"/>
      <c r="DN24" s="613"/>
      <c r="DO24" s="613"/>
      <c r="DP24" s="613"/>
      <c r="DQ24" s="613"/>
      <c r="DR24" s="613"/>
      <c r="DS24" s="613"/>
      <c r="DT24" s="613"/>
      <c r="DU24" s="613"/>
      <c r="DV24" s="614"/>
      <c r="DW24" s="617">
        <v>41.6</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2875888</v>
      </c>
      <c r="S25" s="624"/>
      <c r="T25" s="624"/>
      <c r="U25" s="624"/>
      <c r="V25" s="624"/>
      <c r="W25" s="624"/>
      <c r="X25" s="624"/>
      <c r="Y25" s="625"/>
      <c r="Z25" s="626">
        <v>68.7</v>
      </c>
      <c r="AA25" s="626"/>
      <c r="AB25" s="626"/>
      <c r="AC25" s="626"/>
      <c r="AD25" s="627">
        <v>2506287</v>
      </c>
      <c r="AE25" s="627"/>
      <c r="AF25" s="627"/>
      <c r="AG25" s="627"/>
      <c r="AH25" s="627"/>
      <c r="AI25" s="627"/>
      <c r="AJ25" s="627"/>
      <c r="AK25" s="627"/>
      <c r="AL25" s="628">
        <v>99.2</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131</v>
      </c>
      <c r="BP25" s="626"/>
      <c r="BQ25" s="626"/>
      <c r="BR25" s="626"/>
      <c r="BS25" s="627" t="s">
        <v>241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908508</v>
      </c>
      <c r="CS25" s="653"/>
      <c r="CT25" s="653"/>
      <c r="CU25" s="653"/>
      <c r="CV25" s="653"/>
      <c r="CW25" s="653"/>
      <c r="CX25" s="653"/>
      <c r="CY25" s="654"/>
      <c r="CZ25" s="628">
        <v>22.7</v>
      </c>
      <c r="DA25" s="655"/>
      <c r="DB25" s="655"/>
      <c r="DC25" s="658"/>
      <c r="DD25" s="632">
        <v>795578</v>
      </c>
      <c r="DE25" s="653"/>
      <c r="DF25" s="653"/>
      <c r="DG25" s="653"/>
      <c r="DH25" s="653"/>
      <c r="DI25" s="653"/>
      <c r="DJ25" s="653"/>
      <c r="DK25" s="654"/>
      <c r="DL25" s="632">
        <v>678336</v>
      </c>
      <c r="DM25" s="653"/>
      <c r="DN25" s="653"/>
      <c r="DO25" s="653"/>
      <c r="DP25" s="653"/>
      <c r="DQ25" s="653"/>
      <c r="DR25" s="653"/>
      <c r="DS25" s="653"/>
      <c r="DT25" s="653"/>
      <c r="DU25" s="653"/>
      <c r="DV25" s="654"/>
      <c r="DW25" s="628">
        <v>26.5</v>
      </c>
      <c r="DX25" s="655"/>
      <c r="DY25" s="655"/>
      <c r="DZ25" s="655"/>
      <c r="EA25" s="655"/>
      <c r="EB25" s="655"/>
      <c r="EC25" s="656"/>
    </row>
    <row r="26" spans="2:133" ht="11.25" customHeight="1" x14ac:dyDescent="0.2">
      <c r="B26" s="620" t="s">
        <v>302</v>
      </c>
      <c r="C26" s="621"/>
      <c r="D26" s="621"/>
      <c r="E26" s="621"/>
      <c r="F26" s="621"/>
      <c r="G26" s="621"/>
      <c r="H26" s="621"/>
      <c r="I26" s="621"/>
      <c r="J26" s="621"/>
      <c r="K26" s="621"/>
      <c r="L26" s="621"/>
      <c r="M26" s="621"/>
      <c r="N26" s="621"/>
      <c r="O26" s="621"/>
      <c r="P26" s="621"/>
      <c r="Q26" s="622"/>
      <c r="R26" s="623">
        <v>725</v>
      </c>
      <c r="S26" s="624"/>
      <c r="T26" s="624"/>
      <c r="U26" s="624"/>
      <c r="V26" s="624"/>
      <c r="W26" s="624"/>
      <c r="X26" s="624"/>
      <c r="Y26" s="625"/>
      <c r="Z26" s="626">
        <v>0</v>
      </c>
      <c r="AA26" s="626"/>
      <c r="AB26" s="626"/>
      <c r="AC26" s="626"/>
      <c r="AD26" s="627">
        <v>725</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131</v>
      </c>
      <c r="BP26" s="626"/>
      <c r="BQ26" s="626"/>
      <c r="BR26" s="626"/>
      <c r="BS26" s="627" t="s">
        <v>241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590171</v>
      </c>
      <c r="CS26" s="624"/>
      <c r="CT26" s="624"/>
      <c r="CU26" s="624"/>
      <c r="CV26" s="624"/>
      <c r="CW26" s="624"/>
      <c r="CX26" s="624"/>
      <c r="CY26" s="625"/>
      <c r="CZ26" s="628">
        <v>14.7</v>
      </c>
      <c r="DA26" s="655"/>
      <c r="DB26" s="655"/>
      <c r="DC26" s="658"/>
      <c r="DD26" s="632">
        <v>506935</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5"/>
      <c r="DY26" s="655"/>
      <c r="DZ26" s="655"/>
      <c r="EA26" s="655"/>
      <c r="EB26" s="655"/>
      <c r="EC26" s="656"/>
    </row>
    <row r="27" spans="2:133" ht="11.25" customHeight="1" x14ac:dyDescent="0.2">
      <c r="B27" s="620" t="s">
        <v>305</v>
      </c>
      <c r="C27" s="621"/>
      <c r="D27" s="621"/>
      <c r="E27" s="621"/>
      <c r="F27" s="621"/>
      <c r="G27" s="621"/>
      <c r="H27" s="621"/>
      <c r="I27" s="621"/>
      <c r="J27" s="621"/>
      <c r="K27" s="621"/>
      <c r="L27" s="621"/>
      <c r="M27" s="621"/>
      <c r="N27" s="621"/>
      <c r="O27" s="621"/>
      <c r="P27" s="621"/>
      <c r="Q27" s="622"/>
      <c r="R27" s="623">
        <v>5466</v>
      </c>
      <c r="S27" s="624"/>
      <c r="T27" s="624"/>
      <c r="U27" s="624"/>
      <c r="V27" s="624"/>
      <c r="W27" s="624"/>
      <c r="X27" s="624"/>
      <c r="Y27" s="625"/>
      <c r="Z27" s="626">
        <v>0.1</v>
      </c>
      <c r="AA27" s="626"/>
      <c r="AB27" s="626"/>
      <c r="AC27" s="626"/>
      <c r="AD27" s="627">
        <v>669</v>
      </c>
      <c r="AE27" s="627"/>
      <c r="AF27" s="627"/>
      <c r="AG27" s="627"/>
      <c r="AH27" s="627"/>
      <c r="AI27" s="627"/>
      <c r="AJ27" s="627"/>
      <c r="AK27" s="627"/>
      <c r="AL27" s="628">
        <v>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840382</v>
      </c>
      <c r="BH27" s="624"/>
      <c r="BI27" s="624"/>
      <c r="BJ27" s="624"/>
      <c r="BK27" s="624"/>
      <c r="BL27" s="624"/>
      <c r="BM27" s="624"/>
      <c r="BN27" s="625"/>
      <c r="BO27" s="626">
        <v>100</v>
      </c>
      <c r="BP27" s="626"/>
      <c r="BQ27" s="626"/>
      <c r="BR27" s="626"/>
      <c r="BS27" s="627">
        <v>6118</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436831</v>
      </c>
      <c r="CS27" s="653"/>
      <c r="CT27" s="653"/>
      <c r="CU27" s="653"/>
      <c r="CV27" s="653"/>
      <c r="CW27" s="653"/>
      <c r="CX27" s="653"/>
      <c r="CY27" s="654"/>
      <c r="CZ27" s="628">
        <v>10.9</v>
      </c>
      <c r="DA27" s="655"/>
      <c r="DB27" s="655"/>
      <c r="DC27" s="658"/>
      <c r="DD27" s="632">
        <v>86977</v>
      </c>
      <c r="DE27" s="653"/>
      <c r="DF27" s="653"/>
      <c r="DG27" s="653"/>
      <c r="DH27" s="653"/>
      <c r="DI27" s="653"/>
      <c r="DJ27" s="653"/>
      <c r="DK27" s="654"/>
      <c r="DL27" s="632">
        <v>86850</v>
      </c>
      <c r="DM27" s="653"/>
      <c r="DN27" s="653"/>
      <c r="DO27" s="653"/>
      <c r="DP27" s="653"/>
      <c r="DQ27" s="653"/>
      <c r="DR27" s="653"/>
      <c r="DS27" s="653"/>
      <c r="DT27" s="653"/>
      <c r="DU27" s="653"/>
      <c r="DV27" s="654"/>
      <c r="DW27" s="628">
        <v>3.4</v>
      </c>
      <c r="DX27" s="655"/>
      <c r="DY27" s="655"/>
      <c r="DZ27" s="655"/>
      <c r="EA27" s="655"/>
      <c r="EB27" s="655"/>
      <c r="EC27" s="656"/>
    </row>
    <row r="28" spans="2:133" ht="11.25" customHeight="1" x14ac:dyDescent="0.2">
      <c r="B28" s="620" t="s">
        <v>308</v>
      </c>
      <c r="C28" s="621"/>
      <c r="D28" s="621"/>
      <c r="E28" s="621"/>
      <c r="F28" s="621"/>
      <c r="G28" s="621"/>
      <c r="H28" s="621"/>
      <c r="I28" s="621"/>
      <c r="J28" s="621"/>
      <c r="K28" s="621"/>
      <c r="L28" s="621"/>
      <c r="M28" s="621"/>
      <c r="N28" s="621"/>
      <c r="O28" s="621"/>
      <c r="P28" s="621"/>
      <c r="Q28" s="622"/>
      <c r="R28" s="623">
        <v>21137</v>
      </c>
      <c r="S28" s="624"/>
      <c r="T28" s="624"/>
      <c r="U28" s="624"/>
      <c r="V28" s="624"/>
      <c r="W28" s="624"/>
      <c r="X28" s="624"/>
      <c r="Y28" s="625"/>
      <c r="Z28" s="626">
        <v>0.5</v>
      </c>
      <c r="AA28" s="626"/>
      <c r="AB28" s="626"/>
      <c r="AC28" s="626"/>
      <c r="AD28" s="627">
        <v>3130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306068</v>
      </c>
      <c r="CS28" s="624"/>
      <c r="CT28" s="624"/>
      <c r="CU28" s="624"/>
      <c r="CV28" s="624"/>
      <c r="CW28" s="624"/>
      <c r="CX28" s="624"/>
      <c r="CY28" s="625"/>
      <c r="CZ28" s="628">
        <v>7.6</v>
      </c>
      <c r="DA28" s="655"/>
      <c r="DB28" s="655"/>
      <c r="DC28" s="658"/>
      <c r="DD28" s="632">
        <v>306068</v>
      </c>
      <c r="DE28" s="624"/>
      <c r="DF28" s="624"/>
      <c r="DG28" s="624"/>
      <c r="DH28" s="624"/>
      <c r="DI28" s="624"/>
      <c r="DJ28" s="624"/>
      <c r="DK28" s="625"/>
      <c r="DL28" s="632">
        <v>297968</v>
      </c>
      <c r="DM28" s="624"/>
      <c r="DN28" s="624"/>
      <c r="DO28" s="624"/>
      <c r="DP28" s="624"/>
      <c r="DQ28" s="624"/>
      <c r="DR28" s="624"/>
      <c r="DS28" s="624"/>
      <c r="DT28" s="624"/>
      <c r="DU28" s="624"/>
      <c r="DV28" s="625"/>
      <c r="DW28" s="628">
        <v>11.7</v>
      </c>
      <c r="DX28" s="655"/>
      <c r="DY28" s="655"/>
      <c r="DZ28" s="655"/>
      <c r="EA28" s="655"/>
      <c r="EB28" s="655"/>
      <c r="EC28" s="656"/>
    </row>
    <row r="29" spans="2:133" ht="11.25" customHeight="1" x14ac:dyDescent="0.2">
      <c r="B29" s="620" t="s">
        <v>310</v>
      </c>
      <c r="C29" s="621"/>
      <c r="D29" s="621"/>
      <c r="E29" s="621"/>
      <c r="F29" s="621"/>
      <c r="G29" s="621"/>
      <c r="H29" s="621"/>
      <c r="I29" s="621"/>
      <c r="J29" s="621"/>
      <c r="K29" s="621"/>
      <c r="L29" s="621"/>
      <c r="M29" s="621"/>
      <c r="N29" s="621"/>
      <c r="O29" s="621"/>
      <c r="P29" s="621"/>
      <c r="Q29" s="622"/>
      <c r="R29" s="623">
        <v>6683</v>
      </c>
      <c r="S29" s="624"/>
      <c r="T29" s="624"/>
      <c r="U29" s="624"/>
      <c r="V29" s="624"/>
      <c r="W29" s="624"/>
      <c r="X29" s="624"/>
      <c r="Y29" s="625"/>
      <c r="Z29" s="626">
        <v>0.2</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306068</v>
      </c>
      <c r="CS29" s="653"/>
      <c r="CT29" s="653"/>
      <c r="CU29" s="653"/>
      <c r="CV29" s="653"/>
      <c r="CW29" s="653"/>
      <c r="CX29" s="653"/>
      <c r="CY29" s="654"/>
      <c r="CZ29" s="628">
        <v>7.6</v>
      </c>
      <c r="DA29" s="655"/>
      <c r="DB29" s="655"/>
      <c r="DC29" s="658"/>
      <c r="DD29" s="632">
        <v>306068</v>
      </c>
      <c r="DE29" s="653"/>
      <c r="DF29" s="653"/>
      <c r="DG29" s="653"/>
      <c r="DH29" s="653"/>
      <c r="DI29" s="653"/>
      <c r="DJ29" s="653"/>
      <c r="DK29" s="654"/>
      <c r="DL29" s="632">
        <v>297968</v>
      </c>
      <c r="DM29" s="653"/>
      <c r="DN29" s="653"/>
      <c r="DO29" s="653"/>
      <c r="DP29" s="653"/>
      <c r="DQ29" s="653"/>
      <c r="DR29" s="653"/>
      <c r="DS29" s="653"/>
      <c r="DT29" s="653"/>
      <c r="DU29" s="653"/>
      <c r="DV29" s="654"/>
      <c r="DW29" s="628">
        <v>11.7</v>
      </c>
      <c r="DX29" s="655"/>
      <c r="DY29" s="655"/>
      <c r="DZ29" s="655"/>
      <c r="EA29" s="655"/>
      <c r="EB29" s="655"/>
      <c r="EC29" s="656"/>
    </row>
    <row r="30" spans="2:133" ht="11.25" customHeight="1" x14ac:dyDescent="0.2">
      <c r="B30" s="620" t="s">
        <v>313</v>
      </c>
      <c r="C30" s="621"/>
      <c r="D30" s="621"/>
      <c r="E30" s="621"/>
      <c r="F30" s="621"/>
      <c r="G30" s="621"/>
      <c r="H30" s="621"/>
      <c r="I30" s="621"/>
      <c r="J30" s="621"/>
      <c r="K30" s="621"/>
      <c r="L30" s="621"/>
      <c r="M30" s="621"/>
      <c r="N30" s="621"/>
      <c r="O30" s="621"/>
      <c r="P30" s="621"/>
      <c r="Q30" s="622"/>
      <c r="R30" s="623">
        <v>554306</v>
      </c>
      <c r="S30" s="624"/>
      <c r="T30" s="624"/>
      <c r="U30" s="624"/>
      <c r="V30" s="624"/>
      <c r="W30" s="624"/>
      <c r="X30" s="624"/>
      <c r="Y30" s="625"/>
      <c r="Z30" s="626">
        <v>13.2</v>
      </c>
      <c r="AA30" s="626"/>
      <c r="AB30" s="626"/>
      <c r="AC30" s="626"/>
      <c r="AD30" s="627" t="s">
        <v>131</v>
      </c>
      <c r="AE30" s="627"/>
      <c r="AF30" s="627"/>
      <c r="AG30" s="627"/>
      <c r="AH30" s="627"/>
      <c r="AI30" s="627"/>
      <c r="AJ30" s="627"/>
      <c r="AK30" s="627"/>
      <c r="AL30" s="628" t="s">
        <v>131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295683</v>
      </c>
      <c r="CS30" s="624"/>
      <c r="CT30" s="624"/>
      <c r="CU30" s="624"/>
      <c r="CV30" s="624"/>
      <c r="CW30" s="624"/>
      <c r="CX30" s="624"/>
      <c r="CY30" s="625"/>
      <c r="CZ30" s="628">
        <v>7.4</v>
      </c>
      <c r="DA30" s="655"/>
      <c r="DB30" s="655"/>
      <c r="DC30" s="658"/>
      <c r="DD30" s="632">
        <v>295683</v>
      </c>
      <c r="DE30" s="624"/>
      <c r="DF30" s="624"/>
      <c r="DG30" s="624"/>
      <c r="DH30" s="624"/>
      <c r="DI30" s="624"/>
      <c r="DJ30" s="624"/>
      <c r="DK30" s="625"/>
      <c r="DL30" s="632">
        <v>287583</v>
      </c>
      <c r="DM30" s="624"/>
      <c r="DN30" s="624"/>
      <c r="DO30" s="624"/>
      <c r="DP30" s="624"/>
      <c r="DQ30" s="624"/>
      <c r="DR30" s="624"/>
      <c r="DS30" s="624"/>
      <c r="DT30" s="624"/>
      <c r="DU30" s="624"/>
      <c r="DV30" s="625"/>
      <c r="DW30" s="628">
        <v>11.2</v>
      </c>
      <c r="DX30" s="655"/>
      <c r="DY30" s="655"/>
      <c r="DZ30" s="655"/>
      <c r="EA30" s="655"/>
      <c r="EB30" s="655"/>
      <c r="EC30" s="656"/>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241</v>
      </c>
      <c r="AA31" s="626"/>
      <c r="AB31" s="626"/>
      <c r="AC31" s="626"/>
      <c r="AD31" s="627" t="s">
        <v>131</v>
      </c>
      <c r="AE31" s="627"/>
      <c r="AF31" s="627"/>
      <c r="AG31" s="627"/>
      <c r="AH31" s="627"/>
      <c r="AI31" s="627"/>
      <c r="AJ31" s="627"/>
      <c r="AK31" s="627"/>
      <c r="AL31" s="628" t="s">
        <v>131</v>
      </c>
      <c r="AM31" s="629"/>
      <c r="AN31" s="629"/>
      <c r="AO31" s="630"/>
      <c r="AP31" s="671" t="s">
        <v>318</v>
      </c>
      <c r="AQ31" s="672"/>
      <c r="AR31" s="672"/>
      <c r="AS31" s="672"/>
      <c r="AT31" s="677" t="s">
        <v>319</v>
      </c>
      <c r="AU31" s="218"/>
      <c r="AV31" s="218"/>
      <c r="AW31" s="218"/>
      <c r="AX31" s="609" t="s">
        <v>193</v>
      </c>
      <c r="AY31" s="610"/>
      <c r="AZ31" s="610"/>
      <c r="BA31" s="610"/>
      <c r="BB31" s="610"/>
      <c r="BC31" s="610"/>
      <c r="BD31" s="610"/>
      <c r="BE31" s="610"/>
      <c r="BF31" s="611"/>
      <c r="BG31" s="670">
        <v>98.8</v>
      </c>
      <c r="BH31" s="667"/>
      <c r="BI31" s="667"/>
      <c r="BJ31" s="667"/>
      <c r="BK31" s="667"/>
      <c r="BL31" s="667"/>
      <c r="BM31" s="618">
        <v>97.2</v>
      </c>
      <c r="BN31" s="667"/>
      <c r="BO31" s="667"/>
      <c r="BP31" s="667"/>
      <c r="BQ31" s="668"/>
      <c r="BR31" s="670">
        <v>99</v>
      </c>
      <c r="BS31" s="667"/>
      <c r="BT31" s="667"/>
      <c r="BU31" s="667"/>
      <c r="BV31" s="667"/>
      <c r="BW31" s="667"/>
      <c r="BX31" s="618">
        <v>97.4</v>
      </c>
      <c r="BY31" s="667"/>
      <c r="BZ31" s="667"/>
      <c r="CA31" s="667"/>
      <c r="CB31" s="668"/>
      <c r="CD31" s="663"/>
      <c r="CE31" s="664"/>
      <c r="CF31" s="620" t="s">
        <v>320</v>
      </c>
      <c r="CG31" s="621"/>
      <c r="CH31" s="621"/>
      <c r="CI31" s="621"/>
      <c r="CJ31" s="621"/>
      <c r="CK31" s="621"/>
      <c r="CL31" s="621"/>
      <c r="CM31" s="621"/>
      <c r="CN31" s="621"/>
      <c r="CO31" s="621"/>
      <c r="CP31" s="621"/>
      <c r="CQ31" s="622"/>
      <c r="CR31" s="623">
        <v>10385</v>
      </c>
      <c r="CS31" s="653"/>
      <c r="CT31" s="653"/>
      <c r="CU31" s="653"/>
      <c r="CV31" s="653"/>
      <c r="CW31" s="653"/>
      <c r="CX31" s="653"/>
      <c r="CY31" s="654"/>
      <c r="CZ31" s="628">
        <v>0.3</v>
      </c>
      <c r="DA31" s="655"/>
      <c r="DB31" s="655"/>
      <c r="DC31" s="658"/>
      <c r="DD31" s="632">
        <v>10385</v>
      </c>
      <c r="DE31" s="653"/>
      <c r="DF31" s="653"/>
      <c r="DG31" s="653"/>
      <c r="DH31" s="653"/>
      <c r="DI31" s="653"/>
      <c r="DJ31" s="653"/>
      <c r="DK31" s="654"/>
      <c r="DL31" s="632">
        <v>10385</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321</v>
      </c>
      <c r="C32" s="621"/>
      <c r="D32" s="621"/>
      <c r="E32" s="621"/>
      <c r="F32" s="621"/>
      <c r="G32" s="621"/>
      <c r="H32" s="621"/>
      <c r="I32" s="621"/>
      <c r="J32" s="621"/>
      <c r="K32" s="621"/>
      <c r="L32" s="621"/>
      <c r="M32" s="621"/>
      <c r="N32" s="621"/>
      <c r="O32" s="621"/>
      <c r="P32" s="621"/>
      <c r="Q32" s="622"/>
      <c r="R32" s="623">
        <v>255555</v>
      </c>
      <c r="S32" s="624"/>
      <c r="T32" s="624"/>
      <c r="U32" s="624"/>
      <c r="V32" s="624"/>
      <c r="W32" s="624"/>
      <c r="X32" s="624"/>
      <c r="Y32" s="625"/>
      <c r="Z32" s="626">
        <v>6.1</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322</v>
      </c>
      <c r="AX32" s="620" t="s">
        <v>323</v>
      </c>
      <c r="AY32" s="621"/>
      <c r="AZ32" s="621"/>
      <c r="BA32" s="621"/>
      <c r="BB32" s="621"/>
      <c r="BC32" s="621"/>
      <c r="BD32" s="621"/>
      <c r="BE32" s="621"/>
      <c r="BF32" s="622"/>
      <c r="BG32" s="680">
        <v>98.8</v>
      </c>
      <c r="BH32" s="653"/>
      <c r="BI32" s="653"/>
      <c r="BJ32" s="653"/>
      <c r="BK32" s="653"/>
      <c r="BL32" s="653"/>
      <c r="BM32" s="629">
        <v>96.8</v>
      </c>
      <c r="BN32" s="653"/>
      <c r="BO32" s="653"/>
      <c r="BP32" s="653"/>
      <c r="BQ32" s="669"/>
      <c r="BR32" s="680">
        <v>99.1</v>
      </c>
      <c r="BS32" s="653"/>
      <c r="BT32" s="653"/>
      <c r="BU32" s="653"/>
      <c r="BV32" s="653"/>
      <c r="BW32" s="653"/>
      <c r="BX32" s="629">
        <v>97.1</v>
      </c>
      <c r="BY32" s="653"/>
      <c r="BZ32" s="653"/>
      <c r="CA32" s="653"/>
      <c r="CB32" s="669"/>
      <c r="CD32" s="665"/>
      <c r="CE32" s="666"/>
      <c r="CF32" s="620" t="s">
        <v>324</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5"/>
      <c r="DB32" s="655"/>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5"/>
      <c r="DY32" s="655"/>
      <c r="DZ32" s="655"/>
      <c r="EA32" s="655"/>
      <c r="EB32" s="655"/>
      <c r="EC32" s="656"/>
    </row>
    <row r="33" spans="2:133" ht="11.25" customHeight="1" x14ac:dyDescent="0.2">
      <c r="B33" s="620" t="s">
        <v>325</v>
      </c>
      <c r="C33" s="621"/>
      <c r="D33" s="621"/>
      <c r="E33" s="621"/>
      <c r="F33" s="621"/>
      <c r="G33" s="621"/>
      <c r="H33" s="621"/>
      <c r="I33" s="621"/>
      <c r="J33" s="621"/>
      <c r="K33" s="621"/>
      <c r="L33" s="621"/>
      <c r="M33" s="621"/>
      <c r="N33" s="621"/>
      <c r="O33" s="621"/>
      <c r="P33" s="621"/>
      <c r="Q33" s="622"/>
      <c r="R33" s="623">
        <v>13478</v>
      </c>
      <c r="S33" s="624"/>
      <c r="T33" s="624"/>
      <c r="U33" s="624"/>
      <c r="V33" s="624"/>
      <c r="W33" s="624"/>
      <c r="X33" s="624"/>
      <c r="Y33" s="625"/>
      <c r="Z33" s="626">
        <v>0.3</v>
      </c>
      <c r="AA33" s="626"/>
      <c r="AB33" s="626"/>
      <c r="AC33" s="626"/>
      <c r="AD33" s="627">
        <v>3899</v>
      </c>
      <c r="AE33" s="627"/>
      <c r="AF33" s="627"/>
      <c r="AG33" s="627"/>
      <c r="AH33" s="627"/>
      <c r="AI33" s="627"/>
      <c r="AJ33" s="627"/>
      <c r="AK33" s="627"/>
      <c r="AL33" s="628">
        <v>0.2</v>
      </c>
      <c r="AM33" s="629"/>
      <c r="AN33" s="629"/>
      <c r="AO33" s="630"/>
      <c r="AP33" s="675"/>
      <c r="AQ33" s="676"/>
      <c r="AR33" s="676"/>
      <c r="AS33" s="676"/>
      <c r="AT33" s="679"/>
      <c r="AU33" s="219"/>
      <c r="AV33" s="219"/>
      <c r="AW33" s="219"/>
      <c r="AX33" s="644" t="s">
        <v>326</v>
      </c>
      <c r="AY33" s="645"/>
      <c r="AZ33" s="645"/>
      <c r="BA33" s="645"/>
      <c r="BB33" s="645"/>
      <c r="BC33" s="645"/>
      <c r="BD33" s="645"/>
      <c r="BE33" s="645"/>
      <c r="BF33" s="646"/>
      <c r="BG33" s="681">
        <v>98.8</v>
      </c>
      <c r="BH33" s="682"/>
      <c r="BI33" s="682"/>
      <c r="BJ33" s="682"/>
      <c r="BK33" s="682"/>
      <c r="BL33" s="682"/>
      <c r="BM33" s="683">
        <v>97.5</v>
      </c>
      <c r="BN33" s="682"/>
      <c r="BO33" s="682"/>
      <c r="BP33" s="682"/>
      <c r="BQ33" s="684"/>
      <c r="BR33" s="681">
        <v>99</v>
      </c>
      <c r="BS33" s="682"/>
      <c r="BT33" s="682"/>
      <c r="BU33" s="682"/>
      <c r="BV33" s="682"/>
      <c r="BW33" s="682"/>
      <c r="BX33" s="683">
        <v>97.7</v>
      </c>
      <c r="BY33" s="682"/>
      <c r="BZ33" s="682"/>
      <c r="CA33" s="682"/>
      <c r="CB33" s="684"/>
      <c r="CD33" s="620" t="s">
        <v>327</v>
      </c>
      <c r="CE33" s="621"/>
      <c r="CF33" s="621"/>
      <c r="CG33" s="621"/>
      <c r="CH33" s="621"/>
      <c r="CI33" s="621"/>
      <c r="CJ33" s="621"/>
      <c r="CK33" s="621"/>
      <c r="CL33" s="621"/>
      <c r="CM33" s="621"/>
      <c r="CN33" s="621"/>
      <c r="CO33" s="621"/>
      <c r="CP33" s="621"/>
      <c r="CQ33" s="622"/>
      <c r="CR33" s="623">
        <v>2147348</v>
      </c>
      <c r="CS33" s="653"/>
      <c r="CT33" s="653"/>
      <c r="CU33" s="653"/>
      <c r="CV33" s="653"/>
      <c r="CW33" s="653"/>
      <c r="CX33" s="653"/>
      <c r="CY33" s="654"/>
      <c r="CZ33" s="628">
        <v>53.6</v>
      </c>
      <c r="DA33" s="655"/>
      <c r="DB33" s="655"/>
      <c r="DC33" s="658"/>
      <c r="DD33" s="632">
        <v>1775683</v>
      </c>
      <c r="DE33" s="653"/>
      <c r="DF33" s="653"/>
      <c r="DG33" s="653"/>
      <c r="DH33" s="653"/>
      <c r="DI33" s="653"/>
      <c r="DJ33" s="653"/>
      <c r="DK33" s="654"/>
      <c r="DL33" s="632">
        <v>1185591</v>
      </c>
      <c r="DM33" s="653"/>
      <c r="DN33" s="653"/>
      <c r="DO33" s="653"/>
      <c r="DP33" s="653"/>
      <c r="DQ33" s="653"/>
      <c r="DR33" s="653"/>
      <c r="DS33" s="653"/>
      <c r="DT33" s="653"/>
      <c r="DU33" s="653"/>
      <c r="DV33" s="654"/>
      <c r="DW33" s="628">
        <v>46.4</v>
      </c>
      <c r="DX33" s="655"/>
      <c r="DY33" s="655"/>
      <c r="DZ33" s="655"/>
      <c r="EA33" s="655"/>
      <c r="EB33" s="655"/>
      <c r="EC33" s="656"/>
    </row>
    <row r="34" spans="2:133" ht="11.25" customHeight="1" x14ac:dyDescent="0.2">
      <c r="B34" s="620" t="s">
        <v>328</v>
      </c>
      <c r="C34" s="621"/>
      <c r="D34" s="621"/>
      <c r="E34" s="621"/>
      <c r="F34" s="621"/>
      <c r="G34" s="621"/>
      <c r="H34" s="621"/>
      <c r="I34" s="621"/>
      <c r="J34" s="621"/>
      <c r="K34" s="621"/>
      <c r="L34" s="621"/>
      <c r="M34" s="621"/>
      <c r="N34" s="621"/>
      <c r="O34" s="621"/>
      <c r="P34" s="621"/>
      <c r="Q34" s="622"/>
      <c r="R34" s="623">
        <v>51644</v>
      </c>
      <c r="S34" s="624"/>
      <c r="T34" s="624"/>
      <c r="U34" s="624"/>
      <c r="V34" s="624"/>
      <c r="W34" s="624"/>
      <c r="X34" s="624"/>
      <c r="Y34" s="625"/>
      <c r="Z34" s="626">
        <v>1.2</v>
      </c>
      <c r="AA34" s="626"/>
      <c r="AB34" s="626"/>
      <c r="AC34" s="626"/>
      <c r="AD34" s="627" t="s">
        <v>241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729001</v>
      </c>
      <c r="CS34" s="624"/>
      <c r="CT34" s="624"/>
      <c r="CU34" s="624"/>
      <c r="CV34" s="624"/>
      <c r="CW34" s="624"/>
      <c r="CX34" s="624"/>
      <c r="CY34" s="625"/>
      <c r="CZ34" s="628">
        <v>18.2</v>
      </c>
      <c r="DA34" s="655"/>
      <c r="DB34" s="655"/>
      <c r="DC34" s="658"/>
      <c r="DD34" s="632">
        <v>564377</v>
      </c>
      <c r="DE34" s="624"/>
      <c r="DF34" s="624"/>
      <c r="DG34" s="624"/>
      <c r="DH34" s="624"/>
      <c r="DI34" s="624"/>
      <c r="DJ34" s="624"/>
      <c r="DK34" s="625"/>
      <c r="DL34" s="632">
        <v>391612</v>
      </c>
      <c r="DM34" s="624"/>
      <c r="DN34" s="624"/>
      <c r="DO34" s="624"/>
      <c r="DP34" s="624"/>
      <c r="DQ34" s="624"/>
      <c r="DR34" s="624"/>
      <c r="DS34" s="624"/>
      <c r="DT34" s="624"/>
      <c r="DU34" s="624"/>
      <c r="DV34" s="625"/>
      <c r="DW34" s="628">
        <v>15.3</v>
      </c>
      <c r="DX34" s="655"/>
      <c r="DY34" s="655"/>
      <c r="DZ34" s="655"/>
      <c r="EA34" s="655"/>
      <c r="EB34" s="655"/>
      <c r="EC34" s="656"/>
    </row>
    <row r="35" spans="2:133" ht="11.25" customHeight="1" x14ac:dyDescent="0.2">
      <c r="B35" s="620" t="s">
        <v>330</v>
      </c>
      <c r="C35" s="621"/>
      <c r="D35" s="621"/>
      <c r="E35" s="621"/>
      <c r="F35" s="621"/>
      <c r="G35" s="621"/>
      <c r="H35" s="621"/>
      <c r="I35" s="621"/>
      <c r="J35" s="621"/>
      <c r="K35" s="621"/>
      <c r="L35" s="621"/>
      <c r="M35" s="621"/>
      <c r="N35" s="621"/>
      <c r="O35" s="621"/>
      <c r="P35" s="621"/>
      <c r="Q35" s="622"/>
      <c r="R35" s="623">
        <v>17745</v>
      </c>
      <c r="S35" s="624"/>
      <c r="T35" s="624"/>
      <c r="U35" s="624"/>
      <c r="V35" s="624"/>
      <c r="W35" s="624"/>
      <c r="X35" s="624"/>
      <c r="Y35" s="625"/>
      <c r="Z35" s="626">
        <v>0.4</v>
      </c>
      <c r="AA35" s="626"/>
      <c r="AB35" s="626"/>
      <c r="AC35" s="626"/>
      <c r="AD35" s="627" t="s">
        <v>131</v>
      </c>
      <c r="AE35" s="627"/>
      <c r="AF35" s="627"/>
      <c r="AG35" s="627"/>
      <c r="AH35" s="627"/>
      <c r="AI35" s="627"/>
      <c r="AJ35" s="627"/>
      <c r="AK35" s="627"/>
      <c r="AL35" s="628" t="s">
        <v>131</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50574</v>
      </c>
      <c r="CS35" s="653"/>
      <c r="CT35" s="653"/>
      <c r="CU35" s="653"/>
      <c r="CV35" s="653"/>
      <c r="CW35" s="653"/>
      <c r="CX35" s="653"/>
      <c r="CY35" s="654"/>
      <c r="CZ35" s="628">
        <v>1.3</v>
      </c>
      <c r="DA35" s="655"/>
      <c r="DB35" s="655"/>
      <c r="DC35" s="658"/>
      <c r="DD35" s="632">
        <v>48733</v>
      </c>
      <c r="DE35" s="653"/>
      <c r="DF35" s="653"/>
      <c r="DG35" s="653"/>
      <c r="DH35" s="653"/>
      <c r="DI35" s="653"/>
      <c r="DJ35" s="653"/>
      <c r="DK35" s="654"/>
      <c r="DL35" s="632">
        <v>48583</v>
      </c>
      <c r="DM35" s="653"/>
      <c r="DN35" s="653"/>
      <c r="DO35" s="653"/>
      <c r="DP35" s="653"/>
      <c r="DQ35" s="653"/>
      <c r="DR35" s="653"/>
      <c r="DS35" s="653"/>
      <c r="DT35" s="653"/>
      <c r="DU35" s="653"/>
      <c r="DV35" s="654"/>
      <c r="DW35" s="628">
        <v>1.9</v>
      </c>
      <c r="DX35" s="655"/>
      <c r="DY35" s="655"/>
      <c r="DZ35" s="655"/>
      <c r="EA35" s="655"/>
      <c r="EB35" s="655"/>
      <c r="EC35" s="656"/>
    </row>
    <row r="36" spans="2:133" ht="11.25" customHeight="1" x14ac:dyDescent="0.2">
      <c r="B36" s="620" t="s">
        <v>334</v>
      </c>
      <c r="C36" s="621"/>
      <c r="D36" s="621"/>
      <c r="E36" s="621"/>
      <c r="F36" s="621"/>
      <c r="G36" s="621"/>
      <c r="H36" s="621"/>
      <c r="I36" s="621"/>
      <c r="J36" s="621"/>
      <c r="K36" s="621"/>
      <c r="L36" s="621"/>
      <c r="M36" s="621"/>
      <c r="N36" s="621"/>
      <c r="O36" s="621"/>
      <c r="P36" s="621"/>
      <c r="Q36" s="622"/>
      <c r="R36" s="623">
        <v>168931</v>
      </c>
      <c r="S36" s="624"/>
      <c r="T36" s="624"/>
      <c r="U36" s="624"/>
      <c r="V36" s="624"/>
      <c r="W36" s="624"/>
      <c r="X36" s="624"/>
      <c r="Y36" s="625"/>
      <c r="Z36" s="626">
        <v>4</v>
      </c>
      <c r="AA36" s="626"/>
      <c r="AB36" s="626"/>
      <c r="AC36" s="626"/>
      <c r="AD36" s="627" t="s">
        <v>131</v>
      </c>
      <c r="AE36" s="627"/>
      <c r="AF36" s="627"/>
      <c r="AG36" s="627"/>
      <c r="AH36" s="627"/>
      <c r="AI36" s="627"/>
      <c r="AJ36" s="627"/>
      <c r="AK36" s="627"/>
      <c r="AL36" s="628" t="s">
        <v>131</v>
      </c>
      <c r="AM36" s="629"/>
      <c r="AN36" s="629"/>
      <c r="AO36" s="630"/>
      <c r="AP36" s="222"/>
      <c r="AQ36" s="685" t="s">
        <v>335</v>
      </c>
      <c r="AR36" s="686"/>
      <c r="AS36" s="686"/>
      <c r="AT36" s="686"/>
      <c r="AU36" s="686"/>
      <c r="AV36" s="686"/>
      <c r="AW36" s="686"/>
      <c r="AX36" s="686"/>
      <c r="AY36" s="687"/>
      <c r="AZ36" s="612">
        <v>570874</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26300</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809280</v>
      </c>
      <c r="CS36" s="624"/>
      <c r="CT36" s="624"/>
      <c r="CU36" s="624"/>
      <c r="CV36" s="624"/>
      <c r="CW36" s="624"/>
      <c r="CX36" s="624"/>
      <c r="CY36" s="625"/>
      <c r="CZ36" s="628">
        <v>20.2</v>
      </c>
      <c r="DA36" s="655"/>
      <c r="DB36" s="655"/>
      <c r="DC36" s="658"/>
      <c r="DD36" s="632">
        <v>711779</v>
      </c>
      <c r="DE36" s="624"/>
      <c r="DF36" s="624"/>
      <c r="DG36" s="624"/>
      <c r="DH36" s="624"/>
      <c r="DI36" s="624"/>
      <c r="DJ36" s="624"/>
      <c r="DK36" s="625"/>
      <c r="DL36" s="632">
        <v>481100</v>
      </c>
      <c r="DM36" s="624"/>
      <c r="DN36" s="624"/>
      <c r="DO36" s="624"/>
      <c r="DP36" s="624"/>
      <c r="DQ36" s="624"/>
      <c r="DR36" s="624"/>
      <c r="DS36" s="624"/>
      <c r="DT36" s="624"/>
      <c r="DU36" s="624"/>
      <c r="DV36" s="625"/>
      <c r="DW36" s="628">
        <v>18.8</v>
      </c>
      <c r="DX36" s="655"/>
      <c r="DY36" s="655"/>
      <c r="DZ36" s="655"/>
      <c r="EA36" s="655"/>
      <c r="EB36" s="655"/>
      <c r="EC36" s="656"/>
    </row>
    <row r="37" spans="2:133" ht="11.25" customHeight="1" x14ac:dyDescent="0.2">
      <c r="B37" s="620" t="s">
        <v>338</v>
      </c>
      <c r="C37" s="621"/>
      <c r="D37" s="621"/>
      <c r="E37" s="621"/>
      <c r="F37" s="621"/>
      <c r="G37" s="621"/>
      <c r="H37" s="621"/>
      <c r="I37" s="621"/>
      <c r="J37" s="621"/>
      <c r="K37" s="621"/>
      <c r="L37" s="621"/>
      <c r="M37" s="621"/>
      <c r="N37" s="621"/>
      <c r="O37" s="621"/>
      <c r="P37" s="621"/>
      <c r="Q37" s="622"/>
      <c r="R37" s="623">
        <v>91057</v>
      </c>
      <c r="S37" s="624"/>
      <c r="T37" s="624"/>
      <c r="U37" s="624"/>
      <c r="V37" s="624"/>
      <c r="W37" s="624"/>
      <c r="X37" s="624"/>
      <c r="Y37" s="625"/>
      <c r="Z37" s="626">
        <v>2.2000000000000002</v>
      </c>
      <c r="AA37" s="626"/>
      <c r="AB37" s="626"/>
      <c r="AC37" s="626"/>
      <c r="AD37" s="627">
        <v>11440</v>
      </c>
      <c r="AE37" s="627"/>
      <c r="AF37" s="627"/>
      <c r="AG37" s="627"/>
      <c r="AH37" s="627"/>
      <c r="AI37" s="627"/>
      <c r="AJ37" s="627"/>
      <c r="AK37" s="627"/>
      <c r="AL37" s="628">
        <v>0.5</v>
      </c>
      <c r="AM37" s="629"/>
      <c r="AN37" s="629"/>
      <c r="AO37" s="630"/>
      <c r="AQ37" s="689" t="s">
        <v>339</v>
      </c>
      <c r="AR37" s="690"/>
      <c r="AS37" s="690"/>
      <c r="AT37" s="690"/>
      <c r="AU37" s="690"/>
      <c r="AV37" s="690"/>
      <c r="AW37" s="690"/>
      <c r="AX37" s="690"/>
      <c r="AY37" s="691"/>
      <c r="AZ37" s="623">
        <v>228689</v>
      </c>
      <c r="BA37" s="624"/>
      <c r="BB37" s="624"/>
      <c r="BC37" s="624"/>
      <c r="BD37" s="653"/>
      <c r="BE37" s="653"/>
      <c r="BF37" s="669"/>
      <c r="BG37" s="620" t="s">
        <v>340</v>
      </c>
      <c r="BH37" s="621"/>
      <c r="BI37" s="621"/>
      <c r="BJ37" s="621"/>
      <c r="BK37" s="621"/>
      <c r="BL37" s="621"/>
      <c r="BM37" s="621"/>
      <c r="BN37" s="621"/>
      <c r="BO37" s="621"/>
      <c r="BP37" s="621"/>
      <c r="BQ37" s="621"/>
      <c r="BR37" s="621"/>
      <c r="BS37" s="621"/>
      <c r="BT37" s="621"/>
      <c r="BU37" s="622"/>
      <c r="BV37" s="623">
        <v>28945</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135194</v>
      </c>
      <c r="CS37" s="653"/>
      <c r="CT37" s="653"/>
      <c r="CU37" s="653"/>
      <c r="CV37" s="653"/>
      <c r="CW37" s="653"/>
      <c r="CX37" s="653"/>
      <c r="CY37" s="654"/>
      <c r="CZ37" s="628">
        <v>3.4</v>
      </c>
      <c r="DA37" s="655"/>
      <c r="DB37" s="655"/>
      <c r="DC37" s="658"/>
      <c r="DD37" s="632">
        <v>134327</v>
      </c>
      <c r="DE37" s="653"/>
      <c r="DF37" s="653"/>
      <c r="DG37" s="653"/>
      <c r="DH37" s="653"/>
      <c r="DI37" s="653"/>
      <c r="DJ37" s="653"/>
      <c r="DK37" s="654"/>
      <c r="DL37" s="632">
        <v>121973</v>
      </c>
      <c r="DM37" s="653"/>
      <c r="DN37" s="653"/>
      <c r="DO37" s="653"/>
      <c r="DP37" s="653"/>
      <c r="DQ37" s="653"/>
      <c r="DR37" s="653"/>
      <c r="DS37" s="653"/>
      <c r="DT37" s="653"/>
      <c r="DU37" s="653"/>
      <c r="DV37" s="654"/>
      <c r="DW37" s="628">
        <v>4.8</v>
      </c>
      <c r="DX37" s="655"/>
      <c r="DY37" s="655"/>
      <c r="DZ37" s="655"/>
      <c r="EA37" s="655"/>
      <c r="EB37" s="655"/>
      <c r="EC37" s="656"/>
    </row>
    <row r="38" spans="2:133" ht="11.25" customHeight="1" x14ac:dyDescent="0.2">
      <c r="B38" s="620" t="s">
        <v>342</v>
      </c>
      <c r="C38" s="621"/>
      <c r="D38" s="621"/>
      <c r="E38" s="621"/>
      <c r="F38" s="621"/>
      <c r="G38" s="621"/>
      <c r="H38" s="621"/>
      <c r="I38" s="621"/>
      <c r="J38" s="621"/>
      <c r="K38" s="621"/>
      <c r="L38" s="621"/>
      <c r="M38" s="621"/>
      <c r="N38" s="621"/>
      <c r="O38" s="621"/>
      <c r="P38" s="621"/>
      <c r="Q38" s="622"/>
      <c r="R38" s="623">
        <v>122157</v>
      </c>
      <c r="S38" s="624"/>
      <c r="T38" s="624"/>
      <c r="U38" s="624"/>
      <c r="V38" s="624"/>
      <c r="W38" s="624"/>
      <c r="X38" s="624"/>
      <c r="Y38" s="625"/>
      <c r="Z38" s="626">
        <v>2.9</v>
      </c>
      <c r="AA38" s="626"/>
      <c r="AB38" s="626"/>
      <c r="AC38" s="626"/>
      <c r="AD38" s="627" t="s">
        <v>241</v>
      </c>
      <c r="AE38" s="627"/>
      <c r="AF38" s="627"/>
      <c r="AG38" s="627"/>
      <c r="AH38" s="627"/>
      <c r="AI38" s="627"/>
      <c r="AJ38" s="627"/>
      <c r="AK38" s="627"/>
      <c r="AL38" s="628" t="s">
        <v>241</v>
      </c>
      <c r="AM38" s="629"/>
      <c r="AN38" s="629"/>
      <c r="AO38" s="630"/>
      <c r="AQ38" s="689" t="s">
        <v>343</v>
      </c>
      <c r="AR38" s="690"/>
      <c r="AS38" s="690"/>
      <c r="AT38" s="690"/>
      <c r="AU38" s="690"/>
      <c r="AV38" s="690"/>
      <c r="AW38" s="690"/>
      <c r="AX38" s="690"/>
      <c r="AY38" s="691"/>
      <c r="AZ38" s="623">
        <v>5244</v>
      </c>
      <c r="BA38" s="624"/>
      <c r="BB38" s="624"/>
      <c r="BC38" s="624"/>
      <c r="BD38" s="653"/>
      <c r="BE38" s="653"/>
      <c r="BF38" s="669"/>
      <c r="BG38" s="620" t="s">
        <v>344</v>
      </c>
      <c r="BH38" s="621"/>
      <c r="BI38" s="621"/>
      <c r="BJ38" s="621"/>
      <c r="BK38" s="621"/>
      <c r="BL38" s="621"/>
      <c r="BM38" s="621"/>
      <c r="BN38" s="621"/>
      <c r="BO38" s="621"/>
      <c r="BP38" s="621"/>
      <c r="BQ38" s="621"/>
      <c r="BR38" s="621"/>
      <c r="BS38" s="621"/>
      <c r="BT38" s="621"/>
      <c r="BU38" s="622"/>
      <c r="BV38" s="623">
        <v>966</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336941</v>
      </c>
      <c r="CS38" s="624"/>
      <c r="CT38" s="624"/>
      <c r="CU38" s="624"/>
      <c r="CV38" s="624"/>
      <c r="CW38" s="624"/>
      <c r="CX38" s="624"/>
      <c r="CY38" s="625"/>
      <c r="CZ38" s="628">
        <v>8.4</v>
      </c>
      <c r="DA38" s="655"/>
      <c r="DB38" s="655"/>
      <c r="DC38" s="658"/>
      <c r="DD38" s="632">
        <v>280794</v>
      </c>
      <c r="DE38" s="624"/>
      <c r="DF38" s="624"/>
      <c r="DG38" s="624"/>
      <c r="DH38" s="624"/>
      <c r="DI38" s="624"/>
      <c r="DJ38" s="624"/>
      <c r="DK38" s="625"/>
      <c r="DL38" s="632">
        <v>264296</v>
      </c>
      <c r="DM38" s="624"/>
      <c r="DN38" s="624"/>
      <c r="DO38" s="624"/>
      <c r="DP38" s="624"/>
      <c r="DQ38" s="624"/>
      <c r="DR38" s="624"/>
      <c r="DS38" s="624"/>
      <c r="DT38" s="624"/>
      <c r="DU38" s="624"/>
      <c r="DV38" s="625"/>
      <c r="DW38" s="628">
        <v>10.3</v>
      </c>
      <c r="DX38" s="655"/>
      <c r="DY38" s="655"/>
      <c r="DZ38" s="655"/>
      <c r="EA38" s="655"/>
      <c r="EB38" s="655"/>
      <c r="EC38" s="656"/>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241</v>
      </c>
      <c r="AA39" s="626"/>
      <c r="AB39" s="626"/>
      <c r="AC39" s="626"/>
      <c r="AD39" s="627" t="s">
        <v>241</v>
      </c>
      <c r="AE39" s="627"/>
      <c r="AF39" s="627"/>
      <c r="AG39" s="627"/>
      <c r="AH39" s="627"/>
      <c r="AI39" s="627"/>
      <c r="AJ39" s="627"/>
      <c r="AK39" s="627"/>
      <c r="AL39" s="628" t="s">
        <v>241</v>
      </c>
      <c r="AM39" s="629"/>
      <c r="AN39" s="629"/>
      <c r="AO39" s="630"/>
      <c r="AQ39" s="689" t="s">
        <v>347</v>
      </c>
      <c r="AR39" s="690"/>
      <c r="AS39" s="690"/>
      <c r="AT39" s="690"/>
      <c r="AU39" s="690"/>
      <c r="AV39" s="690"/>
      <c r="AW39" s="690"/>
      <c r="AX39" s="690"/>
      <c r="AY39" s="691"/>
      <c r="AZ39" s="623" t="s">
        <v>131</v>
      </c>
      <c r="BA39" s="624"/>
      <c r="BB39" s="624"/>
      <c r="BC39" s="624"/>
      <c r="BD39" s="653"/>
      <c r="BE39" s="653"/>
      <c r="BF39" s="669"/>
      <c r="BG39" s="620" t="s">
        <v>348</v>
      </c>
      <c r="BH39" s="621"/>
      <c r="BI39" s="621"/>
      <c r="BJ39" s="621"/>
      <c r="BK39" s="621"/>
      <c r="BL39" s="621"/>
      <c r="BM39" s="621"/>
      <c r="BN39" s="621"/>
      <c r="BO39" s="621"/>
      <c r="BP39" s="621"/>
      <c r="BQ39" s="621"/>
      <c r="BR39" s="621"/>
      <c r="BS39" s="621"/>
      <c r="BT39" s="621"/>
      <c r="BU39" s="622"/>
      <c r="BV39" s="623">
        <v>1633</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221552</v>
      </c>
      <c r="CS39" s="653"/>
      <c r="CT39" s="653"/>
      <c r="CU39" s="653"/>
      <c r="CV39" s="653"/>
      <c r="CW39" s="653"/>
      <c r="CX39" s="653"/>
      <c r="CY39" s="654"/>
      <c r="CZ39" s="628">
        <v>5.5</v>
      </c>
      <c r="DA39" s="655"/>
      <c r="DB39" s="655"/>
      <c r="DC39" s="658"/>
      <c r="DD39" s="632">
        <v>170000</v>
      </c>
      <c r="DE39" s="653"/>
      <c r="DF39" s="653"/>
      <c r="DG39" s="653"/>
      <c r="DH39" s="653"/>
      <c r="DI39" s="653"/>
      <c r="DJ39" s="653"/>
      <c r="DK39" s="654"/>
      <c r="DL39" s="632" t="s">
        <v>131</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2">
      <c r="B40" s="620" t="s">
        <v>350</v>
      </c>
      <c r="C40" s="621"/>
      <c r="D40" s="621"/>
      <c r="E40" s="621"/>
      <c r="F40" s="621"/>
      <c r="G40" s="621"/>
      <c r="H40" s="621"/>
      <c r="I40" s="621"/>
      <c r="J40" s="621"/>
      <c r="K40" s="621"/>
      <c r="L40" s="621"/>
      <c r="M40" s="621"/>
      <c r="N40" s="621"/>
      <c r="O40" s="621"/>
      <c r="P40" s="621"/>
      <c r="Q40" s="622"/>
      <c r="R40" s="623">
        <v>31157</v>
      </c>
      <c r="S40" s="624"/>
      <c r="T40" s="624"/>
      <c r="U40" s="624"/>
      <c r="V40" s="624"/>
      <c r="W40" s="624"/>
      <c r="X40" s="624"/>
      <c r="Y40" s="625"/>
      <c r="Z40" s="626">
        <v>0.7</v>
      </c>
      <c r="AA40" s="626"/>
      <c r="AB40" s="626"/>
      <c r="AC40" s="626"/>
      <c r="AD40" s="627" t="s">
        <v>241</v>
      </c>
      <c r="AE40" s="627"/>
      <c r="AF40" s="627"/>
      <c r="AG40" s="627"/>
      <c r="AH40" s="627"/>
      <c r="AI40" s="627"/>
      <c r="AJ40" s="627"/>
      <c r="AK40" s="627"/>
      <c r="AL40" s="628" t="s">
        <v>131</v>
      </c>
      <c r="AM40" s="629"/>
      <c r="AN40" s="629"/>
      <c r="AO40" s="630"/>
      <c r="AQ40" s="689" t="s">
        <v>351</v>
      </c>
      <c r="AR40" s="690"/>
      <c r="AS40" s="690"/>
      <c r="AT40" s="690"/>
      <c r="AU40" s="690"/>
      <c r="AV40" s="690"/>
      <c r="AW40" s="690"/>
      <c r="AX40" s="690"/>
      <c r="AY40" s="691"/>
      <c r="AZ40" s="623" t="s">
        <v>131</v>
      </c>
      <c r="BA40" s="624"/>
      <c r="BB40" s="624"/>
      <c r="BC40" s="624"/>
      <c r="BD40" s="653"/>
      <c r="BE40" s="653"/>
      <c r="BF40" s="669"/>
      <c r="BG40" s="673" t="s">
        <v>352</v>
      </c>
      <c r="BH40" s="674"/>
      <c r="BI40" s="674"/>
      <c r="BJ40" s="674"/>
      <c r="BK40" s="674"/>
      <c r="BL40" s="223"/>
      <c r="BM40" s="621" t="s">
        <v>353</v>
      </c>
      <c r="BN40" s="621"/>
      <c r="BO40" s="621"/>
      <c r="BP40" s="621"/>
      <c r="BQ40" s="621"/>
      <c r="BR40" s="621"/>
      <c r="BS40" s="621"/>
      <c r="BT40" s="621"/>
      <c r="BU40" s="622"/>
      <c r="BV40" s="623">
        <v>83</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t="s">
        <v>241</v>
      </c>
      <c r="CS40" s="624"/>
      <c r="CT40" s="624"/>
      <c r="CU40" s="624"/>
      <c r="CV40" s="624"/>
      <c r="CW40" s="624"/>
      <c r="CX40" s="624"/>
      <c r="CY40" s="625"/>
      <c r="CZ40" s="628" t="s">
        <v>131</v>
      </c>
      <c r="DA40" s="655"/>
      <c r="DB40" s="655"/>
      <c r="DC40" s="658"/>
      <c r="DD40" s="632" t="s">
        <v>241</v>
      </c>
      <c r="DE40" s="624"/>
      <c r="DF40" s="624"/>
      <c r="DG40" s="624"/>
      <c r="DH40" s="624"/>
      <c r="DI40" s="624"/>
      <c r="DJ40" s="624"/>
      <c r="DK40" s="625"/>
      <c r="DL40" s="632" t="s">
        <v>241</v>
      </c>
      <c r="DM40" s="624"/>
      <c r="DN40" s="624"/>
      <c r="DO40" s="624"/>
      <c r="DP40" s="624"/>
      <c r="DQ40" s="624"/>
      <c r="DR40" s="624"/>
      <c r="DS40" s="624"/>
      <c r="DT40" s="624"/>
      <c r="DU40" s="624"/>
      <c r="DV40" s="625"/>
      <c r="DW40" s="628" t="s">
        <v>241</v>
      </c>
      <c r="DX40" s="655"/>
      <c r="DY40" s="655"/>
      <c r="DZ40" s="655"/>
      <c r="EA40" s="655"/>
      <c r="EB40" s="655"/>
      <c r="EC40" s="656"/>
    </row>
    <row r="41" spans="2:133" ht="11.25" customHeight="1" x14ac:dyDescent="0.2">
      <c r="B41" s="644" t="s">
        <v>355</v>
      </c>
      <c r="C41" s="645"/>
      <c r="D41" s="645"/>
      <c r="E41" s="645"/>
      <c r="F41" s="645"/>
      <c r="G41" s="645"/>
      <c r="H41" s="645"/>
      <c r="I41" s="645"/>
      <c r="J41" s="645"/>
      <c r="K41" s="645"/>
      <c r="L41" s="645"/>
      <c r="M41" s="645"/>
      <c r="N41" s="645"/>
      <c r="O41" s="645"/>
      <c r="P41" s="645"/>
      <c r="Q41" s="646"/>
      <c r="R41" s="698">
        <v>4184772</v>
      </c>
      <c r="S41" s="699"/>
      <c r="T41" s="699"/>
      <c r="U41" s="699"/>
      <c r="V41" s="699"/>
      <c r="W41" s="699"/>
      <c r="X41" s="699"/>
      <c r="Y41" s="700"/>
      <c r="Z41" s="701">
        <v>100</v>
      </c>
      <c r="AA41" s="701"/>
      <c r="AB41" s="701"/>
      <c r="AC41" s="701"/>
      <c r="AD41" s="702">
        <v>2526150</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75946</v>
      </c>
      <c r="BA41" s="624"/>
      <c r="BB41" s="624"/>
      <c r="BC41" s="624"/>
      <c r="BD41" s="653"/>
      <c r="BE41" s="653"/>
      <c r="BF41" s="669"/>
      <c r="BG41" s="673"/>
      <c r="BH41" s="674"/>
      <c r="BI41" s="674"/>
      <c r="BJ41" s="674"/>
      <c r="BK41" s="674"/>
      <c r="BL41" s="223"/>
      <c r="BM41" s="621" t="s">
        <v>357</v>
      </c>
      <c r="BN41" s="621"/>
      <c r="BO41" s="621"/>
      <c r="BP41" s="621"/>
      <c r="BQ41" s="621"/>
      <c r="BR41" s="621"/>
      <c r="BS41" s="621"/>
      <c r="BT41" s="621"/>
      <c r="BU41" s="622"/>
      <c r="BV41" s="623" t="s">
        <v>241</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131</v>
      </c>
      <c r="CS41" s="653"/>
      <c r="CT41" s="653"/>
      <c r="CU41" s="653"/>
      <c r="CV41" s="653"/>
      <c r="CW41" s="653"/>
      <c r="CX41" s="653"/>
      <c r="CY41" s="654"/>
      <c r="CZ41" s="628" t="s">
        <v>131</v>
      </c>
      <c r="DA41" s="655"/>
      <c r="DB41" s="655"/>
      <c r="DC41" s="658"/>
      <c r="DD41" s="632" t="s">
        <v>241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359</v>
      </c>
      <c r="AR42" s="706"/>
      <c r="AS42" s="706"/>
      <c r="AT42" s="706"/>
      <c r="AU42" s="706"/>
      <c r="AV42" s="706"/>
      <c r="AW42" s="706"/>
      <c r="AX42" s="706"/>
      <c r="AY42" s="707"/>
      <c r="AZ42" s="698">
        <v>260995</v>
      </c>
      <c r="BA42" s="699"/>
      <c r="BB42" s="699"/>
      <c r="BC42" s="699"/>
      <c r="BD42" s="682"/>
      <c r="BE42" s="682"/>
      <c r="BF42" s="684"/>
      <c r="BG42" s="675"/>
      <c r="BH42" s="676"/>
      <c r="BI42" s="676"/>
      <c r="BJ42" s="676"/>
      <c r="BK42" s="676"/>
      <c r="BL42" s="224"/>
      <c r="BM42" s="645" t="s">
        <v>360</v>
      </c>
      <c r="BN42" s="645"/>
      <c r="BO42" s="645"/>
      <c r="BP42" s="645"/>
      <c r="BQ42" s="645"/>
      <c r="BR42" s="645"/>
      <c r="BS42" s="645"/>
      <c r="BT42" s="645"/>
      <c r="BU42" s="646"/>
      <c r="BV42" s="698">
        <v>343</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206844</v>
      </c>
      <c r="CS42" s="653"/>
      <c r="CT42" s="653"/>
      <c r="CU42" s="653"/>
      <c r="CV42" s="653"/>
      <c r="CW42" s="653"/>
      <c r="CX42" s="653"/>
      <c r="CY42" s="654"/>
      <c r="CZ42" s="628">
        <v>5.2</v>
      </c>
      <c r="DA42" s="655"/>
      <c r="DB42" s="655"/>
      <c r="DC42" s="658"/>
      <c r="DD42" s="632">
        <v>88420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1231</v>
      </c>
      <c r="CS43" s="653"/>
      <c r="CT43" s="653"/>
      <c r="CU43" s="653"/>
      <c r="CV43" s="653"/>
      <c r="CW43" s="653"/>
      <c r="CX43" s="653"/>
      <c r="CY43" s="654"/>
      <c r="CZ43" s="628">
        <v>0</v>
      </c>
      <c r="DA43" s="655"/>
      <c r="DB43" s="655"/>
      <c r="DC43" s="658"/>
      <c r="DD43" s="632">
        <v>1231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206844</v>
      </c>
      <c r="CS44" s="624"/>
      <c r="CT44" s="624"/>
      <c r="CU44" s="624"/>
      <c r="CV44" s="624"/>
      <c r="CW44" s="624"/>
      <c r="CX44" s="624"/>
      <c r="CY44" s="625"/>
      <c r="CZ44" s="628">
        <v>5.2</v>
      </c>
      <c r="DA44" s="629"/>
      <c r="DB44" s="629"/>
      <c r="DC44" s="635"/>
      <c r="DD44" s="632">
        <v>88420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48517</v>
      </c>
      <c r="CS45" s="653"/>
      <c r="CT45" s="653"/>
      <c r="CU45" s="653"/>
      <c r="CV45" s="653"/>
      <c r="CW45" s="653"/>
      <c r="CX45" s="653"/>
      <c r="CY45" s="654"/>
      <c r="CZ45" s="628">
        <v>1.2</v>
      </c>
      <c r="DA45" s="655"/>
      <c r="DB45" s="655"/>
      <c r="DC45" s="658"/>
      <c r="DD45" s="632">
        <v>615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368</v>
      </c>
      <c r="CG46" s="621"/>
      <c r="CH46" s="621"/>
      <c r="CI46" s="621"/>
      <c r="CJ46" s="621"/>
      <c r="CK46" s="621"/>
      <c r="CL46" s="621"/>
      <c r="CM46" s="621"/>
      <c r="CN46" s="621"/>
      <c r="CO46" s="621"/>
      <c r="CP46" s="621"/>
      <c r="CQ46" s="622"/>
      <c r="CR46" s="623">
        <v>151416</v>
      </c>
      <c r="CS46" s="624"/>
      <c r="CT46" s="624"/>
      <c r="CU46" s="624"/>
      <c r="CV46" s="624"/>
      <c r="CW46" s="624"/>
      <c r="CX46" s="624"/>
      <c r="CY46" s="625"/>
      <c r="CZ46" s="628">
        <v>3.8</v>
      </c>
      <c r="DA46" s="629"/>
      <c r="DB46" s="629"/>
      <c r="DC46" s="635"/>
      <c r="DD46" s="632">
        <v>83994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369</v>
      </c>
      <c r="CG47" s="621"/>
      <c r="CH47" s="621"/>
      <c r="CI47" s="621"/>
      <c r="CJ47" s="621"/>
      <c r="CK47" s="621"/>
      <c r="CL47" s="621"/>
      <c r="CM47" s="621"/>
      <c r="CN47" s="621"/>
      <c r="CO47" s="621"/>
      <c r="CP47" s="621"/>
      <c r="CQ47" s="622"/>
      <c r="CR47" s="623" t="s">
        <v>241</v>
      </c>
      <c r="CS47" s="653"/>
      <c r="CT47" s="653"/>
      <c r="CU47" s="653"/>
      <c r="CV47" s="653"/>
      <c r="CW47" s="653"/>
      <c r="CX47" s="653"/>
      <c r="CY47" s="654"/>
      <c r="CZ47" s="628" t="s">
        <v>241</v>
      </c>
      <c r="DA47" s="655"/>
      <c r="DB47" s="655"/>
      <c r="DC47" s="658"/>
      <c r="DD47" s="632" t="s">
        <v>131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370</v>
      </c>
      <c r="CG48" s="621"/>
      <c r="CH48" s="621"/>
      <c r="CI48" s="621"/>
      <c r="CJ48" s="621"/>
      <c r="CK48" s="621"/>
      <c r="CL48" s="621"/>
      <c r="CM48" s="621"/>
      <c r="CN48" s="621"/>
      <c r="CO48" s="621"/>
      <c r="CP48" s="621"/>
      <c r="CQ48" s="622"/>
      <c r="CR48" s="623" t="s">
        <v>241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371</v>
      </c>
      <c r="CE49" s="645"/>
      <c r="CF49" s="645"/>
      <c r="CG49" s="645"/>
      <c r="CH49" s="645"/>
      <c r="CI49" s="645"/>
      <c r="CJ49" s="645"/>
      <c r="CK49" s="645"/>
      <c r="CL49" s="645"/>
      <c r="CM49" s="645"/>
      <c r="CN49" s="645"/>
      <c r="CO49" s="645"/>
      <c r="CP49" s="645"/>
      <c r="CQ49" s="646"/>
      <c r="CR49" s="698">
        <v>4005599</v>
      </c>
      <c r="CS49" s="682"/>
      <c r="CT49" s="682"/>
      <c r="CU49" s="682"/>
      <c r="CV49" s="682"/>
      <c r="CW49" s="682"/>
      <c r="CX49" s="682"/>
      <c r="CY49" s="711"/>
      <c r="CZ49" s="703">
        <v>100</v>
      </c>
      <c r="DA49" s="712"/>
      <c r="DB49" s="712"/>
      <c r="DC49" s="713"/>
      <c r="DD49" s="714">
        <v>3052726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eAIwpMXd5mUir2Fsn+WdQgybRFgx0E/soWPLWmK68MqCOoNgFJL3Vn7F9blB6SBuvAuf34uWez57/yNYpfIig==" saltValue="Lkk7zN8OINWBd7zFQm1W1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4186</v>
      </c>
      <c r="R7" s="753"/>
      <c r="S7" s="753"/>
      <c r="T7" s="753"/>
      <c r="U7" s="753"/>
      <c r="V7" s="753">
        <v>4007</v>
      </c>
      <c r="W7" s="753"/>
      <c r="X7" s="753"/>
      <c r="Y7" s="753"/>
      <c r="Z7" s="753"/>
      <c r="AA7" s="753">
        <v>179</v>
      </c>
      <c r="AB7" s="753"/>
      <c r="AC7" s="753"/>
      <c r="AD7" s="753"/>
      <c r="AE7" s="754"/>
      <c r="AF7" s="755">
        <v>145</v>
      </c>
      <c r="AG7" s="756"/>
      <c r="AH7" s="756"/>
      <c r="AI7" s="756"/>
      <c r="AJ7" s="757"/>
      <c r="AK7" s="758">
        <v>18</v>
      </c>
      <c r="AL7" s="759"/>
      <c r="AM7" s="759"/>
      <c r="AN7" s="759"/>
      <c r="AO7" s="759"/>
      <c r="AP7" s="759">
        <v>1847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395</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v>0</v>
      </c>
      <c r="AB8" s="784"/>
      <c r="AC8" s="784"/>
      <c r="AD8" s="784"/>
      <c r="AE8" s="785"/>
      <c r="AF8" s="786">
        <v>0</v>
      </c>
      <c r="AG8" s="787"/>
      <c r="AH8" s="787"/>
      <c r="AI8" s="787"/>
      <c r="AJ8" s="788"/>
      <c r="AK8" s="769" t="s">
        <v>532</v>
      </c>
      <c r="AL8" s="770"/>
      <c r="AM8" s="770"/>
      <c r="AN8" s="770"/>
      <c r="AO8" s="770"/>
      <c r="AP8" s="770" t="s">
        <v>532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4185</v>
      </c>
      <c r="R23" s="793"/>
      <c r="S23" s="793"/>
      <c r="T23" s="793"/>
      <c r="U23" s="793"/>
      <c r="V23" s="793">
        <v>4006</v>
      </c>
      <c r="W23" s="793"/>
      <c r="X23" s="793"/>
      <c r="Y23" s="793"/>
      <c r="Z23" s="793"/>
      <c r="AA23" s="793">
        <v>179</v>
      </c>
      <c r="AB23" s="793"/>
      <c r="AC23" s="793"/>
      <c r="AD23" s="793"/>
      <c r="AE23" s="794"/>
      <c r="AF23" s="795">
        <v>145</v>
      </c>
      <c r="AG23" s="793"/>
      <c r="AH23" s="793"/>
      <c r="AI23" s="793"/>
      <c r="AJ23" s="796"/>
      <c r="AK23" s="797"/>
      <c r="AL23" s="798"/>
      <c r="AM23" s="798"/>
      <c r="AN23" s="798"/>
      <c r="AO23" s="798"/>
      <c r="AP23" s="793">
        <v>1847</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847</v>
      </c>
      <c r="R28" s="823"/>
      <c r="S28" s="823"/>
      <c r="T28" s="823"/>
      <c r="U28" s="823"/>
      <c r="V28" s="823">
        <v>820</v>
      </c>
      <c r="W28" s="823"/>
      <c r="X28" s="823"/>
      <c r="Y28" s="823"/>
      <c r="Z28" s="823"/>
      <c r="AA28" s="823">
        <v>26</v>
      </c>
      <c r="AB28" s="823"/>
      <c r="AC28" s="823"/>
      <c r="AD28" s="823"/>
      <c r="AE28" s="824"/>
      <c r="AF28" s="825">
        <v>26</v>
      </c>
      <c r="AG28" s="823"/>
      <c r="AH28" s="823"/>
      <c r="AI28" s="823"/>
      <c r="AJ28" s="826"/>
      <c r="AK28" s="827">
        <v>76</v>
      </c>
      <c r="AL28" s="828"/>
      <c r="AM28" s="828"/>
      <c r="AN28" s="828"/>
      <c r="AO28" s="828"/>
      <c r="AP28" s="828" t="s">
        <v>532</v>
      </c>
      <c r="AQ28" s="828"/>
      <c r="AR28" s="828"/>
      <c r="AS28" s="828"/>
      <c r="AT28" s="828"/>
      <c r="AU28" s="828" t="s">
        <v>532</v>
      </c>
      <c r="AV28" s="828"/>
      <c r="AW28" s="828"/>
      <c r="AX28" s="828"/>
      <c r="AY28" s="828"/>
      <c r="AZ28" s="829" t="s">
        <v>532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966</v>
      </c>
      <c r="R29" s="784"/>
      <c r="S29" s="784"/>
      <c r="T29" s="784"/>
      <c r="U29" s="784"/>
      <c r="V29" s="784">
        <v>908</v>
      </c>
      <c r="W29" s="784"/>
      <c r="X29" s="784"/>
      <c r="Y29" s="784"/>
      <c r="Z29" s="784"/>
      <c r="AA29" s="784">
        <v>58</v>
      </c>
      <c r="AB29" s="784"/>
      <c r="AC29" s="784"/>
      <c r="AD29" s="784"/>
      <c r="AE29" s="785"/>
      <c r="AF29" s="786">
        <v>58</v>
      </c>
      <c r="AG29" s="787"/>
      <c r="AH29" s="787"/>
      <c r="AI29" s="787"/>
      <c r="AJ29" s="788"/>
      <c r="AK29" s="834">
        <v>140</v>
      </c>
      <c r="AL29" s="830"/>
      <c r="AM29" s="830"/>
      <c r="AN29" s="830"/>
      <c r="AO29" s="830"/>
      <c r="AP29" s="830" t="s">
        <v>532</v>
      </c>
      <c r="AQ29" s="830"/>
      <c r="AR29" s="830"/>
      <c r="AS29" s="830"/>
      <c r="AT29" s="830"/>
      <c r="AU29" s="830" t="s">
        <v>532</v>
      </c>
      <c r="AV29" s="830"/>
      <c r="AW29" s="830"/>
      <c r="AX29" s="830"/>
      <c r="AY29" s="830"/>
      <c r="AZ29" s="831" t="s">
        <v>532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88</v>
      </c>
      <c r="R30" s="784"/>
      <c r="S30" s="784"/>
      <c r="T30" s="784"/>
      <c r="U30" s="784"/>
      <c r="V30" s="784">
        <v>87</v>
      </c>
      <c r="W30" s="784"/>
      <c r="X30" s="784"/>
      <c r="Y30" s="784"/>
      <c r="Z30" s="784"/>
      <c r="AA30" s="784">
        <v>1</v>
      </c>
      <c r="AB30" s="784"/>
      <c r="AC30" s="784"/>
      <c r="AD30" s="784"/>
      <c r="AE30" s="785"/>
      <c r="AF30" s="786">
        <v>1</v>
      </c>
      <c r="AG30" s="787"/>
      <c r="AH30" s="787"/>
      <c r="AI30" s="787"/>
      <c r="AJ30" s="788"/>
      <c r="AK30" s="834">
        <v>29</v>
      </c>
      <c r="AL30" s="830"/>
      <c r="AM30" s="830"/>
      <c r="AN30" s="830"/>
      <c r="AO30" s="830"/>
      <c r="AP30" s="830" t="s">
        <v>532</v>
      </c>
      <c r="AQ30" s="830"/>
      <c r="AR30" s="830"/>
      <c r="AS30" s="830"/>
      <c r="AT30" s="830"/>
      <c r="AU30" s="830" t="s">
        <v>532</v>
      </c>
      <c r="AV30" s="830"/>
      <c r="AW30" s="830"/>
      <c r="AX30" s="830"/>
      <c r="AY30" s="830"/>
      <c r="AZ30" s="831" t="s">
        <v>532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175</v>
      </c>
      <c r="R31" s="784"/>
      <c r="S31" s="784"/>
      <c r="T31" s="784"/>
      <c r="U31" s="784"/>
      <c r="V31" s="784">
        <v>159</v>
      </c>
      <c r="W31" s="784"/>
      <c r="X31" s="784"/>
      <c r="Y31" s="784"/>
      <c r="Z31" s="784"/>
      <c r="AA31" s="784">
        <v>16</v>
      </c>
      <c r="AB31" s="784"/>
      <c r="AC31" s="784"/>
      <c r="AD31" s="784"/>
      <c r="AE31" s="785"/>
      <c r="AF31" s="786">
        <v>365</v>
      </c>
      <c r="AG31" s="787"/>
      <c r="AH31" s="787"/>
      <c r="AI31" s="787"/>
      <c r="AJ31" s="788"/>
      <c r="AK31" s="834">
        <v>5</v>
      </c>
      <c r="AL31" s="830"/>
      <c r="AM31" s="830"/>
      <c r="AN31" s="830"/>
      <c r="AO31" s="830"/>
      <c r="AP31" s="830">
        <v>425</v>
      </c>
      <c r="AQ31" s="830"/>
      <c r="AR31" s="830"/>
      <c r="AS31" s="830"/>
      <c r="AT31" s="830"/>
      <c r="AU31" s="830">
        <v>13</v>
      </c>
      <c r="AV31" s="830"/>
      <c r="AW31" s="830"/>
      <c r="AX31" s="830"/>
      <c r="AY31" s="830"/>
      <c r="AZ31" s="831" t="s">
        <v>532</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328</v>
      </c>
      <c r="R32" s="784"/>
      <c r="S32" s="784"/>
      <c r="T32" s="784"/>
      <c r="U32" s="784"/>
      <c r="V32" s="784">
        <v>314</v>
      </c>
      <c r="W32" s="784"/>
      <c r="X32" s="784"/>
      <c r="Y32" s="784"/>
      <c r="Z32" s="784"/>
      <c r="AA32" s="784">
        <v>14</v>
      </c>
      <c r="AB32" s="784"/>
      <c r="AC32" s="784"/>
      <c r="AD32" s="784"/>
      <c r="AE32" s="785"/>
      <c r="AF32" s="786">
        <v>66</v>
      </c>
      <c r="AG32" s="787"/>
      <c r="AH32" s="787"/>
      <c r="AI32" s="787"/>
      <c r="AJ32" s="788"/>
      <c r="AK32" s="834">
        <v>229</v>
      </c>
      <c r="AL32" s="830"/>
      <c r="AM32" s="830"/>
      <c r="AN32" s="830"/>
      <c r="AO32" s="830"/>
      <c r="AP32" s="830">
        <v>3202</v>
      </c>
      <c r="AQ32" s="830"/>
      <c r="AR32" s="830"/>
      <c r="AS32" s="830"/>
      <c r="AT32" s="830"/>
      <c r="AU32" s="830">
        <v>2091</v>
      </c>
      <c r="AV32" s="830"/>
      <c r="AW32" s="830"/>
      <c r="AX32" s="830"/>
      <c r="AY32" s="830"/>
      <c r="AZ32" s="831" t="s">
        <v>532</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516</v>
      </c>
      <c r="AG63" s="844"/>
      <c r="AH63" s="844"/>
      <c r="AI63" s="844"/>
      <c r="AJ63" s="845"/>
      <c r="AK63" s="846"/>
      <c r="AL63" s="841"/>
      <c r="AM63" s="841"/>
      <c r="AN63" s="841"/>
      <c r="AO63" s="841"/>
      <c r="AP63" s="844">
        <v>3627</v>
      </c>
      <c r="AQ63" s="844"/>
      <c r="AR63" s="844"/>
      <c r="AS63" s="844"/>
      <c r="AT63" s="844"/>
      <c r="AU63" s="844">
        <v>2104</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598</v>
      </c>
      <c r="C68" s="870"/>
      <c r="D68" s="870"/>
      <c r="E68" s="870"/>
      <c r="F68" s="870"/>
      <c r="G68" s="870"/>
      <c r="H68" s="870"/>
      <c r="I68" s="870"/>
      <c r="J68" s="870"/>
      <c r="K68" s="870"/>
      <c r="L68" s="870"/>
      <c r="M68" s="870"/>
      <c r="N68" s="870"/>
      <c r="O68" s="870"/>
      <c r="P68" s="871"/>
      <c r="Q68" s="872">
        <v>3454</v>
      </c>
      <c r="R68" s="866"/>
      <c r="S68" s="866"/>
      <c r="T68" s="866"/>
      <c r="U68" s="866"/>
      <c r="V68" s="866">
        <v>3112</v>
      </c>
      <c r="W68" s="866"/>
      <c r="X68" s="866"/>
      <c r="Y68" s="866"/>
      <c r="Z68" s="866"/>
      <c r="AA68" s="866">
        <v>342</v>
      </c>
      <c r="AB68" s="866"/>
      <c r="AC68" s="866"/>
      <c r="AD68" s="866"/>
      <c r="AE68" s="866"/>
      <c r="AF68" s="866">
        <v>342</v>
      </c>
      <c r="AG68" s="866"/>
      <c r="AH68" s="866"/>
      <c r="AI68" s="866"/>
      <c r="AJ68" s="866"/>
      <c r="AK68" s="866">
        <v>58</v>
      </c>
      <c r="AL68" s="866"/>
      <c r="AM68" s="866"/>
      <c r="AN68" s="866"/>
      <c r="AO68" s="866"/>
      <c r="AP68" s="866" t="s">
        <v>532</v>
      </c>
      <c r="AQ68" s="866"/>
      <c r="AR68" s="866"/>
      <c r="AS68" s="866"/>
      <c r="AT68" s="866"/>
      <c r="AU68" s="866" t="s">
        <v>532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599</v>
      </c>
      <c r="C69" s="874"/>
      <c r="D69" s="874"/>
      <c r="E69" s="874"/>
      <c r="F69" s="874"/>
      <c r="G69" s="874"/>
      <c r="H69" s="874"/>
      <c r="I69" s="874"/>
      <c r="J69" s="874"/>
      <c r="K69" s="874"/>
      <c r="L69" s="874"/>
      <c r="M69" s="874"/>
      <c r="N69" s="874"/>
      <c r="O69" s="874"/>
      <c r="P69" s="875"/>
      <c r="Q69" s="876">
        <v>22</v>
      </c>
      <c r="R69" s="830"/>
      <c r="S69" s="830"/>
      <c r="T69" s="830"/>
      <c r="U69" s="830"/>
      <c r="V69" s="830">
        <v>14</v>
      </c>
      <c r="W69" s="830"/>
      <c r="X69" s="830"/>
      <c r="Y69" s="830"/>
      <c r="Z69" s="830"/>
      <c r="AA69" s="830">
        <v>8</v>
      </c>
      <c r="AB69" s="830"/>
      <c r="AC69" s="830"/>
      <c r="AD69" s="830"/>
      <c r="AE69" s="830"/>
      <c r="AF69" s="830">
        <v>2</v>
      </c>
      <c r="AG69" s="830"/>
      <c r="AH69" s="830"/>
      <c r="AI69" s="830"/>
      <c r="AJ69" s="830"/>
      <c r="AK69" s="830">
        <v>5</v>
      </c>
      <c r="AL69" s="830"/>
      <c r="AM69" s="830"/>
      <c r="AN69" s="830"/>
      <c r="AO69" s="830"/>
      <c r="AP69" s="830">
        <v>1</v>
      </c>
      <c r="AQ69" s="830"/>
      <c r="AR69" s="830"/>
      <c r="AS69" s="830"/>
      <c r="AT69" s="830"/>
      <c r="AU69" s="830" t="s">
        <v>532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600</v>
      </c>
      <c r="C70" s="874"/>
      <c r="D70" s="874"/>
      <c r="E70" s="874"/>
      <c r="F70" s="874"/>
      <c r="G70" s="874"/>
      <c r="H70" s="874"/>
      <c r="I70" s="874"/>
      <c r="J70" s="874"/>
      <c r="K70" s="874"/>
      <c r="L70" s="874"/>
      <c r="M70" s="874"/>
      <c r="N70" s="874"/>
      <c r="O70" s="874"/>
      <c r="P70" s="875"/>
      <c r="Q70" s="876">
        <v>78</v>
      </c>
      <c r="R70" s="830"/>
      <c r="S70" s="830"/>
      <c r="T70" s="830"/>
      <c r="U70" s="830"/>
      <c r="V70" s="830">
        <v>69</v>
      </c>
      <c r="W70" s="830"/>
      <c r="X70" s="830"/>
      <c r="Y70" s="830"/>
      <c r="Z70" s="830"/>
      <c r="AA70" s="830">
        <v>9</v>
      </c>
      <c r="AB70" s="830"/>
      <c r="AC70" s="830"/>
      <c r="AD70" s="830"/>
      <c r="AE70" s="830"/>
      <c r="AF70" s="830">
        <v>9</v>
      </c>
      <c r="AG70" s="830"/>
      <c r="AH70" s="830"/>
      <c r="AI70" s="830"/>
      <c r="AJ70" s="830"/>
      <c r="AK70" s="830">
        <v>18</v>
      </c>
      <c r="AL70" s="830"/>
      <c r="AM70" s="830"/>
      <c r="AN70" s="830"/>
      <c r="AO70" s="830"/>
      <c r="AP70" s="830" t="s">
        <v>532</v>
      </c>
      <c r="AQ70" s="830"/>
      <c r="AR70" s="830"/>
      <c r="AS70" s="830"/>
      <c r="AT70" s="830"/>
      <c r="AU70" s="830" t="s">
        <v>532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601</v>
      </c>
      <c r="C71" s="874"/>
      <c r="D71" s="874"/>
      <c r="E71" s="874"/>
      <c r="F71" s="874"/>
      <c r="G71" s="874"/>
      <c r="H71" s="874"/>
      <c r="I71" s="874"/>
      <c r="J71" s="874"/>
      <c r="K71" s="874"/>
      <c r="L71" s="874"/>
      <c r="M71" s="874"/>
      <c r="N71" s="874"/>
      <c r="O71" s="874"/>
      <c r="P71" s="875"/>
      <c r="Q71" s="876">
        <v>34</v>
      </c>
      <c r="R71" s="830"/>
      <c r="S71" s="830"/>
      <c r="T71" s="830"/>
      <c r="U71" s="830"/>
      <c r="V71" s="830">
        <v>29</v>
      </c>
      <c r="W71" s="830"/>
      <c r="X71" s="830"/>
      <c r="Y71" s="830"/>
      <c r="Z71" s="830"/>
      <c r="AA71" s="830">
        <v>5</v>
      </c>
      <c r="AB71" s="830"/>
      <c r="AC71" s="830"/>
      <c r="AD71" s="830"/>
      <c r="AE71" s="830"/>
      <c r="AF71" s="830">
        <v>5</v>
      </c>
      <c r="AG71" s="830"/>
      <c r="AH71" s="830"/>
      <c r="AI71" s="830"/>
      <c r="AJ71" s="830"/>
      <c r="AK71" s="830" t="s">
        <v>532</v>
      </c>
      <c r="AL71" s="830"/>
      <c r="AM71" s="830"/>
      <c r="AN71" s="830"/>
      <c r="AO71" s="830"/>
      <c r="AP71" s="830" t="s">
        <v>532</v>
      </c>
      <c r="AQ71" s="830"/>
      <c r="AR71" s="830"/>
      <c r="AS71" s="830"/>
      <c r="AT71" s="830"/>
      <c r="AU71" s="830" t="s">
        <v>532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602</v>
      </c>
      <c r="C72" s="874"/>
      <c r="D72" s="874"/>
      <c r="E72" s="874"/>
      <c r="F72" s="874"/>
      <c r="G72" s="874"/>
      <c r="H72" s="874"/>
      <c r="I72" s="874"/>
      <c r="J72" s="874"/>
      <c r="K72" s="874"/>
      <c r="L72" s="874"/>
      <c r="M72" s="874"/>
      <c r="N72" s="874"/>
      <c r="O72" s="874"/>
      <c r="P72" s="875"/>
      <c r="Q72" s="876">
        <v>40</v>
      </c>
      <c r="R72" s="830"/>
      <c r="S72" s="830"/>
      <c r="T72" s="830"/>
      <c r="U72" s="830"/>
      <c r="V72" s="830">
        <v>35</v>
      </c>
      <c r="W72" s="830"/>
      <c r="X72" s="830"/>
      <c r="Y72" s="830"/>
      <c r="Z72" s="830"/>
      <c r="AA72" s="830">
        <v>5</v>
      </c>
      <c r="AB72" s="830"/>
      <c r="AC72" s="830"/>
      <c r="AD72" s="830"/>
      <c r="AE72" s="830"/>
      <c r="AF72" s="830">
        <v>5</v>
      </c>
      <c r="AG72" s="830"/>
      <c r="AH72" s="830"/>
      <c r="AI72" s="830"/>
      <c r="AJ72" s="830"/>
      <c r="AK72" s="830" t="s">
        <v>532</v>
      </c>
      <c r="AL72" s="830"/>
      <c r="AM72" s="830"/>
      <c r="AN72" s="830"/>
      <c r="AO72" s="830"/>
      <c r="AP72" s="830" t="s">
        <v>532</v>
      </c>
      <c r="AQ72" s="830"/>
      <c r="AR72" s="830"/>
      <c r="AS72" s="830"/>
      <c r="AT72" s="830"/>
      <c r="AU72" s="830" t="s">
        <v>532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603</v>
      </c>
      <c r="C73" s="874"/>
      <c r="D73" s="874"/>
      <c r="E73" s="874"/>
      <c r="F73" s="874"/>
      <c r="G73" s="874"/>
      <c r="H73" s="874"/>
      <c r="I73" s="874"/>
      <c r="J73" s="874"/>
      <c r="K73" s="874"/>
      <c r="L73" s="874"/>
      <c r="M73" s="874"/>
      <c r="N73" s="874"/>
      <c r="O73" s="874"/>
      <c r="P73" s="875"/>
      <c r="Q73" s="876">
        <v>33</v>
      </c>
      <c r="R73" s="830"/>
      <c r="S73" s="830"/>
      <c r="T73" s="830"/>
      <c r="U73" s="830"/>
      <c r="V73" s="830">
        <v>32</v>
      </c>
      <c r="W73" s="830"/>
      <c r="X73" s="830"/>
      <c r="Y73" s="830"/>
      <c r="Z73" s="830"/>
      <c r="AA73" s="830">
        <v>0</v>
      </c>
      <c r="AB73" s="830"/>
      <c r="AC73" s="830"/>
      <c r="AD73" s="830"/>
      <c r="AE73" s="830"/>
      <c r="AF73" s="830">
        <v>0</v>
      </c>
      <c r="AG73" s="830"/>
      <c r="AH73" s="830"/>
      <c r="AI73" s="830"/>
      <c r="AJ73" s="830"/>
      <c r="AK73" s="830">
        <v>1</v>
      </c>
      <c r="AL73" s="830"/>
      <c r="AM73" s="830"/>
      <c r="AN73" s="830"/>
      <c r="AO73" s="830"/>
      <c r="AP73" s="830" t="s">
        <v>532</v>
      </c>
      <c r="AQ73" s="830"/>
      <c r="AR73" s="830"/>
      <c r="AS73" s="830"/>
      <c r="AT73" s="830"/>
      <c r="AU73" s="830" t="s">
        <v>532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604</v>
      </c>
      <c r="C74" s="874"/>
      <c r="D74" s="874"/>
      <c r="E74" s="874"/>
      <c r="F74" s="874"/>
      <c r="G74" s="874"/>
      <c r="H74" s="874"/>
      <c r="I74" s="874"/>
      <c r="J74" s="874"/>
      <c r="K74" s="874"/>
      <c r="L74" s="874"/>
      <c r="M74" s="874"/>
      <c r="N74" s="874"/>
      <c r="O74" s="874"/>
      <c r="P74" s="875"/>
      <c r="Q74" s="876">
        <v>712</v>
      </c>
      <c r="R74" s="830"/>
      <c r="S74" s="830"/>
      <c r="T74" s="830"/>
      <c r="U74" s="830"/>
      <c r="V74" s="830">
        <v>696</v>
      </c>
      <c r="W74" s="830"/>
      <c r="X74" s="830"/>
      <c r="Y74" s="830"/>
      <c r="Z74" s="830"/>
      <c r="AA74" s="830">
        <v>16</v>
      </c>
      <c r="AB74" s="830"/>
      <c r="AC74" s="830"/>
      <c r="AD74" s="830"/>
      <c r="AE74" s="830"/>
      <c r="AF74" s="830">
        <v>16</v>
      </c>
      <c r="AG74" s="830"/>
      <c r="AH74" s="830"/>
      <c r="AI74" s="830"/>
      <c r="AJ74" s="830"/>
      <c r="AK74" s="830">
        <v>20</v>
      </c>
      <c r="AL74" s="830"/>
      <c r="AM74" s="830"/>
      <c r="AN74" s="830"/>
      <c r="AO74" s="830"/>
      <c r="AP74" s="830">
        <v>177</v>
      </c>
      <c r="AQ74" s="830"/>
      <c r="AR74" s="830"/>
      <c r="AS74" s="830"/>
      <c r="AT74" s="830"/>
      <c r="AU74" s="830">
        <v>24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605</v>
      </c>
      <c r="C75" s="874"/>
      <c r="D75" s="874"/>
      <c r="E75" s="874"/>
      <c r="F75" s="874"/>
      <c r="G75" s="874"/>
      <c r="H75" s="874"/>
      <c r="I75" s="874"/>
      <c r="J75" s="874"/>
      <c r="K75" s="874"/>
      <c r="L75" s="874"/>
      <c r="M75" s="874"/>
      <c r="N75" s="874"/>
      <c r="O75" s="874"/>
      <c r="P75" s="875"/>
      <c r="Q75" s="877">
        <v>551</v>
      </c>
      <c r="R75" s="878"/>
      <c r="S75" s="878"/>
      <c r="T75" s="878"/>
      <c r="U75" s="834"/>
      <c r="V75" s="879">
        <v>534</v>
      </c>
      <c r="W75" s="878"/>
      <c r="X75" s="878"/>
      <c r="Y75" s="878"/>
      <c r="Z75" s="834"/>
      <c r="AA75" s="879">
        <v>17</v>
      </c>
      <c r="AB75" s="878"/>
      <c r="AC75" s="878"/>
      <c r="AD75" s="878"/>
      <c r="AE75" s="834"/>
      <c r="AF75" s="879">
        <v>16</v>
      </c>
      <c r="AG75" s="878"/>
      <c r="AH75" s="878"/>
      <c r="AI75" s="878"/>
      <c r="AJ75" s="834"/>
      <c r="AK75" s="879">
        <v>26</v>
      </c>
      <c r="AL75" s="878"/>
      <c r="AM75" s="878"/>
      <c r="AN75" s="878"/>
      <c r="AO75" s="834"/>
      <c r="AP75" s="879" t="s">
        <v>532</v>
      </c>
      <c r="AQ75" s="878"/>
      <c r="AR75" s="878"/>
      <c r="AS75" s="878"/>
      <c r="AT75" s="834"/>
      <c r="AU75" s="879" t="s">
        <v>532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606</v>
      </c>
      <c r="C76" s="874"/>
      <c r="D76" s="874"/>
      <c r="E76" s="874"/>
      <c r="F76" s="874"/>
      <c r="G76" s="874"/>
      <c r="H76" s="874"/>
      <c r="I76" s="874"/>
      <c r="J76" s="874"/>
      <c r="K76" s="874"/>
      <c r="L76" s="874"/>
      <c r="M76" s="874"/>
      <c r="N76" s="874"/>
      <c r="O76" s="874"/>
      <c r="P76" s="875"/>
      <c r="Q76" s="877">
        <v>78</v>
      </c>
      <c r="R76" s="878"/>
      <c r="S76" s="878"/>
      <c r="T76" s="878"/>
      <c r="U76" s="834"/>
      <c r="V76" s="879">
        <v>72</v>
      </c>
      <c r="W76" s="878"/>
      <c r="X76" s="878"/>
      <c r="Y76" s="878"/>
      <c r="Z76" s="834"/>
      <c r="AA76" s="879">
        <v>7</v>
      </c>
      <c r="AB76" s="878"/>
      <c r="AC76" s="878"/>
      <c r="AD76" s="878"/>
      <c r="AE76" s="834"/>
      <c r="AF76" s="879">
        <v>7</v>
      </c>
      <c r="AG76" s="878"/>
      <c r="AH76" s="878"/>
      <c r="AI76" s="878"/>
      <c r="AJ76" s="834"/>
      <c r="AK76" s="879" t="s">
        <v>532</v>
      </c>
      <c r="AL76" s="878"/>
      <c r="AM76" s="878"/>
      <c r="AN76" s="878"/>
      <c r="AO76" s="834"/>
      <c r="AP76" s="879" t="s">
        <v>532</v>
      </c>
      <c r="AQ76" s="878"/>
      <c r="AR76" s="878"/>
      <c r="AS76" s="878"/>
      <c r="AT76" s="834"/>
      <c r="AU76" s="879" t="s">
        <v>532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607</v>
      </c>
      <c r="C77" s="874"/>
      <c r="D77" s="874"/>
      <c r="E77" s="874"/>
      <c r="F77" s="874"/>
      <c r="G77" s="874"/>
      <c r="H77" s="874"/>
      <c r="I77" s="874"/>
      <c r="J77" s="874"/>
      <c r="K77" s="874"/>
      <c r="L77" s="874"/>
      <c r="M77" s="874"/>
      <c r="N77" s="874"/>
      <c r="O77" s="874"/>
      <c r="P77" s="875"/>
      <c r="Q77" s="877">
        <v>176</v>
      </c>
      <c r="R77" s="878"/>
      <c r="S77" s="878"/>
      <c r="T77" s="878"/>
      <c r="U77" s="834"/>
      <c r="V77" s="879">
        <v>163</v>
      </c>
      <c r="W77" s="878"/>
      <c r="X77" s="878"/>
      <c r="Y77" s="878"/>
      <c r="Z77" s="834"/>
      <c r="AA77" s="879">
        <v>13</v>
      </c>
      <c r="AB77" s="878"/>
      <c r="AC77" s="878"/>
      <c r="AD77" s="878"/>
      <c r="AE77" s="834"/>
      <c r="AF77" s="879">
        <v>13</v>
      </c>
      <c r="AG77" s="878"/>
      <c r="AH77" s="878"/>
      <c r="AI77" s="878"/>
      <c r="AJ77" s="834"/>
      <c r="AK77" s="879" t="s">
        <v>532</v>
      </c>
      <c r="AL77" s="878"/>
      <c r="AM77" s="878"/>
      <c r="AN77" s="878"/>
      <c r="AO77" s="834"/>
      <c r="AP77" s="879" t="s">
        <v>532</v>
      </c>
      <c r="AQ77" s="878"/>
      <c r="AR77" s="878"/>
      <c r="AS77" s="878"/>
      <c r="AT77" s="834"/>
      <c r="AU77" s="879" t="s">
        <v>532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608</v>
      </c>
      <c r="C78" s="874"/>
      <c r="D78" s="874"/>
      <c r="E78" s="874"/>
      <c r="F78" s="874"/>
      <c r="G78" s="874"/>
      <c r="H78" s="874"/>
      <c r="I78" s="874"/>
      <c r="J78" s="874"/>
      <c r="K78" s="874"/>
      <c r="L78" s="874"/>
      <c r="M78" s="874"/>
      <c r="N78" s="874"/>
      <c r="O78" s="874"/>
      <c r="P78" s="875"/>
      <c r="Q78" s="876">
        <v>179905</v>
      </c>
      <c r="R78" s="830"/>
      <c r="S78" s="830"/>
      <c r="T78" s="830"/>
      <c r="U78" s="830"/>
      <c r="V78" s="830">
        <v>174862</v>
      </c>
      <c r="W78" s="830"/>
      <c r="X78" s="830"/>
      <c r="Y78" s="830"/>
      <c r="Z78" s="830"/>
      <c r="AA78" s="830">
        <v>5043</v>
      </c>
      <c r="AB78" s="830"/>
      <c r="AC78" s="830"/>
      <c r="AD78" s="830"/>
      <c r="AE78" s="830"/>
      <c r="AF78" s="830">
        <v>5043</v>
      </c>
      <c r="AG78" s="830"/>
      <c r="AH78" s="830"/>
      <c r="AI78" s="830"/>
      <c r="AJ78" s="830"/>
      <c r="AK78" s="830">
        <v>1191</v>
      </c>
      <c r="AL78" s="830"/>
      <c r="AM78" s="830"/>
      <c r="AN78" s="830"/>
      <c r="AO78" s="830"/>
      <c r="AP78" s="830" t="s">
        <v>532</v>
      </c>
      <c r="AQ78" s="830"/>
      <c r="AR78" s="830"/>
      <c r="AS78" s="830"/>
      <c r="AT78" s="830"/>
      <c r="AU78" s="830" t="s">
        <v>532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5458</v>
      </c>
      <c r="AG88" s="844"/>
      <c r="AH88" s="844"/>
      <c r="AI88" s="844"/>
      <c r="AJ88" s="844"/>
      <c r="AK88" s="841"/>
      <c r="AL88" s="841"/>
      <c r="AM88" s="841"/>
      <c r="AN88" s="841"/>
      <c r="AO88" s="841"/>
      <c r="AP88" s="844">
        <v>178</v>
      </c>
      <c r="AQ88" s="844"/>
      <c r="AR88" s="844"/>
      <c r="AS88" s="844"/>
      <c r="AT88" s="844"/>
      <c r="AU88" s="844">
        <v>24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314</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314</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314</v>
      </c>
      <c r="DR109" s="893"/>
      <c r="DS109" s="893"/>
      <c r="DT109" s="893"/>
      <c r="DU109" s="894"/>
      <c r="DV109" s="892" t="s">
        <v>440</v>
      </c>
      <c r="DW109" s="893"/>
      <c r="DX109" s="893"/>
      <c r="DY109" s="893"/>
      <c r="DZ109" s="895"/>
    </row>
    <row r="110" spans="1:131" s="230" customFormat="1" ht="26.25" customHeight="1" x14ac:dyDescent="0.2">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344970</v>
      </c>
      <c r="AB110" s="900"/>
      <c r="AC110" s="900"/>
      <c r="AD110" s="900"/>
      <c r="AE110" s="901"/>
      <c r="AF110" s="902">
        <v>310458</v>
      </c>
      <c r="AG110" s="900"/>
      <c r="AH110" s="900"/>
      <c r="AI110" s="900"/>
      <c r="AJ110" s="901"/>
      <c r="AK110" s="902">
        <v>297968</v>
      </c>
      <c r="AL110" s="900"/>
      <c r="AM110" s="900"/>
      <c r="AN110" s="900"/>
      <c r="AO110" s="901"/>
      <c r="AP110" s="903">
        <v>13.6</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2217221</v>
      </c>
      <c r="BR110" s="931"/>
      <c r="BS110" s="931"/>
      <c r="BT110" s="931"/>
      <c r="BU110" s="931"/>
      <c r="BV110" s="931">
        <v>2020837</v>
      </c>
      <c r="BW110" s="931"/>
      <c r="BX110" s="931"/>
      <c r="BY110" s="931"/>
      <c r="BZ110" s="931"/>
      <c r="CA110" s="931">
        <v>1847311</v>
      </c>
      <c r="CB110" s="931"/>
      <c r="CC110" s="931"/>
      <c r="CD110" s="931"/>
      <c r="CE110" s="931"/>
      <c r="CF110" s="944">
        <v>84</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399</v>
      </c>
      <c r="DH110" s="931"/>
      <c r="DI110" s="931"/>
      <c r="DJ110" s="931"/>
      <c r="DK110" s="931"/>
      <c r="DL110" s="931" t="s">
        <v>446</v>
      </c>
      <c r="DM110" s="931"/>
      <c r="DN110" s="931"/>
      <c r="DO110" s="931"/>
      <c r="DP110" s="931"/>
      <c r="DQ110" s="931" t="s">
        <v>447</v>
      </c>
      <c r="DR110" s="931"/>
      <c r="DS110" s="931"/>
      <c r="DT110" s="931"/>
      <c r="DU110" s="931"/>
      <c r="DV110" s="932" t="s">
        <v>446</v>
      </c>
      <c r="DW110" s="932"/>
      <c r="DX110" s="932"/>
      <c r="DY110" s="932"/>
      <c r="DZ110" s="933"/>
    </row>
    <row r="111" spans="1:131" s="230" customFormat="1" ht="26.25" customHeight="1" x14ac:dyDescent="0.2">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419</v>
      </c>
      <c r="AB111" s="938"/>
      <c r="AC111" s="938"/>
      <c r="AD111" s="938"/>
      <c r="AE111" s="939"/>
      <c r="AF111" s="940" t="s">
        <v>399</v>
      </c>
      <c r="AG111" s="938"/>
      <c r="AH111" s="938"/>
      <c r="AI111" s="938"/>
      <c r="AJ111" s="939"/>
      <c r="AK111" s="940" t="s">
        <v>399</v>
      </c>
      <c r="AL111" s="938"/>
      <c r="AM111" s="938"/>
      <c r="AN111" s="938"/>
      <c r="AO111" s="939"/>
      <c r="AP111" s="941" t="s">
        <v>399</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196</v>
      </c>
      <c r="BR111" s="926"/>
      <c r="BS111" s="926"/>
      <c r="BT111" s="926"/>
      <c r="BU111" s="926"/>
      <c r="BV111" s="926" t="s">
        <v>450</v>
      </c>
      <c r="BW111" s="926"/>
      <c r="BX111" s="926"/>
      <c r="BY111" s="926"/>
      <c r="BZ111" s="926"/>
      <c r="CA111" s="926" t="s">
        <v>447</v>
      </c>
      <c r="CB111" s="926"/>
      <c r="CC111" s="926"/>
      <c r="CD111" s="926"/>
      <c r="CE111" s="926"/>
      <c r="CF111" s="920" t="s">
        <v>451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451</v>
      </c>
      <c r="DH111" s="926"/>
      <c r="DI111" s="926"/>
      <c r="DJ111" s="926"/>
      <c r="DK111" s="926"/>
      <c r="DL111" s="926" t="s">
        <v>453</v>
      </c>
      <c r="DM111" s="926"/>
      <c r="DN111" s="926"/>
      <c r="DO111" s="926"/>
      <c r="DP111" s="926"/>
      <c r="DQ111" s="926" t="s">
        <v>447</v>
      </c>
      <c r="DR111" s="926"/>
      <c r="DS111" s="926"/>
      <c r="DT111" s="926"/>
      <c r="DU111" s="926"/>
      <c r="DV111" s="927" t="s">
        <v>419</v>
      </c>
      <c r="DW111" s="927"/>
      <c r="DX111" s="927"/>
      <c r="DY111" s="927"/>
      <c r="DZ111" s="928"/>
    </row>
    <row r="112" spans="1:131" s="230" customFormat="1" ht="26.25" customHeight="1" x14ac:dyDescent="0.2">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419</v>
      </c>
      <c r="AB112" s="959"/>
      <c r="AC112" s="959"/>
      <c r="AD112" s="959"/>
      <c r="AE112" s="960"/>
      <c r="AF112" s="961" t="s">
        <v>447</v>
      </c>
      <c r="AG112" s="959"/>
      <c r="AH112" s="959"/>
      <c r="AI112" s="959"/>
      <c r="AJ112" s="960"/>
      <c r="AK112" s="961" t="s">
        <v>447</v>
      </c>
      <c r="AL112" s="959"/>
      <c r="AM112" s="959"/>
      <c r="AN112" s="959"/>
      <c r="AO112" s="960"/>
      <c r="AP112" s="962" t="s">
        <v>419</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2101183</v>
      </c>
      <c r="BR112" s="926"/>
      <c r="BS112" s="926"/>
      <c r="BT112" s="926"/>
      <c r="BU112" s="926"/>
      <c r="BV112" s="926">
        <v>2116724</v>
      </c>
      <c r="BW112" s="926"/>
      <c r="BX112" s="926"/>
      <c r="BY112" s="926"/>
      <c r="BZ112" s="926"/>
      <c r="CA112" s="926">
        <v>2103790</v>
      </c>
      <c r="CB112" s="926"/>
      <c r="CC112" s="926"/>
      <c r="CD112" s="926"/>
      <c r="CE112" s="926"/>
      <c r="CF112" s="920">
        <v>95.7</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451</v>
      </c>
      <c r="DM112" s="926"/>
      <c r="DN112" s="926"/>
      <c r="DO112" s="926"/>
      <c r="DP112" s="926"/>
      <c r="DQ112" s="926" t="s">
        <v>451</v>
      </c>
      <c r="DR112" s="926"/>
      <c r="DS112" s="926"/>
      <c r="DT112" s="926"/>
      <c r="DU112" s="926"/>
      <c r="DV112" s="927" t="s">
        <v>447</v>
      </c>
      <c r="DW112" s="927"/>
      <c r="DX112" s="927"/>
      <c r="DY112" s="927"/>
      <c r="DZ112" s="928"/>
    </row>
    <row r="113" spans="1:130" s="230" customFormat="1" ht="26.25" customHeight="1" x14ac:dyDescent="0.2">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235773</v>
      </c>
      <c r="AB113" s="938"/>
      <c r="AC113" s="938"/>
      <c r="AD113" s="938"/>
      <c r="AE113" s="939"/>
      <c r="AF113" s="940">
        <v>230994</v>
      </c>
      <c r="AG113" s="938"/>
      <c r="AH113" s="938"/>
      <c r="AI113" s="938"/>
      <c r="AJ113" s="939"/>
      <c r="AK113" s="940">
        <v>229023</v>
      </c>
      <c r="AL113" s="938"/>
      <c r="AM113" s="938"/>
      <c r="AN113" s="938"/>
      <c r="AO113" s="939"/>
      <c r="AP113" s="941">
        <v>10.4</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31708</v>
      </c>
      <c r="BR113" s="926"/>
      <c r="BS113" s="926"/>
      <c r="BT113" s="926"/>
      <c r="BU113" s="926"/>
      <c r="BV113" s="926">
        <v>28420</v>
      </c>
      <c r="BW113" s="926"/>
      <c r="BX113" s="926"/>
      <c r="BY113" s="926"/>
      <c r="BZ113" s="926"/>
      <c r="CA113" s="926">
        <v>23980</v>
      </c>
      <c r="CB113" s="926"/>
      <c r="CC113" s="926"/>
      <c r="CD113" s="926"/>
      <c r="CE113" s="926"/>
      <c r="CF113" s="920">
        <v>1.1000000000000001</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453</v>
      </c>
      <c r="DM113" s="959"/>
      <c r="DN113" s="959"/>
      <c r="DO113" s="959"/>
      <c r="DP113" s="960"/>
      <c r="DQ113" s="961" t="s">
        <v>419</v>
      </c>
      <c r="DR113" s="959"/>
      <c r="DS113" s="959"/>
      <c r="DT113" s="959"/>
      <c r="DU113" s="960"/>
      <c r="DV113" s="962" t="s">
        <v>419</v>
      </c>
      <c r="DW113" s="963"/>
      <c r="DX113" s="963"/>
      <c r="DY113" s="963"/>
      <c r="DZ113" s="964"/>
    </row>
    <row r="114" spans="1:130" s="230" customFormat="1" ht="26.25" customHeight="1" x14ac:dyDescent="0.2">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3413</v>
      </c>
      <c r="AB114" s="959"/>
      <c r="AC114" s="959"/>
      <c r="AD114" s="959"/>
      <c r="AE114" s="960"/>
      <c r="AF114" s="961">
        <v>3413</v>
      </c>
      <c r="AG114" s="959"/>
      <c r="AH114" s="959"/>
      <c r="AI114" s="959"/>
      <c r="AJ114" s="960"/>
      <c r="AK114" s="961">
        <v>3356</v>
      </c>
      <c r="AL114" s="959"/>
      <c r="AM114" s="959"/>
      <c r="AN114" s="959"/>
      <c r="AO114" s="960"/>
      <c r="AP114" s="962">
        <v>0.2</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762312</v>
      </c>
      <c r="BR114" s="926"/>
      <c r="BS114" s="926"/>
      <c r="BT114" s="926"/>
      <c r="BU114" s="926"/>
      <c r="BV114" s="926">
        <v>739179</v>
      </c>
      <c r="BW114" s="926"/>
      <c r="BX114" s="926"/>
      <c r="BY114" s="926"/>
      <c r="BZ114" s="926"/>
      <c r="CA114" s="926">
        <v>761390</v>
      </c>
      <c r="CB114" s="926"/>
      <c r="CC114" s="926"/>
      <c r="CD114" s="926"/>
      <c r="CE114" s="926"/>
      <c r="CF114" s="920">
        <v>34.6</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447</v>
      </c>
      <c r="DM114" s="959"/>
      <c r="DN114" s="959"/>
      <c r="DO114" s="959"/>
      <c r="DP114" s="960"/>
      <c r="DQ114" s="961" t="s">
        <v>451</v>
      </c>
      <c r="DR114" s="959"/>
      <c r="DS114" s="959"/>
      <c r="DT114" s="959"/>
      <c r="DU114" s="960"/>
      <c r="DV114" s="962" t="s">
        <v>399</v>
      </c>
      <c r="DW114" s="963"/>
      <c r="DX114" s="963"/>
      <c r="DY114" s="963"/>
      <c r="DZ114" s="964"/>
    </row>
    <row r="115" spans="1:130" s="230" customFormat="1" ht="26.25" customHeight="1" x14ac:dyDescent="0.2">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1445</v>
      </c>
      <c r="AB115" s="938"/>
      <c r="AC115" s="938"/>
      <c r="AD115" s="938"/>
      <c r="AE115" s="939"/>
      <c r="AF115" s="940">
        <v>195</v>
      </c>
      <c r="AG115" s="938"/>
      <c r="AH115" s="938"/>
      <c r="AI115" s="938"/>
      <c r="AJ115" s="939"/>
      <c r="AK115" s="940" t="s">
        <v>453</v>
      </c>
      <c r="AL115" s="938"/>
      <c r="AM115" s="938"/>
      <c r="AN115" s="938"/>
      <c r="AO115" s="939"/>
      <c r="AP115" s="941" t="s">
        <v>451</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v>546</v>
      </c>
      <c r="BR115" s="926"/>
      <c r="BS115" s="926"/>
      <c r="BT115" s="926"/>
      <c r="BU115" s="926"/>
      <c r="BV115" s="926" t="s">
        <v>419</v>
      </c>
      <c r="BW115" s="926"/>
      <c r="BX115" s="926"/>
      <c r="BY115" s="926"/>
      <c r="BZ115" s="926"/>
      <c r="CA115" s="926" t="s">
        <v>419</v>
      </c>
      <c r="CB115" s="926"/>
      <c r="CC115" s="926"/>
      <c r="CD115" s="926"/>
      <c r="CE115" s="926"/>
      <c r="CF115" s="920" t="s">
        <v>451</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451</v>
      </c>
      <c r="DH115" s="959"/>
      <c r="DI115" s="959"/>
      <c r="DJ115" s="959"/>
      <c r="DK115" s="960"/>
      <c r="DL115" s="961" t="s">
        <v>399</v>
      </c>
      <c r="DM115" s="959"/>
      <c r="DN115" s="959"/>
      <c r="DO115" s="959"/>
      <c r="DP115" s="960"/>
      <c r="DQ115" s="961" t="s">
        <v>447</v>
      </c>
      <c r="DR115" s="959"/>
      <c r="DS115" s="959"/>
      <c r="DT115" s="959"/>
      <c r="DU115" s="960"/>
      <c r="DV115" s="962" t="s">
        <v>399</v>
      </c>
      <c r="DW115" s="963"/>
      <c r="DX115" s="963"/>
      <c r="DY115" s="963"/>
      <c r="DZ115" s="964"/>
    </row>
    <row r="116" spans="1:130" s="230" customFormat="1" ht="26.25" customHeight="1" x14ac:dyDescent="0.2">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419</v>
      </c>
      <c r="AG116" s="959"/>
      <c r="AH116" s="959"/>
      <c r="AI116" s="959"/>
      <c r="AJ116" s="960"/>
      <c r="AK116" s="961" t="s">
        <v>453</v>
      </c>
      <c r="AL116" s="959"/>
      <c r="AM116" s="959"/>
      <c r="AN116" s="959"/>
      <c r="AO116" s="960"/>
      <c r="AP116" s="962" t="s">
        <v>447</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469</v>
      </c>
      <c r="BR116" s="926"/>
      <c r="BS116" s="926"/>
      <c r="BT116" s="926"/>
      <c r="BU116" s="926"/>
      <c r="BV116" s="926" t="s">
        <v>451</v>
      </c>
      <c r="BW116" s="926"/>
      <c r="BX116" s="926"/>
      <c r="BY116" s="926"/>
      <c r="BZ116" s="926"/>
      <c r="CA116" s="926" t="s">
        <v>450</v>
      </c>
      <c r="CB116" s="926"/>
      <c r="CC116" s="926"/>
      <c r="CD116" s="926"/>
      <c r="CE116" s="926"/>
      <c r="CF116" s="920" t="s">
        <v>399</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196</v>
      </c>
      <c r="DH116" s="959"/>
      <c r="DI116" s="959"/>
      <c r="DJ116" s="959"/>
      <c r="DK116" s="960"/>
      <c r="DL116" s="961" t="s">
        <v>399</v>
      </c>
      <c r="DM116" s="959"/>
      <c r="DN116" s="959"/>
      <c r="DO116" s="959"/>
      <c r="DP116" s="960"/>
      <c r="DQ116" s="961" t="s">
        <v>451</v>
      </c>
      <c r="DR116" s="959"/>
      <c r="DS116" s="959"/>
      <c r="DT116" s="959"/>
      <c r="DU116" s="960"/>
      <c r="DV116" s="962" t="s">
        <v>447</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585601</v>
      </c>
      <c r="AB117" s="979"/>
      <c r="AC117" s="979"/>
      <c r="AD117" s="979"/>
      <c r="AE117" s="980"/>
      <c r="AF117" s="981">
        <v>545060</v>
      </c>
      <c r="AG117" s="979"/>
      <c r="AH117" s="979"/>
      <c r="AI117" s="979"/>
      <c r="AJ117" s="980"/>
      <c r="AK117" s="981">
        <v>530347</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399</v>
      </c>
      <c r="BR117" s="926"/>
      <c r="BS117" s="926"/>
      <c r="BT117" s="926"/>
      <c r="BU117" s="926"/>
      <c r="BV117" s="926" t="s">
        <v>447</v>
      </c>
      <c r="BW117" s="926"/>
      <c r="BX117" s="926"/>
      <c r="BY117" s="926"/>
      <c r="BZ117" s="926"/>
      <c r="CA117" s="926" t="s">
        <v>399</v>
      </c>
      <c r="CB117" s="926"/>
      <c r="CC117" s="926"/>
      <c r="CD117" s="926"/>
      <c r="CE117" s="926"/>
      <c r="CF117" s="920" t="s">
        <v>447</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450</v>
      </c>
      <c r="DM117" s="959"/>
      <c r="DN117" s="959"/>
      <c r="DO117" s="959"/>
      <c r="DP117" s="960"/>
      <c r="DQ117" s="961" t="s">
        <v>399</v>
      </c>
      <c r="DR117" s="959"/>
      <c r="DS117" s="959"/>
      <c r="DT117" s="959"/>
      <c r="DU117" s="960"/>
      <c r="DV117" s="962" t="s">
        <v>399</v>
      </c>
      <c r="DW117" s="963"/>
      <c r="DX117" s="963"/>
      <c r="DY117" s="963"/>
      <c r="DZ117" s="964"/>
    </row>
    <row r="118" spans="1:130" s="230" customFormat="1" ht="26.25" customHeight="1" x14ac:dyDescent="0.2">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314</v>
      </c>
      <c r="AL118" s="893"/>
      <c r="AM118" s="893"/>
      <c r="AN118" s="893"/>
      <c r="AO118" s="894"/>
      <c r="AP118" s="970" t="s">
        <v>440</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399</v>
      </c>
      <c r="BR118" s="1000"/>
      <c r="BS118" s="1000"/>
      <c r="BT118" s="1000"/>
      <c r="BU118" s="1000"/>
      <c r="BV118" s="1000" t="s">
        <v>399</v>
      </c>
      <c r="BW118" s="1000"/>
      <c r="BX118" s="1000"/>
      <c r="BY118" s="1000"/>
      <c r="BZ118" s="1000"/>
      <c r="CA118" s="1000" t="s">
        <v>399</v>
      </c>
      <c r="CB118" s="1000"/>
      <c r="CC118" s="1000"/>
      <c r="CD118" s="1000"/>
      <c r="CE118" s="1000"/>
      <c r="CF118" s="920" t="s">
        <v>450</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447</v>
      </c>
      <c r="DH118" s="959"/>
      <c r="DI118" s="959"/>
      <c r="DJ118" s="959"/>
      <c r="DK118" s="960"/>
      <c r="DL118" s="961" t="s">
        <v>399</v>
      </c>
      <c r="DM118" s="959"/>
      <c r="DN118" s="959"/>
      <c r="DO118" s="959"/>
      <c r="DP118" s="960"/>
      <c r="DQ118" s="961" t="s">
        <v>399</v>
      </c>
      <c r="DR118" s="959"/>
      <c r="DS118" s="959"/>
      <c r="DT118" s="959"/>
      <c r="DU118" s="960"/>
      <c r="DV118" s="962" t="s">
        <v>450</v>
      </c>
      <c r="DW118" s="963"/>
      <c r="DX118" s="963"/>
      <c r="DY118" s="963"/>
      <c r="DZ118" s="964"/>
    </row>
    <row r="119" spans="1:130" s="230" customFormat="1" ht="26.25" customHeight="1" x14ac:dyDescent="0.2">
      <c r="A119" s="1057"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453</v>
      </c>
      <c r="AB119" s="900"/>
      <c r="AC119" s="900"/>
      <c r="AD119" s="900"/>
      <c r="AE119" s="901"/>
      <c r="AF119" s="902" t="s">
        <v>399</v>
      </c>
      <c r="AG119" s="900"/>
      <c r="AH119" s="900"/>
      <c r="AI119" s="900"/>
      <c r="AJ119" s="901"/>
      <c r="AK119" s="902" t="s">
        <v>447</v>
      </c>
      <c r="AL119" s="900"/>
      <c r="AM119" s="900"/>
      <c r="AN119" s="900"/>
      <c r="AO119" s="901"/>
      <c r="AP119" s="903" t="s">
        <v>399</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476</v>
      </c>
      <c r="BP119" s="1005"/>
      <c r="BQ119" s="999">
        <v>5113166</v>
      </c>
      <c r="BR119" s="1000"/>
      <c r="BS119" s="1000"/>
      <c r="BT119" s="1000"/>
      <c r="BU119" s="1000"/>
      <c r="BV119" s="1000">
        <v>4905160</v>
      </c>
      <c r="BW119" s="1000"/>
      <c r="BX119" s="1000"/>
      <c r="BY119" s="1000"/>
      <c r="BZ119" s="1000"/>
      <c r="CA119" s="1000">
        <v>4736471</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447</v>
      </c>
      <c r="DH119" s="986"/>
      <c r="DI119" s="986"/>
      <c r="DJ119" s="986"/>
      <c r="DK119" s="987"/>
      <c r="DL119" s="985" t="s">
        <v>450</v>
      </c>
      <c r="DM119" s="986"/>
      <c r="DN119" s="986"/>
      <c r="DO119" s="986"/>
      <c r="DP119" s="987"/>
      <c r="DQ119" s="985" t="s">
        <v>450</v>
      </c>
      <c r="DR119" s="986"/>
      <c r="DS119" s="986"/>
      <c r="DT119" s="986"/>
      <c r="DU119" s="987"/>
      <c r="DV119" s="988" t="s">
        <v>399</v>
      </c>
      <c r="DW119" s="989"/>
      <c r="DX119" s="989"/>
      <c r="DY119" s="989"/>
      <c r="DZ119" s="990"/>
    </row>
    <row r="120" spans="1:130" s="230" customFormat="1" ht="26.25" customHeight="1" x14ac:dyDescent="0.2">
      <c r="A120" s="1058"/>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450</v>
      </c>
      <c r="AG120" s="959"/>
      <c r="AH120" s="959"/>
      <c r="AI120" s="959"/>
      <c r="AJ120" s="960"/>
      <c r="AK120" s="961" t="s">
        <v>399</v>
      </c>
      <c r="AL120" s="959"/>
      <c r="AM120" s="959"/>
      <c r="AN120" s="959"/>
      <c r="AO120" s="960"/>
      <c r="AP120" s="962" t="s">
        <v>447</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1001919</v>
      </c>
      <c r="BR120" s="931"/>
      <c r="BS120" s="931"/>
      <c r="BT120" s="931"/>
      <c r="BU120" s="931"/>
      <c r="BV120" s="931">
        <v>1193179</v>
      </c>
      <c r="BW120" s="931"/>
      <c r="BX120" s="931"/>
      <c r="BY120" s="931"/>
      <c r="BZ120" s="931"/>
      <c r="CA120" s="931">
        <v>1421128</v>
      </c>
      <c r="CB120" s="931"/>
      <c r="CC120" s="931"/>
      <c r="CD120" s="931"/>
      <c r="CE120" s="931"/>
      <c r="CF120" s="944">
        <v>64.599999999999994</v>
      </c>
      <c r="CG120" s="945"/>
      <c r="CH120" s="945"/>
      <c r="CI120" s="945"/>
      <c r="CJ120" s="945"/>
      <c r="CK120" s="1006" t="s">
        <v>480</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2078526</v>
      </c>
      <c r="DH120" s="931"/>
      <c r="DI120" s="931"/>
      <c r="DJ120" s="931"/>
      <c r="DK120" s="931"/>
      <c r="DL120" s="931">
        <v>2098868</v>
      </c>
      <c r="DM120" s="931"/>
      <c r="DN120" s="931"/>
      <c r="DO120" s="931"/>
      <c r="DP120" s="931"/>
      <c r="DQ120" s="931">
        <v>2090611</v>
      </c>
      <c r="DR120" s="931"/>
      <c r="DS120" s="931"/>
      <c r="DT120" s="931"/>
      <c r="DU120" s="931"/>
      <c r="DV120" s="932">
        <v>95.1</v>
      </c>
      <c r="DW120" s="932"/>
      <c r="DX120" s="932"/>
      <c r="DY120" s="932"/>
      <c r="DZ120" s="933"/>
    </row>
    <row r="121" spans="1:130" s="230" customFormat="1" ht="26.25" customHeight="1" x14ac:dyDescent="0.2">
      <c r="A121" s="1058"/>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450</v>
      </c>
      <c r="AB121" s="959"/>
      <c r="AC121" s="959"/>
      <c r="AD121" s="959"/>
      <c r="AE121" s="960"/>
      <c r="AF121" s="961" t="s">
        <v>450</v>
      </c>
      <c r="AG121" s="959"/>
      <c r="AH121" s="959"/>
      <c r="AI121" s="959"/>
      <c r="AJ121" s="960"/>
      <c r="AK121" s="961" t="s">
        <v>399</v>
      </c>
      <c r="AL121" s="959"/>
      <c r="AM121" s="959"/>
      <c r="AN121" s="959"/>
      <c r="AO121" s="960"/>
      <c r="AP121" s="962" t="s">
        <v>450</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1520</v>
      </c>
      <c r="BR121" s="926"/>
      <c r="BS121" s="926"/>
      <c r="BT121" s="926"/>
      <c r="BU121" s="926"/>
      <c r="BV121" s="926">
        <v>633</v>
      </c>
      <c r="BW121" s="926"/>
      <c r="BX121" s="926"/>
      <c r="BY121" s="926"/>
      <c r="BZ121" s="926"/>
      <c r="CA121" s="926" t="s">
        <v>399</v>
      </c>
      <c r="CB121" s="926"/>
      <c r="CC121" s="926"/>
      <c r="CD121" s="926"/>
      <c r="CE121" s="926"/>
      <c r="CF121" s="920" t="s">
        <v>450</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22657</v>
      </c>
      <c r="DH121" s="926"/>
      <c r="DI121" s="926"/>
      <c r="DJ121" s="926"/>
      <c r="DK121" s="926"/>
      <c r="DL121" s="926">
        <v>17856</v>
      </c>
      <c r="DM121" s="926"/>
      <c r="DN121" s="926"/>
      <c r="DO121" s="926"/>
      <c r="DP121" s="926"/>
      <c r="DQ121" s="926">
        <v>13179</v>
      </c>
      <c r="DR121" s="926"/>
      <c r="DS121" s="926"/>
      <c r="DT121" s="926"/>
      <c r="DU121" s="926"/>
      <c r="DV121" s="927">
        <v>0.6</v>
      </c>
      <c r="DW121" s="927"/>
      <c r="DX121" s="927"/>
      <c r="DY121" s="927"/>
      <c r="DZ121" s="928"/>
    </row>
    <row r="122" spans="1:130" s="230" customFormat="1" ht="26.25" customHeight="1" x14ac:dyDescent="0.2">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450</v>
      </c>
      <c r="AG122" s="959"/>
      <c r="AH122" s="959"/>
      <c r="AI122" s="959"/>
      <c r="AJ122" s="960"/>
      <c r="AK122" s="961" t="s">
        <v>450</v>
      </c>
      <c r="AL122" s="959"/>
      <c r="AM122" s="959"/>
      <c r="AN122" s="959"/>
      <c r="AO122" s="960"/>
      <c r="AP122" s="962" t="s">
        <v>450</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3891287</v>
      </c>
      <c r="BR122" s="1000"/>
      <c r="BS122" s="1000"/>
      <c r="BT122" s="1000"/>
      <c r="BU122" s="1000"/>
      <c r="BV122" s="1000">
        <v>3694767</v>
      </c>
      <c r="BW122" s="1000"/>
      <c r="BX122" s="1000"/>
      <c r="BY122" s="1000"/>
      <c r="BZ122" s="1000"/>
      <c r="CA122" s="1000">
        <v>3502227</v>
      </c>
      <c r="CB122" s="1000"/>
      <c r="CC122" s="1000"/>
      <c r="CD122" s="1000"/>
      <c r="CE122" s="1000"/>
      <c r="CF122" s="1017">
        <v>159.30000000000001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469</v>
      </c>
      <c r="DH122" s="926"/>
      <c r="DI122" s="926"/>
      <c r="DJ122" s="926"/>
      <c r="DK122" s="926"/>
      <c r="DL122" s="926" t="s">
        <v>469</v>
      </c>
      <c r="DM122" s="926"/>
      <c r="DN122" s="926"/>
      <c r="DO122" s="926"/>
      <c r="DP122" s="926"/>
      <c r="DQ122" s="926" t="s">
        <v>469</v>
      </c>
      <c r="DR122" s="926"/>
      <c r="DS122" s="926"/>
      <c r="DT122" s="926"/>
      <c r="DU122" s="926"/>
      <c r="DV122" s="927" t="s">
        <v>399</v>
      </c>
      <c r="DW122" s="927"/>
      <c r="DX122" s="927"/>
      <c r="DY122" s="927"/>
      <c r="DZ122" s="928"/>
    </row>
    <row r="123" spans="1:130" s="230" customFormat="1" ht="26.25" customHeight="1" x14ac:dyDescent="0.2">
      <c r="A123" s="1058"/>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1445</v>
      </c>
      <c r="AB123" s="959"/>
      <c r="AC123" s="959"/>
      <c r="AD123" s="959"/>
      <c r="AE123" s="960"/>
      <c r="AF123" s="961">
        <v>195</v>
      </c>
      <c r="AG123" s="959"/>
      <c r="AH123" s="959"/>
      <c r="AI123" s="959"/>
      <c r="AJ123" s="960"/>
      <c r="AK123" s="961" t="s">
        <v>450</v>
      </c>
      <c r="AL123" s="959"/>
      <c r="AM123" s="959"/>
      <c r="AN123" s="959"/>
      <c r="AO123" s="960"/>
      <c r="AP123" s="962" t="s">
        <v>469</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486</v>
      </c>
      <c r="BP123" s="1005"/>
      <c r="BQ123" s="1064">
        <v>4894726</v>
      </c>
      <c r="BR123" s="1031"/>
      <c r="BS123" s="1031"/>
      <c r="BT123" s="1031"/>
      <c r="BU123" s="1031"/>
      <c r="BV123" s="1031">
        <v>4888579</v>
      </c>
      <c r="BW123" s="1031"/>
      <c r="BX123" s="1031"/>
      <c r="BY123" s="1031"/>
      <c r="BZ123" s="1031"/>
      <c r="CA123" s="1031">
        <v>4923355</v>
      </c>
      <c r="CB123" s="1031"/>
      <c r="CC123" s="1031"/>
      <c r="CD123" s="1031"/>
      <c r="CE123" s="1031"/>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453</v>
      </c>
      <c r="DH123" s="959"/>
      <c r="DI123" s="959"/>
      <c r="DJ123" s="959"/>
      <c r="DK123" s="960"/>
      <c r="DL123" s="961" t="s">
        <v>453</v>
      </c>
      <c r="DM123" s="959"/>
      <c r="DN123" s="959"/>
      <c r="DO123" s="959"/>
      <c r="DP123" s="960"/>
      <c r="DQ123" s="961" t="s">
        <v>453</v>
      </c>
      <c r="DR123" s="959"/>
      <c r="DS123" s="959"/>
      <c r="DT123" s="959"/>
      <c r="DU123" s="960"/>
      <c r="DV123" s="962" t="s">
        <v>453</v>
      </c>
      <c r="DW123" s="963"/>
      <c r="DX123" s="963"/>
      <c r="DY123" s="963"/>
      <c r="DZ123" s="964"/>
    </row>
    <row r="124" spans="1:130" s="230" customFormat="1" ht="26.25" customHeight="1" thickBot="1" x14ac:dyDescent="0.25">
      <c r="A124" s="1058"/>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453</v>
      </c>
      <c r="AB124" s="959"/>
      <c r="AC124" s="959"/>
      <c r="AD124" s="959"/>
      <c r="AE124" s="960"/>
      <c r="AF124" s="961" t="s">
        <v>453</v>
      </c>
      <c r="AG124" s="959"/>
      <c r="AH124" s="959"/>
      <c r="AI124" s="959"/>
      <c r="AJ124" s="960"/>
      <c r="AK124" s="961" t="s">
        <v>453</v>
      </c>
      <c r="AL124" s="959"/>
      <c r="AM124" s="959"/>
      <c r="AN124" s="959"/>
      <c r="AO124" s="960"/>
      <c r="AP124" s="962" t="s">
        <v>453</v>
      </c>
      <c r="AQ124" s="963"/>
      <c r="AR124" s="963"/>
      <c r="AS124" s="963"/>
      <c r="AT124" s="964"/>
      <c r="AU124" s="1060" t="s">
        <v>488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10.3</v>
      </c>
      <c r="BR124" s="1027"/>
      <c r="BS124" s="1027"/>
      <c r="BT124" s="1027"/>
      <c r="BU124" s="1027"/>
      <c r="BV124" s="1027">
        <v>0.7</v>
      </c>
      <c r="BW124" s="1027"/>
      <c r="BX124" s="1027"/>
      <c r="BY124" s="1027"/>
      <c r="BZ124" s="1027"/>
      <c r="CA124" s="1027" t="s">
        <v>453</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490</v>
      </c>
      <c r="DH124" s="986"/>
      <c r="DI124" s="986"/>
      <c r="DJ124" s="986"/>
      <c r="DK124" s="987"/>
      <c r="DL124" s="985" t="s">
        <v>490</v>
      </c>
      <c r="DM124" s="986"/>
      <c r="DN124" s="986"/>
      <c r="DO124" s="986"/>
      <c r="DP124" s="987"/>
      <c r="DQ124" s="985" t="s">
        <v>490</v>
      </c>
      <c r="DR124" s="986"/>
      <c r="DS124" s="986"/>
      <c r="DT124" s="986"/>
      <c r="DU124" s="987"/>
      <c r="DV124" s="988" t="s">
        <v>491</v>
      </c>
      <c r="DW124" s="989"/>
      <c r="DX124" s="989"/>
      <c r="DY124" s="989"/>
      <c r="DZ124" s="990"/>
    </row>
    <row r="125" spans="1:130" s="230" customFormat="1" ht="26.25" customHeight="1" x14ac:dyDescent="0.2">
      <c r="A125" s="1058"/>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490</v>
      </c>
      <c r="AB125" s="959"/>
      <c r="AC125" s="959"/>
      <c r="AD125" s="959"/>
      <c r="AE125" s="960"/>
      <c r="AF125" s="961" t="s">
        <v>492</v>
      </c>
      <c r="AG125" s="959"/>
      <c r="AH125" s="959"/>
      <c r="AI125" s="959"/>
      <c r="AJ125" s="960"/>
      <c r="AK125" s="961" t="s">
        <v>493</v>
      </c>
      <c r="AL125" s="959"/>
      <c r="AM125" s="959"/>
      <c r="AN125" s="959"/>
      <c r="AO125" s="960"/>
      <c r="AP125" s="962" t="s">
        <v>490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492</v>
      </c>
      <c r="DH125" s="931"/>
      <c r="DI125" s="931"/>
      <c r="DJ125" s="931"/>
      <c r="DK125" s="931"/>
      <c r="DL125" s="931" t="s">
        <v>496</v>
      </c>
      <c r="DM125" s="931"/>
      <c r="DN125" s="931"/>
      <c r="DO125" s="931"/>
      <c r="DP125" s="931"/>
      <c r="DQ125" s="931" t="s">
        <v>492</v>
      </c>
      <c r="DR125" s="931"/>
      <c r="DS125" s="931"/>
      <c r="DT125" s="931"/>
      <c r="DU125" s="931"/>
      <c r="DV125" s="932" t="s">
        <v>497</v>
      </c>
      <c r="DW125" s="932"/>
      <c r="DX125" s="932"/>
      <c r="DY125" s="932"/>
      <c r="DZ125" s="933"/>
    </row>
    <row r="126" spans="1:130" s="230" customFormat="1" ht="26.25" customHeight="1" thickBot="1" x14ac:dyDescent="0.25">
      <c r="A126" s="1058"/>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490</v>
      </c>
      <c r="AB126" s="959"/>
      <c r="AC126" s="959"/>
      <c r="AD126" s="959"/>
      <c r="AE126" s="960"/>
      <c r="AF126" s="961" t="s">
        <v>491</v>
      </c>
      <c r="AG126" s="959"/>
      <c r="AH126" s="959"/>
      <c r="AI126" s="959"/>
      <c r="AJ126" s="960"/>
      <c r="AK126" s="961" t="s">
        <v>493</v>
      </c>
      <c r="AL126" s="959"/>
      <c r="AM126" s="959"/>
      <c r="AN126" s="959"/>
      <c r="AO126" s="960"/>
      <c r="AP126" s="962" t="s">
        <v>493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498</v>
      </c>
      <c r="CQ126" s="923"/>
      <c r="CR126" s="923"/>
      <c r="CS126" s="923"/>
      <c r="CT126" s="923"/>
      <c r="CU126" s="923"/>
      <c r="CV126" s="923"/>
      <c r="CW126" s="923"/>
      <c r="CX126" s="923"/>
      <c r="CY126" s="923"/>
      <c r="CZ126" s="923"/>
      <c r="DA126" s="923"/>
      <c r="DB126" s="923"/>
      <c r="DC126" s="923"/>
      <c r="DD126" s="923"/>
      <c r="DE126" s="923"/>
      <c r="DF126" s="924"/>
      <c r="DG126" s="925" t="s">
        <v>490</v>
      </c>
      <c r="DH126" s="926"/>
      <c r="DI126" s="926"/>
      <c r="DJ126" s="926"/>
      <c r="DK126" s="926"/>
      <c r="DL126" s="926" t="s">
        <v>453</v>
      </c>
      <c r="DM126" s="926"/>
      <c r="DN126" s="926"/>
      <c r="DO126" s="926"/>
      <c r="DP126" s="926"/>
      <c r="DQ126" s="926" t="s">
        <v>499</v>
      </c>
      <c r="DR126" s="926"/>
      <c r="DS126" s="926"/>
      <c r="DT126" s="926"/>
      <c r="DU126" s="926"/>
      <c r="DV126" s="927" t="s">
        <v>490</v>
      </c>
      <c r="DW126" s="927"/>
      <c r="DX126" s="927"/>
      <c r="DY126" s="927"/>
      <c r="DZ126" s="928"/>
    </row>
    <row r="127" spans="1:130" s="230" customFormat="1" ht="26.25" customHeight="1" x14ac:dyDescent="0.2">
      <c r="A127" s="1059"/>
      <c r="B127" s="951"/>
      <c r="C127" s="973" t="s">
        <v>500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492</v>
      </c>
      <c r="AB127" s="959"/>
      <c r="AC127" s="959"/>
      <c r="AD127" s="959"/>
      <c r="AE127" s="960"/>
      <c r="AF127" s="961" t="s">
        <v>490</v>
      </c>
      <c r="AG127" s="959"/>
      <c r="AH127" s="959"/>
      <c r="AI127" s="959"/>
      <c r="AJ127" s="960"/>
      <c r="AK127" s="961" t="s">
        <v>450</v>
      </c>
      <c r="AL127" s="959"/>
      <c r="AM127" s="959"/>
      <c r="AN127" s="959"/>
      <c r="AO127" s="960"/>
      <c r="AP127" s="962" t="s">
        <v>490</v>
      </c>
      <c r="AQ127" s="963"/>
      <c r="AR127" s="963"/>
      <c r="AS127" s="963"/>
      <c r="AT127" s="964"/>
      <c r="AU127" s="232"/>
      <c r="AV127" s="232"/>
      <c r="AW127" s="232"/>
      <c r="AX127" s="1032" t="s">
        <v>501</v>
      </c>
      <c r="AY127" s="1033"/>
      <c r="AZ127" s="1033"/>
      <c r="BA127" s="1033"/>
      <c r="BB127" s="1033"/>
      <c r="BC127" s="1033"/>
      <c r="BD127" s="1033"/>
      <c r="BE127" s="1034"/>
      <c r="BF127" s="1035" t="s">
        <v>502</v>
      </c>
      <c r="BG127" s="1033"/>
      <c r="BH127" s="1033"/>
      <c r="BI127" s="1033"/>
      <c r="BJ127" s="1033"/>
      <c r="BK127" s="1033"/>
      <c r="BL127" s="1034"/>
      <c r="BM127" s="1035" t="s">
        <v>503</v>
      </c>
      <c r="BN127" s="1033"/>
      <c r="BO127" s="1033"/>
      <c r="BP127" s="1033"/>
      <c r="BQ127" s="1033"/>
      <c r="BR127" s="1033"/>
      <c r="BS127" s="1034"/>
      <c r="BT127" s="1035" t="s">
        <v>504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490</v>
      </c>
      <c r="DH127" s="926"/>
      <c r="DI127" s="926"/>
      <c r="DJ127" s="926"/>
      <c r="DK127" s="926"/>
      <c r="DL127" s="926" t="s">
        <v>492</v>
      </c>
      <c r="DM127" s="926"/>
      <c r="DN127" s="926"/>
      <c r="DO127" s="926"/>
      <c r="DP127" s="926"/>
      <c r="DQ127" s="926" t="s">
        <v>492</v>
      </c>
      <c r="DR127" s="926"/>
      <c r="DS127" s="926"/>
      <c r="DT127" s="926"/>
      <c r="DU127" s="926"/>
      <c r="DV127" s="927" t="s">
        <v>450</v>
      </c>
      <c r="DW127" s="927"/>
      <c r="DX127" s="927"/>
      <c r="DY127" s="927"/>
      <c r="DZ127" s="928"/>
    </row>
    <row r="128" spans="1:130" s="230" customFormat="1" ht="26.25" customHeight="1" thickBot="1" x14ac:dyDescent="0.25">
      <c r="A128" s="1042" t="s">
        <v>506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507</v>
      </c>
      <c r="X128" s="1044"/>
      <c r="Y128" s="1044"/>
      <c r="Z128" s="1045"/>
      <c r="AA128" s="1046">
        <v>4938</v>
      </c>
      <c r="AB128" s="1047"/>
      <c r="AC128" s="1047"/>
      <c r="AD128" s="1047"/>
      <c r="AE128" s="1048"/>
      <c r="AF128" s="1049" t="s">
        <v>492</v>
      </c>
      <c r="AG128" s="1047"/>
      <c r="AH128" s="1047"/>
      <c r="AI128" s="1047"/>
      <c r="AJ128" s="1048"/>
      <c r="AK128" s="1049" t="s">
        <v>490</v>
      </c>
      <c r="AL128" s="1047"/>
      <c r="AM128" s="1047"/>
      <c r="AN128" s="1047"/>
      <c r="AO128" s="1048"/>
      <c r="AP128" s="1050"/>
      <c r="AQ128" s="1051"/>
      <c r="AR128" s="1051"/>
      <c r="AS128" s="1051"/>
      <c r="AT128" s="1052"/>
      <c r="AU128" s="232"/>
      <c r="AV128" s="232"/>
      <c r="AW128" s="232"/>
      <c r="AX128" s="896" t="s">
        <v>508</v>
      </c>
      <c r="AY128" s="897"/>
      <c r="AZ128" s="897"/>
      <c r="BA128" s="897"/>
      <c r="BB128" s="897"/>
      <c r="BC128" s="897"/>
      <c r="BD128" s="897"/>
      <c r="BE128" s="898"/>
      <c r="BF128" s="1053" t="s">
        <v>490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509</v>
      </c>
      <c r="CQ128" s="726"/>
      <c r="CR128" s="726"/>
      <c r="CS128" s="726"/>
      <c r="CT128" s="726"/>
      <c r="CU128" s="726"/>
      <c r="CV128" s="726"/>
      <c r="CW128" s="726"/>
      <c r="CX128" s="726"/>
      <c r="CY128" s="726"/>
      <c r="CZ128" s="726"/>
      <c r="DA128" s="726"/>
      <c r="DB128" s="726"/>
      <c r="DC128" s="726"/>
      <c r="DD128" s="726"/>
      <c r="DE128" s="726"/>
      <c r="DF128" s="1037"/>
      <c r="DG128" s="1038">
        <v>546</v>
      </c>
      <c r="DH128" s="1039"/>
      <c r="DI128" s="1039"/>
      <c r="DJ128" s="1039"/>
      <c r="DK128" s="1039"/>
      <c r="DL128" s="1039" t="s">
        <v>510</v>
      </c>
      <c r="DM128" s="1039"/>
      <c r="DN128" s="1039"/>
      <c r="DO128" s="1039"/>
      <c r="DP128" s="1039"/>
      <c r="DQ128" s="1039" t="s">
        <v>510</v>
      </c>
      <c r="DR128" s="1039"/>
      <c r="DS128" s="1039"/>
      <c r="DT128" s="1039"/>
      <c r="DU128" s="1039"/>
      <c r="DV128" s="1040" t="s">
        <v>492</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2442969</v>
      </c>
      <c r="AB129" s="959"/>
      <c r="AC129" s="959"/>
      <c r="AD129" s="959"/>
      <c r="AE129" s="960"/>
      <c r="AF129" s="961">
        <v>2584312</v>
      </c>
      <c r="AG129" s="959"/>
      <c r="AH129" s="959"/>
      <c r="AI129" s="959"/>
      <c r="AJ129" s="960"/>
      <c r="AK129" s="961">
        <v>2511769</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450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336905</v>
      </c>
      <c r="AB130" s="959"/>
      <c r="AC130" s="959"/>
      <c r="AD130" s="959"/>
      <c r="AE130" s="960"/>
      <c r="AF130" s="961">
        <v>325473</v>
      </c>
      <c r="AG130" s="959"/>
      <c r="AH130" s="959"/>
      <c r="AI130" s="959"/>
      <c r="AJ130" s="960"/>
      <c r="AK130" s="961">
        <v>312907</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10.3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2106064</v>
      </c>
      <c r="AB131" s="986"/>
      <c r="AC131" s="986"/>
      <c r="AD131" s="986"/>
      <c r="AE131" s="987"/>
      <c r="AF131" s="985">
        <v>2258839</v>
      </c>
      <c r="AG131" s="986"/>
      <c r="AH131" s="986"/>
      <c r="AI131" s="986"/>
      <c r="AJ131" s="987"/>
      <c r="AK131" s="985">
        <v>2198862</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7"/>
      <c r="BF131" s="1084" t="s">
        <v>453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11.57410221</v>
      </c>
      <c r="AB132" s="1097"/>
      <c r="AC132" s="1097"/>
      <c r="AD132" s="1097"/>
      <c r="AE132" s="1098"/>
      <c r="AF132" s="1099">
        <v>9.7212328990000003</v>
      </c>
      <c r="AG132" s="1097"/>
      <c r="AH132" s="1097"/>
      <c r="AI132" s="1097"/>
      <c r="AJ132" s="1098"/>
      <c r="AK132" s="1099">
        <v>9.8887515449999999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10.8</v>
      </c>
      <c r="AB133" s="1080"/>
      <c r="AC133" s="1080"/>
      <c r="AD133" s="1080"/>
      <c r="AE133" s="1081"/>
      <c r="AF133" s="1079">
        <v>10.4</v>
      </c>
      <c r="AG133" s="1080"/>
      <c r="AH133" s="1080"/>
      <c r="AI133" s="1080"/>
      <c r="AJ133" s="1081"/>
      <c r="AK133" s="1079">
        <v>10.3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6wScEOtpxIMuNZJU05E30uOEJN8H4K4/LhVUt2QS2iIxS8tqDrTp5QPuVJAaSNIs1HSP5gCoFm6QdQ4v3fRwA==" saltValue="R39HLq6LQs/RWXGXadJs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9mxVC8IggDCbj0qFV7eYrxBiSaqYfAI5Vtii8VQjgEHlFRToVYt1sEPGZWK65+S7N7aPV4LifNEDRbwb9mdPw==" saltValue="1hHWOuGNqNpt7U6E6MDe2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7N/TPSS/PA93oJBkeyAHdDjPL8lVneZwCALFIKIsn4f1epVsyIYEN1TUi85fd393uHjlrHPSO2Zsuf6AhKSyQ==" saltValue="IACpI9Vcwk8nKe1cmbE2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524</v>
      </c>
      <c r="AP7" s="272"/>
      <c r="AQ7" s="273" t="s">
        <v>525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526</v>
      </c>
      <c r="AQ8" s="279" t="s">
        <v>527</v>
      </c>
      <c r="AR8" s="280" t="s">
        <v>528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529</v>
      </c>
      <c r="AL9" s="1117"/>
      <c r="AM9" s="1117"/>
      <c r="AN9" s="1118"/>
      <c r="AO9" s="281">
        <v>908508</v>
      </c>
      <c r="AP9" s="281">
        <v>137757</v>
      </c>
      <c r="AQ9" s="282">
        <v>138583</v>
      </c>
      <c r="AR9" s="283">
        <v>-0.6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530</v>
      </c>
      <c r="AL10" s="1117"/>
      <c r="AM10" s="1117"/>
      <c r="AN10" s="1118"/>
      <c r="AO10" s="284">
        <v>46006</v>
      </c>
      <c r="AP10" s="284">
        <v>6976</v>
      </c>
      <c r="AQ10" s="285">
        <v>15847</v>
      </c>
      <c r="AR10" s="286">
        <v>-56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531</v>
      </c>
      <c r="AL11" s="1117"/>
      <c r="AM11" s="1117"/>
      <c r="AN11" s="1118"/>
      <c r="AO11" s="284" t="s">
        <v>532</v>
      </c>
      <c r="AP11" s="284" t="s">
        <v>532</v>
      </c>
      <c r="AQ11" s="285">
        <v>2224</v>
      </c>
      <c r="AR11" s="286" t="s">
        <v>532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533</v>
      </c>
      <c r="AL12" s="1117"/>
      <c r="AM12" s="1117"/>
      <c r="AN12" s="1118"/>
      <c r="AO12" s="284" t="s">
        <v>532</v>
      </c>
      <c r="AP12" s="284" t="s">
        <v>532</v>
      </c>
      <c r="AQ12" s="285" t="s">
        <v>532</v>
      </c>
      <c r="AR12" s="286" t="s">
        <v>532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534</v>
      </c>
      <c r="AL13" s="1117"/>
      <c r="AM13" s="1117"/>
      <c r="AN13" s="1118"/>
      <c r="AO13" s="284">
        <v>45826</v>
      </c>
      <c r="AP13" s="284">
        <v>6949</v>
      </c>
      <c r="AQ13" s="285">
        <v>5571</v>
      </c>
      <c r="AR13" s="286">
        <v>24.7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535</v>
      </c>
      <c r="AL14" s="1117"/>
      <c r="AM14" s="1117"/>
      <c r="AN14" s="1118"/>
      <c r="AO14" s="284">
        <v>1231</v>
      </c>
      <c r="AP14" s="284">
        <v>187</v>
      </c>
      <c r="AQ14" s="285">
        <v>2766</v>
      </c>
      <c r="AR14" s="286">
        <v>-93.2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536</v>
      </c>
      <c r="AL15" s="1120"/>
      <c r="AM15" s="1120"/>
      <c r="AN15" s="1121"/>
      <c r="AO15" s="284">
        <v>-62889</v>
      </c>
      <c r="AP15" s="284">
        <v>-9536</v>
      </c>
      <c r="AQ15" s="285">
        <v>-9361</v>
      </c>
      <c r="AR15" s="286">
        <v>1.9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938682</v>
      </c>
      <c r="AP16" s="284">
        <v>142332</v>
      </c>
      <c r="AQ16" s="285">
        <v>155632</v>
      </c>
      <c r="AR16" s="286">
        <v>-8.5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541</v>
      </c>
      <c r="AL21" s="1123"/>
      <c r="AM21" s="1123"/>
      <c r="AN21" s="1124"/>
      <c r="AO21" s="297">
        <v>15.31</v>
      </c>
      <c r="AP21" s="298">
        <v>13.83</v>
      </c>
      <c r="AQ21" s="299">
        <v>1.48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542</v>
      </c>
      <c r="AL22" s="1123"/>
      <c r="AM22" s="1123"/>
      <c r="AN22" s="1124"/>
      <c r="AO22" s="302">
        <v>97.6</v>
      </c>
      <c r="AP22" s="303">
        <v>96.2</v>
      </c>
      <c r="AQ22" s="304">
        <v>1.4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524</v>
      </c>
      <c r="AP30" s="272"/>
      <c r="AQ30" s="273" t="s">
        <v>525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546</v>
      </c>
      <c r="AL32" s="1131"/>
      <c r="AM32" s="1131"/>
      <c r="AN32" s="1132"/>
      <c r="AO32" s="312">
        <v>297968</v>
      </c>
      <c r="AP32" s="312">
        <v>45181</v>
      </c>
      <c r="AQ32" s="313">
        <v>82029</v>
      </c>
      <c r="AR32" s="314">
        <v>-44.9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547</v>
      </c>
      <c r="AL33" s="1131"/>
      <c r="AM33" s="1131"/>
      <c r="AN33" s="1132"/>
      <c r="AO33" s="312" t="s">
        <v>532</v>
      </c>
      <c r="AP33" s="312" t="s">
        <v>532</v>
      </c>
      <c r="AQ33" s="313" t="s">
        <v>532</v>
      </c>
      <c r="AR33" s="314" t="s">
        <v>532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548</v>
      </c>
      <c r="AL34" s="1131"/>
      <c r="AM34" s="1131"/>
      <c r="AN34" s="1132"/>
      <c r="AO34" s="312" t="s">
        <v>532</v>
      </c>
      <c r="AP34" s="312" t="s">
        <v>532</v>
      </c>
      <c r="AQ34" s="313" t="s">
        <v>532</v>
      </c>
      <c r="AR34" s="314" t="s">
        <v>532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549</v>
      </c>
      <c r="AL35" s="1131"/>
      <c r="AM35" s="1131"/>
      <c r="AN35" s="1132"/>
      <c r="AO35" s="312">
        <v>229023</v>
      </c>
      <c r="AP35" s="312">
        <v>34727</v>
      </c>
      <c r="AQ35" s="313">
        <v>28200</v>
      </c>
      <c r="AR35" s="314">
        <v>23.1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550</v>
      </c>
      <c r="AL36" s="1131"/>
      <c r="AM36" s="1131"/>
      <c r="AN36" s="1132"/>
      <c r="AO36" s="312">
        <v>3356</v>
      </c>
      <c r="AP36" s="312">
        <v>509</v>
      </c>
      <c r="AQ36" s="313">
        <v>4770</v>
      </c>
      <c r="AR36" s="314">
        <v>-89.3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551</v>
      </c>
      <c r="AL37" s="1131"/>
      <c r="AM37" s="1131"/>
      <c r="AN37" s="1132"/>
      <c r="AO37" s="312" t="s">
        <v>532</v>
      </c>
      <c r="AP37" s="312" t="s">
        <v>532</v>
      </c>
      <c r="AQ37" s="313">
        <v>525</v>
      </c>
      <c r="AR37" s="314" t="s">
        <v>532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552</v>
      </c>
      <c r="AL38" s="1134"/>
      <c r="AM38" s="1134"/>
      <c r="AN38" s="1135"/>
      <c r="AO38" s="315" t="s">
        <v>532</v>
      </c>
      <c r="AP38" s="315" t="s">
        <v>532</v>
      </c>
      <c r="AQ38" s="316">
        <v>4</v>
      </c>
      <c r="AR38" s="304" t="s">
        <v>532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553</v>
      </c>
      <c r="AL39" s="1134"/>
      <c r="AM39" s="1134"/>
      <c r="AN39" s="1135"/>
      <c r="AO39" s="312" t="s">
        <v>532</v>
      </c>
      <c r="AP39" s="312" t="s">
        <v>532</v>
      </c>
      <c r="AQ39" s="313">
        <v>-1861</v>
      </c>
      <c r="AR39" s="314" t="s">
        <v>532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554</v>
      </c>
      <c r="AL40" s="1131"/>
      <c r="AM40" s="1131"/>
      <c r="AN40" s="1132"/>
      <c r="AO40" s="312">
        <v>-312907</v>
      </c>
      <c r="AP40" s="312">
        <v>-47446</v>
      </c>
      <c r="AQ40" s="313">
        <v>-76879</v>
      </c>
      <c r="AR40" s="314">
        <v>-38.299999999999997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217440</v>
      </c>
      <c r="AP41" s="312">
        <v>32970</v>
      </c>
      <c r="AQ41" s="313">
        <v>36788</v>
      </c>
      <c r="AR41" s="314">
        <v>-10.4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524</v>
      </c>
      <c r="AN49" s="1127" t="s">
        <v>558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559</v>
      </c>
      <c r="AO50" s="329" t="s">
        <v>560</v>
      </c>
      <c r="AP50" s="330" t="s">
        <v>561</v>
      </c>
      <c r="AQ50" s="331" t="s">
        <v>562</v>
      </c>
      <c r="AR50" s="332" t="s">
        <v>563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268406</v>
      </c>
      <c r="AN51" s="334">
        <v>38399</v>
      </c>
      <c r="AO51" s="335">
        <v>-0.2</v>
      </c>
      <c r="AP51" s="336">
        <v>114790</v>
      </c>
      <c r="AQ51" s="337">
        <v>-6.6</v>
      </c>
      <c r="AR51" s="338">
        <v>6.4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141087</v>
      </c>
      <c r="AN52" s="342">
        <v>20184</v>
      </c>
      <c r="AO52" s="343">
        <v>-15</v>
      </c>
      <c r="AP52" s="344">
        <v>55601</v>
      </c>
      <c r="AQ52" s="345">
        <v>-15.5</v>
      </c>
      <c r="AR52" s="346">
        <v>0.5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295588</v>
      </c>
      <c r="AN53" s="334">
        <v>42820</v>
      </c>
      <c r="AO53" s="335">
        <v>11.5</v>
      </c>
      <c r="AP53" s="336">
        <v>126262</v>
      </c>
      <c r="AQ53" s="337">
        <v>10</v>
      </c>
      <c r="AR53" s="338">
        <v>1.5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175689</v>
      </c>
      <c r="AN54" s="342">
        <v>25451</v>
      </c>
      <c r="AO54" s="343">
        <v>26.1</v>
      </c>
      <c r="AP54" s="344">
        <v>56769</v>
      </c>
      <c r="AQ54" s="345">
        <v>2.1</v>
      </c>
      <c r="AR54" s="346">
        <v>24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393067</v>
      </c>
      <c r="AN55" s="334">
        <v>57906</v>
      </c>
      <c r="AO55" s="335">
        <v>35.200000000000003</v>
      </c>
      <c r="AP55" s="336">
        <v>126525</v>
      </c>
      <c r="AQ55" s="337">
        <v>0.2</v>
      </c>
      <c r="AR55" s="338">
        <v>35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198804</v>
      </c>
      <c r="AN56" s="342">
        <v>29288</v>
      </c>
      <c r="AO56" s="343">
        <v>15.1</v>
      </c>
      <c r="AP56" s="344">
        <v>67052</v>
      </c>
      <c r="AQ56" s="345">
        <v>18.100000000000001</v>
      </c>
      <c r="AR56" s="346">
        <v>-3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202873</v>
      </c>
      <c r="AN57" s="334">
        <v>30366</v>
      </c>
      <c r="AO57" s="335">
        <v>-47.6</v>
      </c>
      <c r="AP57" s="336">
        <v>122054</v>
      </c>
      <c r="AQ57" s="337">
        <v>-3.5</v>
      </c>
      <c r="AR57" s="338">
        <v>-44.1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145524</v>
      </c>
      <c r="AN58" s="342">
        <v>21782</v>
      </c>
      <c r="AO58" s="343">
        <v>-25.6</v>
      </c>
      <c r="AP58" s="344">
        <v>68298</v>
      </c>
      <c r="AQ58" s="345">
        <v>1.9</v>
      </c>
      <c r="AR58" s="346">
        <v>-27.5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206844</v>
      </c>
      <c r="AN59" s="334">
        <v>31364</v>
      </c>
      <c r="AO59" s="335">
        <v>3.3</v>
      </c>
      <c r="AP59" s="336">
        <v>111644</v>
      </c>
      <c r="AQ59" s="337">
        <v>-8.5</v>
      </c>
      <c r="AR59" s="338">
        <v>11.8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151416</v>
      </c>
      <c r="AN60" s="342">
        <v>22959</v>
      </c>
      <c r="AO60" s="343">
        <v>5.4</v>
      </c>
      <c r="AP60" s="344">
        <v>66606</v>
      </c>
      <c r="AQ60" s="345">
        <v>-2.5</v>
      </c>
      <c r="AR60" s="346">
        <v>7.9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273356</v>
      </c>
      <c r="AN61" s="349">
        <v>40171</v>
      </c>
      <c r="AO61" s="350">
        <v>0.4</v>
      </c>
      <c r="AP61" s="351">
        <v>120255</v>
      </c>
      <c r="AQ61" s="352">
        <v>-1.7</v>
      </c>
      <c r="AR61" s="338">
        <v>2.1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162504</v>
      </c>
      <c r="AN62" s="342">
        <v>23933</v>
      </c>
      <c r="AO62" s="343">
        <v>1.2</v>
      </c>
      <c r="AP62" s="344">
        <v>62865</v>
      </c>
      <c r="AQ62" s="345">
        <v>0.8</v>
      </c>
      <c r="AR62" s="346">
        <v>0.4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X0DrwRjK8VzRlwbhm1KHpt9yhM1KxjcK9z+cHtrFapI3EC66KLEOlEiE+rbYonCB1gNGbYjeUln9HNITDI1pcQ==" saltValue="//YnTv5iNJ2POTdOi/lu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1" spans="125:125" ht="13.5" hidden="1" customHeight="1" x14ac:dyDescent="0.2">
      <c r="DU121" s="259"/>
    </row>
  </sheetData>
  <sheetProtection algorithmName="SHA-512" hashValue="t5afImN6Tz+JeJhr8zjqM8F/jcDht6nv46iBSGZi1i3Wf+x6BQ8DGFlsB43Zf+r17fQ19bM7K730Og4INYHT9A==" saltValue="tHglQS9Hoq3tdYqme2Vs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BwzQbgisosPPfEy6IES7LVJxjTQ/SsfTaKInkdBvN7hb84mCL9/Smkq2+mIdjMeIs9MRvlQKdYoNvjb+tMac0A==" saltValue="axgVbsfZXU3AJM3LqnPv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139" t="s">
        <v>3</v>
      </c>
      <c r="D47" s="1139"/>
      <c r="E47" s="1140"/>
      <c r="F47" s="11">
        <v>16.75</v>
      </c>
      <c r="G47" s="12">
        <v>17.13</v>
      </c>
      <c r="H47" s="12">
        <v>12.71</v>
      </c>
      <c r="I47" s="12">
        <v>19.71</v>
      </c>
      <c r="J47" s="13">
        <v>24.26</v>
      </c>
    </row>
    <row r="48" spans="2:10" ht="57.75" customHeight="1" x14ac:dyDescent="0.2">
      <c r="B48" s="14"/>
      <c r="C48" s="1141" t="s">
        <v>4</v>
      </c>
      <c r="D48" s="1141"/>
      <c r="E48" s="1142"/>
      <c r="F48" s="15">
        <v>9.84</v>
      </c>
      <c r="G48" s="16">
        <v>5.24</v>
      </c>
      <c r="H48" s="16">
        <v>5.38</v>
      </c>
      <c r="I48" s="16">
        <v>5.08</v>
      </c>
      <c r="J48" s="17">
        <v>5.79</v>
      </c>
    </row>
    <row r="49" spans="2:10" ht="57.75" customHeight="1" thickBot="1" x14ac:dyDescent="0.25">
      <c r="B49" s="18"/>
      <c r="C49" s="1143" t="s">
        <v>5</v>
      </c>
      <c r="D49" s="1143"/>
      <c r="E49" s="1144"/>
      <c r="F49" s="19" t="s">
        <v>579</v>
      </c>
      <c r="G49" s="20" t="s">
        <v>580</v>
      </c>
      <c r="H49" s="20" t="s">
        <v>581</v>
      </c>
      <c r="I49" s="20">
        <v>7.69</v>
      </c>
      <c r="J49" s="21">
        <v>4.87</v>
      </c>
    </row>
    <row r="50" spans="2:10" ht="13" x14ac:dyDescent="0.2"/>
  </sheetData>
  <sheetProtection algorithmName="SHA-512" hashValue="6WEVGcJf7dYRRwJpN4uTQFav48OtJF4LZhgbzs3eonVauJd2GIxJml76kIN6WnvTzU/vQrcVMFMjDMKarvd4qA==" saltValue="weel8HbMCUdNSj9SVE84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2024-03-26T02:04:36Z</cp:lastPrinted>
  <dcterms:created xsi:type="dcterms:W3CDTF">2024-03-14T03:07:58Z</dcterms:created>
  <dcterms:modified xsi:type="dcterms:W3CDTF">2024-03-26T23:35:45Z</dcterms:modified>
  <cp:category/>
</cp:coreProperties>
</file>