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EB463136-7E61-4B65-9EB5-0C8B20A7ED8D}" xr6:coauthVersionLast="47" xr6:coauthVersionMax="47" xr10:uidLastSave="{00000000-0000-0000-0000-000000000000}"/>
  <bookViews>
    <workbookView xWindow="516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C37" i="10"/>
  <c r="BE36" i="10"/>
  <c r="C36" i="10"/>
  <c r="BE35" i="10"/>
  <c r="C35" i="10"/>
  <c r="BE34" i="10"/>
  <c r="C34" i="10"/>
  <c r="U34" i="10" s="1"/>
  <c r="U35" i="10" s="1"/>
  <c r="U36" i="10" s="1"/>
  <c r="U37"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alcChain>
</file>

<file path=xl/sharedStrings.xml><?xml version="1.0" encoding="utf-8"?>
<sst xmlns="http://schemas.openxmlformats.org/spreadsheetml/2006/main" count="1134" uniqueCount="595">
  <si>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</si>
  <si>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</si>
  <si>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</si>
  <si>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</si>
  <si>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</si>
  <si>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</si>
  <si>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</si>
  <si>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</si>
  <si>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</si>
  <si>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</si>
  <si>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</si>
  <si>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</si>
  <si>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</si>
  <si>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</si>
  <si>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</si>
  <si>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</si>
  <si>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</si>
  <si>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</si>
  <si>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</si>
  <si>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</si>
  <si>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</si>
  <si>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</si>
  <si>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</si>
  <si>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</si>
  <si>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</si>
  <si>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</si>
  <si>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</si>
  <si>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</si>
  <si>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</si>
  <si>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</si>
  <si>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</si>
  <si>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</si>
  <si>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</si>
  <si>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</si>
  <si>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</si>
  <si>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</si>
  <si>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</si>
  <si>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</si>
  <si>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</si>
  <si>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</si>
  <si>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</si>
  <si>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</si>
  <si>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</si>
  <si>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</si>
  <si>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</si>
  <si>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</si>
  <si>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</si>
  <si>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</si>
  <si>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</si>
  <si>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</si>
  <si>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</si>
  <si>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</si>
  <si>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</si>
  <si>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</si>
  <si>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</si>
  <si>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</si>
  <si>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</si>
  <si>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</si>
  <si>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</si>
  <si>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</si>
  <si>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</si>
  <si>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</si>
  <si>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</si>
  <si>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</si>
  <si>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</si>
  <si>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</si>
  <si>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</si>
  <si>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</si>
  <si>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</si>
  <si>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</si>
  <si>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</si>
  <si>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</si>
  <si>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</si>
  <si>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</si>
  <si>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</si>
  <si>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</si>
  <si>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</si>
  <si>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</si>
  <si>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</si>
  <si>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</si>
  <si>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</si>
  <si>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</si>
  <si>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</si>
  <si>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</si>
  <si>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</si>
  <si>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</si>
  <si>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</si>
  <si>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</si>
  <si>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</si>
  <si>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</si>
  <si>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</si>
  <si>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</si>
  <si>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</si>
  <si>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</si>
  <si>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</si>
  <si>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</si>
  <si>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</si>
  <si>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</si>
  <si>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</si>
  <si>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</si>
  <si>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</si>
  <si>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</si>
  <si>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</si>
  <si>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</si>
  <si>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</si>
  <si>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</si>
  <si>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</si>
  <si>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</si>
  <si>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</si>
  <si>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</si>
  <si>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</si>
  <si>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</si>
  <si>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</si>
  <si>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</si>
  <si>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</si>
  <si>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</si>
  <si>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</si>
  <si>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</si>
  <si>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</si>
  <si>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</si>
  <si>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</si>
  <si>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</si>
  <si>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</si>
  <si>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</si>
  <si>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</si>
  <si>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</si>
  <si>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</si>
  <si>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</si>
  <si>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</si>
  <si>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</si>
  <si>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</si>
  <si>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</si>
  <si>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</si>
  <si>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</si>
  <si>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</si>
  <si>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</si>
  <si>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</si>
  <si>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</si>
  <si>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</si>
  <si>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</si>
  <si>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</si>
  <si>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</si>
  <si>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</si>
  <si>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</si>
  <si>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</si>
  <si>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</si>
  <si>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</si>
  <si>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</si>
  <si>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</si>
  <si>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</si>
  <si>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</si>
  <si>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</si>
  <si>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</si>
  <si>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</si>
  <si>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</si>
  <si>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</si>
  <si>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</si>
  <si>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</si>
  <si>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</si>
  <si>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</si>
  <si>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</si>
  <si>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</si>
  <si>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</si>
  <si>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</si>
  <si>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</si>
  <si>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</si>
  <si>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</si>
  <si>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</si>
  <si>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</si>
  <si>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</si>
  <si>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</si>
  <si>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</si>
  <si>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</si>
  <si>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</si>
  <si>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</si>
  <si>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</si>
  <si>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</si>
  <si>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</si>
  <si>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</si>
  <si>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</si>
  <si>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</si>
  <si>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</si>
  <si>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</si>
  <si>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</si>
  <si>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</si>
  <si>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</si>
  <si>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</si>
  <si>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</si>
  <si>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</si>
  <si>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</si>
  <si>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</si>
  <si>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</si>
  <si>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</si>
  <si>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</si>
  <si>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</si>
  <si>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</si>
  <si>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</si>
  <si>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</si>
  <si>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</si>
  <si>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</si>
  <si>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</si>
  <si>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</si>
  <si>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</si>
  <si>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</si>
  <si>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</si>
  <si>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</si>
  <si>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</si>
  <si>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</si>
  <si>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</si>
  <si>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</si>
  <si>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</si>
  <si>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</si>
  <si>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</si>
  <si>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</si>
  <si>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滋賀県高島市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</si>
  <si>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</si>
  <si>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</si>
  <si>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</si>
  <si>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</si>
  <si>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</si>
  <si>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</si>
  <si>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</si>
  <si>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</si>
  <si>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</si>
  <si>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</si>
  <si>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</si>
  <si>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</si>
  <si>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</si>
  <si>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</si>
  <si>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</si>
  <si>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</si>
  <si>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</si>
  <si>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</si>
  <si>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</si>
  <si>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</si>
  <si>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</si>
  <si>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</si>
  <si>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</si>
  <si>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</si>
  <si>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</si>
  <si>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</si>
  <si>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</si>
  <si>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</si>
  <si>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</si>
  <si>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</si>
  <si>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</si>
  <si>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</si>
  <si>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</si>
  <si>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</si>
  <si>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</si>
  <si>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</si>
  <si>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</si>
  <si>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</si>
  <si>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</si>
  <si>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</si>
  <si>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</si>
  <si>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</si>
  <si>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</si>
  <si>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</si>
  <si>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</si>
  <si>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</si>
  <si>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</si>
  <si>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</si>
  <si>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</si>
  <si>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</si>
  <si>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</si>
  <si>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</si>
  <si>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</si>
  <si>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</si>
  <si>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</si>
  <si>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</si>
  <si>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</si>
  <si>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</si>
  <si>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</si>
  <si>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</si>
  <si>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</si>
  <si>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</si>
  <si>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</si>
  <si>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</si>
  <si>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</si>
  <si>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</si>
  <si>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</si>
  <si>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</si>
  <si>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</si>
  <si>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</si>
  <si>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</si>
  <si>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</si>
  <si>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</si>
  <si>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</si>
  <si>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</si>
  <si>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</si>
  <si>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</si>
  <si>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</si>
  <si>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</si>
  <si>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</si>
  <si>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</si>
  <si>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</si>
  <si>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</si>
  <si>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</si>
  <si>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</si>
  <si>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</si>
  <si>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</si>
  <si>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</si>
  <si>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</si>
  <si>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</si>
  <si>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</si>
  <si>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</si>
  <si>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</si>
  <si>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</si>
  <si>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</si>
  <si>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</si>
  <si>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</si>
  <si>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</si>
  <si>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</si>
  <si>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</si>
  <si>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</si>
  <si>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</si>
  <si>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</si>
  <si>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</si>
  <si>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</si>
  <si>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</si>
  <si>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</si>
  <si>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</si>
  <si>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</si>
  <si>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</si>
  <si>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</si>
  <si>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</si>
  <si>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</si>
  <si>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</si>
  <si>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</si>
  <si>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</si>
  <si>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</si>
  <si>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</si>
  <si>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</si>
  <si>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</si>
  <si>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</si>
  <si>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</si>
  <si>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</si>
  <si>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</si>
  <si>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</si>
  <si>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</si>
  <si>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</si>
  <si>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</si>
  <si>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</si>
  <si>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</si>
  <si>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</si>
  <si>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</si>
  <si>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</si>
  <si>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</si>
  <si>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</si>
  <si>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</si>
  <si>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</si>
  <si>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</si>
  <si>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</si>
  <si>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</si>
  <si>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</si>
  <si>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</si>
  <si>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</si>
  <si>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</si>
  <si>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</si>
  <si>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</si>
  <si>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</si>
  <si>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</si>
  <si>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</si>
  <si>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</si>
  <si>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</si>
  <si>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</si>
  <si>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滋賀県高島市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</si>
  <si>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</si>
  <si>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</si>
  <si>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</si>
  <si>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</si>
  <si>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</si>
  <si>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</si>
  <si>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</si>
  <si>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</si>
  <si>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</si>
  <si>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</si>
  <si>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</si>
  <si>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</si>
  <si>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</si>
  <si>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</si>
  <si>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</si>
  <si>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</si>
  <si>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</si>
  <si>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</si>
  <si>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</si>
  <si>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</si>
  <si>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</si>
  <si>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</si>
  <si>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</si>
  <si>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</si>
  <si>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</si>
  <si>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</si>
  <si>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</si>
  <si>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</si>
  <si>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</si>
  <si>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</si>
  <si>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</si>
  <si>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</si>
  <si>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</si>
  <si>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</si>
  <si>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</si>
  <si>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</si>
  <si>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</si>
  <si>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訪問看護ステーション事業特別会計</t>
    <phoneticPr fontId="5"/>
  </si>
  <si>
    <t>水道事業会計</t>
    <phoneticPr fontId="5"/>
  </si>
  <si>
    <t>法適用企業</t>
    <phoneticPr fontId="5"/>
  </si>
  <si>
    <t>下水道事業会計</t>
    <phoneticPr fontId="5"/>
  </si>
  <si>
    <t>病院事業会計</t>
    <phoneticPr fontId="5"/>
  </si>
  <si>
    <t>介護老人保健施設事業会計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</si>
  <si>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</si>
  <si>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</si>
  <si>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</si>
  <si>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</si>
  <si>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</si>
  <si>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</si>
  <si>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</si>
  <si>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</si>
  <si>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</si>
  <si>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</si>
  <si>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</si>
  <si>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</si>
  <si>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</si>
  <si>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</si>
  <si>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</si>
  <si>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</si>
  <si>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</si>
  <si>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</si>
  <si>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</si>
  <si>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</si>
  <si>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</si>
  <si>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</si>
  <si>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</si>
  <si>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</si>
  <si>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</si>
  <si>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</si>
  <si>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</si>
  <si>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</si>
  <si>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</si>
  <si>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</si>
  <si>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</si>
  <si>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</si>
  <si>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</si>
  <si>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</si>
  <si>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</si>
  <si>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</si>
  <si>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</si>
  <si>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</si>
  <si>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</si>
  <si>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</si>
  <si>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</si>
  <si>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</si>
  <si>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</si>
  <si>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</si>
  <si>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</si>
  <si>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</si>
  <si>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</si>
  <si>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</si>
  <si>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</si>
  <si>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</si>
  <si>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</si>
  <si>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</si>
  <si>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</si>
  <si>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</si>
  <si>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</si>
  <si>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</si>
  <si>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</si>
  <si>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</si>
  <si>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</si>
  <si>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</si>
  <si>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</si>
  <si>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</si>
  <si>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</si>
  <si>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</si>
  <si>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</si>
  <si>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</si>
  <si>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</si>
  <si>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</si>
  <si>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</si>
  <si>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</si>
  <si>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</si>
  <si>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</si>
  <si>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</si>
  <si>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</si>
  <si>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</si>
  <si>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</si>
  <si>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</si>
  <si>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</si>
  <si>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</si>
  <si>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</si>
  <si>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</si>
  <si>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</si>
  <si>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</si>
  <si>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</si>
  <si>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</si>
  <si>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</si>
  <si>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</si>
  <si>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</si>
  <si>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</si>
  <si>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</si>
  <si>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</si>
  <si>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</si>
  <si>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</si>
  <si>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</si>
  <si>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</si>
  <si>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</si>
  <si>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</si>
  <si>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</si>
  <si>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</si>
  <si>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</si>
  <si>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</si>
  <si>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</si>
  <si>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</si>
  <si>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</si>
  <si>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</si>
  <si>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</si>
  <si>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</si>
  <si>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</si>
  <si>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</si>
  <si>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</si>
  <si>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</si>
  <si>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</si>
  <si>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</si>
  <si>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</si>
  <si>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</si>
  <si>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</si>
  <si>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</si>
  <si>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</si>
  <si>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</si>
  <si>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</si>
  <si>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</si>
  <si>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</si>
  <si>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</si>
  <si>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</si>
  <si>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</si>
  <si>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</si>
  <si>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</si>
  <si>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</si>
  <si>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</si>
  <si>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</si>
  <si>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</si>
  <si>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</si>
  <si>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</si>
  <si>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</si>
  <si>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</si>
  <si>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</si>
  <si>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</si>
  <si>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</si>
  <si>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</si>
  <si>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</si>
  <si>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</si>
  <si>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</si>
  <si>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</si>
  <si>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0.59</t>
  </si>
  <si>
    <t>▲ 1.08</t>
  </si>
  <si>
    <t>▲ 4.47</t>
  </si>
  <si>
    <t>▲ 0.51</t>
  </si>
  <si>
    <t>▲ 2.45</t>
  </si>
  <si>
    <t>病院事業会計</t>
  </si>
  <si>
    <t>水道事業会計</t>
  </si>
  <si>
    <t>一般会計</t>
  </si>
  <si>
    <t>下水道事業会計</t>
  </si>
  <si>
    <t>介護保険事業特別会計</t>
  </si>
  <si>
    <t>介護老人保健施設事業会計</t>
  </si>
  <si>
    <t>国民健康保険特別会計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</si>
  <si>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</si>
  <si>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</si>
  <si>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</si>
  <si>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</si>
  <si>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</si>
  <si>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</si>
  <si>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</si>
  <si>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</si>
  <si>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</si>
  <si>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</si>
  <si>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</si>
  <si>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</si>
  <si>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</si>
  <si>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</si>
  <si>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公益財団法人　ひばり</t>
    <rPh sb="0" eb="2">
      <t>コウエキ</t>
    </rPh>
    <rPh sb="2" eb="4">
      <t>ザイダン</t>
    </rPh>
    <rPh sb="4" eb="6">
      <t>ホウジン</t>
    </rPh>
    <phoneticPr fontId="2"/>
  </si>
  <si>
    <t>一般財団法人　高島まちおこし公社</t>
    <rPh sb="0" eb="2">
      <t>イッパン</t>
    </rPh>
    <rPh sb="2" eb="4">
      <t>ザイダン</t>
    </rPh>
    <rPh sb="4" eb="6">
      <t>ホウジン</t>
    </rPh>
    <rPh sb="7" eb="9">
      <t>タカシマ</t>
    </rPh>
    <rPh sb="14" eb="16">
      <t>コウシャ</t>
    </rPh>
    <phoneticPr fontId="2"/>
  </si>
  <si>
    <t>公益財団法人　びわ湖高島観光協会</t>
    <rPh sb="0" eb="2">
      <t>コウエキ</t>
    </rPh>
    <rPh sb="2" eb="4">
      <t>ザイダン</t>
    </rPh>
    <rPh sb="4" eb="6">
      <t>ホウジン</t>
    </rPh>
    <rPh sb="9" eb="10">
      <t>コ</t>
    </rPh>
    <rPh sb="10" eb="12">
      <t>タカシマ</t>
    </rPh>
    <rPh sb="12" eb="14">
      <t>カンコウ</t>
    </rPh>
    <rPh sb="14" eb="16">
      <t>キョウカイ</t>
    </rPh>
    <phoneticPr fontId="2"/>
  </si>
  <si>
    <t>公共施設整備基金</t>
    <rPh sb="0" eb="4">
      <t>コウキョウシセツ</t>
    </rPh>
    <rPh sb="4" eb="8">
      <t>セイビキキン</t>
    </rPh>
    <phoneticPr fontId="5"/>
  </si>
  <si>
    <t>地域活性化基金</t>
    <rPh sb="0" eb="2">
      <t>チイキ</t>
    </rPh>
    <rPh sb="2" eb="7">
      <t>カッセイカキキン</t>
    </rPh>
    <phoneticPr fontId="5"/>
  </si>
  <si>
    <t>水と緑のふるさとづくり基金</t>
    <rPh sb="0" eb="1">
      <t>ミズ</t>
    </rPh>
    <rPh sb="2" eb="3">
      <t>ミドリ</t>
    </rPh>
    <rPh sb="11" eb="13">
      <t>キキン</t>
    </rPh>
    <phoneticPr fontId="5"/>
  </si>
  <si>
    <t>教育施設整備基金</t>
    <rPh sb="0" eb="4">
      <t>キョウイクシセツ</t>
    </rPh>
    <rPh sb="4" eb="8">
      <t>セイビキキン</t>
    </rPh>
    <phoneticPr fontId="5"/>
  </si>
  <si>
    <t>指定管理施設管理基金</t>
    <rPh sb="0" eb="2">
      <t>シテイ</t>
    </rPh>
    <rPh sb="2" eb="4">
      <t>カンリ</t>
    </rPh>
    <rPh sb="4" eb="6">
      <t>シセツ</t>
    </rPh>
    <rPh sb="6" eb="8">
      <t>カンリ</t>
    </rPh>
    <rPh sb="8" eb="10">
      <t>キキン</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</si>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</sst>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76347</c:v>
                </c:pt>
                <c:pt idx="3">
                  <c:v>69604</c:v>
                </c:pt>
                <c:pt idx="4">
                  <c:v>68410</c:v>
                </c:pt>
              </c:numCache>
            </c:numRef>
          </c:val>
          <c:smooth val="0"/>
          <c:extLst>
            <c:ext xmlns:c16="http://schemas.microsoft.com/office/drawing/2014/chart" uri="{C3380CC4-5D6E-409C-BE32-E72D297353CC}">
              <c16:uniqueId val="{00000000-2040-4E89-AE00-9DDC8995BC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127636</c:v>
                </c:pt>
                <c:pt idx="1">
                  <c:v>73626</c:v>
                </c:pt>
                <c:pt idx="2">
                  <c:v>73463</c:v>
                </c:pt>
                <c:pt idx="3">
                  <c:v>74384</c:v>
                </c:pt>
                <c:pt idx="4">
                  <c:v>72487</c:v>
                </c:pt>
              </c:numCache>
            </c:numRef>
          </c:val>
          <c:smooth val="0"/>
          <c:extLst>
            <c:ext xmlns:c16="http://schemas.microsoft.com/office/drawing/2014/chart" uri="{C3380CC4-5D6E-409C-BE32-E72D297353CC}">
              <c16:uniqueId val="{00000001-2040-4E89-AE00-9DDC8995BC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4.8499999999999996</c:v>
                </c:pt>
                <c:pt idx="1">
                  <c:v>3.76</c:v>
                </c:pt>
                <c:pt idx="2">
                  <c:v>4.97</c:v>
                </c:pt>
                <c:pt idx="3">
                  <c:v>4.2699999999999996</c:v>
                </c:pt>
                <c:pt idx="4">
                  <c:v>3.97</c:v>
                </c:pt>
              </c:numCache>
            </c:numRef>
          </c:val>
          <c:extLst>
            <c:ext xmlns:c16="http://schemas.microsoft.com/office/drawing/2014/chart" uri="{C3380CC4-5D6E-409C-BE32-E72D297353CC}">
              <c16:uniqueId val="{00000000-3B73-40FD-865C-511012CD0C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39.26</c:v>
                </c:pt>
                <c:pt idx="1">
                  <c:v>39.409999999999997</c:v>
                </c:pt>
                <c:pt idx="2">
                  <c:v>32.4</c:v>
                </c:pt>
                <c:pt idx="3">
                  <c:v>31.24</c:v>
                </c:pt>
                <c:pt idx="4">
                  <c:v>30.16</c:v>
                </c:pt>
              </c:numCache>
            </c:numRef>
          </c:val>
          <c:extLst>
            <c:ext xmlns:c16="http://schemas.microsoft.com/office/drawing/2014/chart" uri="{C3380CC4-5D6E-409C-BE32-E72D297353CC}">
              <c16:uniqueId val="{00000001-3B73-40FD-865C-511012CD0C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-0.59</c:v>
                </c:pt>
                <c:pt idx="1">
                  <c:v>-1.08</c:v>
                </c:pt>
                <c:pt idx="2">
                  <c:v>-4.47</c:v>
                </c:pt>
                <c:pt idx="3">
                  <c:v>-0.51</c:v>
                </c:pt>
                <c:pt idx="4">
                  <c:v>-2.4500000000000002</c:v>
                </c:pt>
              </c:numCache>
            </c:numRef>
          </c:val>
          <c:smooth val="0"/>
          <c:extLst>
            <c:ext xmlns:c16="http://schemas.microsoft.com/office/drawing/2014/chart" uri="{C3380CC4-5D6E-409C-BE32-E72D297353CC}">
              <c16:uniqueId val="{00000002-3B73-40FD-865C-511012CD0C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7.0000000000000007E-2</c:v>
                </c:pt>
                <c:pt idx="2">
                  <c:v>#N/A</c:v>
                </c:pt>
                <c:pt idx="3">
                  <c:v>0.05</c:v>
                </c:pt>
                <c:pt idx="4">
                  <c:v>#N/A</c:v>
                </c:pt>
                <c:pt idx="5">
                  <c:v>0.04</c:v>
                </c:pt>
                <c:pt idx="6">
                  <c:v>#N/A</c:v>
                </c:pt>
                <c:pt idx="7">
                  <c:v>0.03</c:v>
                </c:pt>
                <c:pt idx="8">
                  <c:v>#N/A</c:v>
                </c:pt>
                <c:pt idx="9">
                  <c:v>0.03</c:v>
                </c:pt>
              </c:numCache>
            </c:numRef>
          </c:val>
          <c:extLst>
            <c:ext xmlns:c16="http://schemas.microsoft.com/office/drawing/2014/chart" uri="{C3380CC4-5D6E-409C-BE32-E72D297353CC}">
              <c16:uniqueId val="{00000000-3D78-4C05-B583-98F8BD96C4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78-4C05-B583-98F8BD96C4F5}"/>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2-3D78-4C05-B583-98F8BD96C4F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1.06</c:v>
                </c:pt>
                <c:pt idx="2">
                  <c:v>#N/A</c:v>
                </c:pt>
                <c:pt idx="3">
                  <c:v>0.62</c:v>
                </c:pt>
                <c:pt idx="4">
                  <c:v>#N/A</c:v>
                </c:pt>
                <c:pt idx="5">
                  <c:v>0.42</c:v>
                </c:pt>
                <c:pt idx="6">
                  <c:v>#N/A</c:v>
                </c:pt>
                <c:pt idx="7">
                  <c:v>0.49</c:v>
                </c:pt>
                <c:pt idx="8">
                  <c:v>#N/A</c:v>
                </c:pt>
                <c:pt idx="9">
                  <c:v>0.41</c:v>
                </c:pt>
              </c:numCache>
            </c:numRef>
          </c:val>
          <c:extLst>
            <c:ext xmlns:c16="http://schemas.microsoft.com/office/drawing/2014/chart" uri="{C3380CC4-5D6E-409C-BE32-E72D297353CC}">
              <c16:uniqueId val="{00000003-3D78-4C05-B583-98F8BD96C4F5}"/>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0.72</c:v>
                </c:pt>
                <c:pt idx="2">
                  <c:v>#N/A</c:v>
                </c:pt>
                <c:pt idx="3">
                  <c:v>0.79</c:v>
                </c:pt>
                <c:pt idx="4">
                  <c:v>#N/A</c:v>
                </c:pt>
                <c:pt idx="5">
                  <c:v>0.66</c:v>
                </c:pt>
                <c:pt idx="6">
                  <c:v>#N/A</c:v>
                </c:pt>
                <c:pt idx="7">
                  <c:v>0.46</c:v>
                </c:pt>
                <c:pt idx="8">
                  <c:v>#N/A</c:v>
                </c:pt>
                <c:pt idx="9">
                  <c:v>0.48</c:v>
                </c:pt>
              </c:numCache>
            </c:numRef>
          </c:val>
          <c:extLst>
            <c:ext xmlns:c16="http://schemas.microsoft.com/office/drawing/2014/chart" uri="{C3380CC4-5D6E-409C-BE32-E72D297353CC}">
              <c16:uniqueId val="{00000004-3D78-4C05-B583-98F8BD96C4F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0.62</c:v>
                </c:pt>
                <c:pt idx="2">
                  <c:v>#N/A</c:v>
                </c:pt>
                <c:pt idx="3">
                  <c:v>0.44</c:v>
                </c:pt>
                <c:pt idx="4">
                  <c:v>#N/A</c:v>
                </c:pt>
                <c:pt idx="5">
                  <c:v>0.45</c:v>
                </c:pt>
                <c:pt idx="6">
                  <c:v>#N/A</c:v>
                </c:pt>
                <c:pt idx="7">
                  <c:v>0.31</c:v>
                </c:pt>
                <c:pt idx="8">
                  <c:v>#N/A</c:v>
                </c:pt>
                <c:pt idx="9">
                  <c:v>0.54</c:v>
                </c:pt>
              </c:numCache>
            </c:numRef>
          </c:val>
          <c:extLst>
            <c:ext xmlns:c16="http://schemas.microsoft.com/office/drawing/2014/chart" uri="{C3380CC4-5D6E-409C-BE32-E72D297353CC}">
              <c16:uniqueId val="{00000005-3D78-4C05-B583-98F8BD96C4F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0.83</c:v>
                </c:pt>
                <c:pt idx="2">
                  <c:v>#N/A</c:v>
                </c:pt>
                <c:pt idx="3">
                  <c:v>1.07</c:v>
                </c:pt>
                <c:pt idx="4">
                  <c:v>#N/A</c:v>
                </c:pt>
                <c:pt idx="5">
                  <c:v>1.33</c:v>
                </c:pt>
                <c:pt idx="6">
                  <c:v>#N/A</c:v>
                </c:pt>
                <c:pt idx="7">
                  <c:v>1.33</c:v>
                </c:pt>
                <c:pt idx="8">
                  <c:v>#N/A</c:v>
                </c:pt>
                <c:pt idx="9">
                  <c:v>1.44</c:v>
                </c:pt>
              </c:numCache>
            </c:numRef>
          </c:val>
          <c:extLst>
            <c:ext xmlns:c16="http://schemas.microsoft.com/office/drawing/2014/chart" uri="{C3380CC4-5D6E-409C-BE32-E72D297353CC}">
              <c16:uniqueId val="{00000006-3D78-4C05-B583-98F8BD96C4F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4.84</c:v>
                </c:pt>
                <c:pt idx="2">
                  <c:v>#N/A</c:v>
                </c:pt>
                <c:pt idx="3">
                  <c:v>3.75</c:v>
                </c:pt>
                <c:pt idx="4">
                  <c:v>#N/A</c:v>
                </c:pt>
                <c:pt idx="5">
                  <c:v>4.97</c:v>
                </c:pt>
                <c:pt idx="6">
                  <c:v>#N/A</c:v>
                </c:pt>
                <c:pt idx="7">
                  <c:v>4.26</c:v>
                </c:pt>
                <c:pt idx="8">
                  <c:v>#N/A</c:v>
                </c:pt>
                <c:pt idx="9">
                  <c:v>3.97</c:v>
                </c:pt>
              </c:numCache>
            </c:numRef>
          </c:val>
          <c:extLst>
            <c:ext xmlns:c16="http://schemas.microsoft.com/office/drawing/2014/chart" uri="{C3380CC4-5D6E-409C-BE32-E72D297353CC}">
              <c16:uniqueId val="{00000007-3D78-4C05-B583-98F8BD96C4F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6.39</c:v>
                </c:pt>
                <c:pt idx="2">
                  <c:v>#N/A</c:v>
                </c:pt>
                <c:pt idx="3">
                  <c:v>6.44</c:v>
                </c:pt>
                <c:pt idx="4">
                  <c:v>#N/A</c:v>
                </c:pt>
                <c:pt idx="5">
                  <c:v>5.58</c:v>
                </c:pt>
                <c:pt idx="6">
                  <c:v>#N/A</c:v>
                </c:pt>
                <c:pt idx="7">
                  <c:v>5.13</c:v>
                </c:pt>
                <c:pt idx="8">
                  <c:v>#N/A</c:v>
                </c:pt>
                <c:pt idx="9">
                  <c:v>5.25</c:v>
                </c:pt>
              </c:numCache>
            </c:numRef>
          </c:val>
          <c:extLst>
            <c:ext xmlns:c16="http://schemas.microsoft.com/office/drawing/2014/chart" uri="{C3380CC4-5D6E-409C-BE32-E72D297353CC}">
              <c16:uniqueId val="{00000008-3D78-4C05-B583-98F8BD96C4F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6.25</c:v>
                </c:pt>
                <c:pt idx="2">
                  <c:v>#N/A</c:v>
                </c:pt>
                <c:pt idx="3">
                  <c:v>7.09</c:v>
                </c:pt>
                <c:pt idx="4">
                  <c:v>#N/A</c:v>
                </c:pt>
                <c:pt idx="5">
                  <c:v>10.88</c:v>
                </c:pt>
                <c:pt idx="6">
                  <c:v>#N/A</c:v>
                </c:pt>
                <c:pt idx="7">
                  <c:v>13.67</c:v>
                </c:pt>
                <c:pt idx="8">
                  <c:v>#N/A</c:v>
                </c:pt>
                <c:pt idx="9">
                  <c:v>17.71</c:v>
                </c:pt>
              </c:numCache>
            </c:numRef>
          </c:val>
          <c:extLst>
            <c:ext xmlns:c16="http://schemas.microsoft.com/office/drawing/2014/chart" uri="{C3380CC4-5D6E-409C-BE32-E72D297353CC}">
              <c16:uniqueId val="{00000009-3D78-4C05-B583-98F8BD96C4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3270</c:v>
                </c:pt>
                <c:pt idx="5">
                  <c:v>3327</c:v>
                </c:pt>
                <c:pt idx="8">
                  <c:v>3525</c:v>
                </c:pt>
                <c:pt idx="11">
                  <c:v>3602</c:v>
                </c:pt>
                <c:pt idx="14">
                  <c:v>3604</c:v>
                </c:pt>
              </c:numCache>
            </c:numRef>
          </c:val>
          <c:extLst>
            <c:ext xmlns:c16="http://schemas.microsoft.com/office/drawing/2014/chart" uri="{C3380CC4-5D6E-409C-BE32-E72D297353CC}">
              <c16:uniqueId val="{00000000-9120-485E-BFFB-DDA424BA29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20-485E-BFFB-DDA424BA29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4</c:v>
                </c:pt>
                <c:pt idx="6">
                  <c:v>0</c:v>
                </c:pt>
                <c:pt idx="9">
                  <c:v>0</c:v>
                </c:pt>
                <c:pt idx="12">
                  <c:v>0</c:v>
                </c:pt>
              </c:numCache>
            </c:numRef>
          </c:val>
          <c:extLst>
            <c:ext xmlns:c16="http://schemas.microsoft.com/office/drawing/2014/chart" uri="{C3380CC4-5D6E-409C-BE32-E72D297353CC}">
              <c16:uniqueId val="{00000002-9120-485E-BFFB-DDA424BA29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20-485E-BFFB-DDA424BA29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1532</c:v>
                </c:pt>
                <c:pt idx="3">
                  <c:v>1570</c:v>
                </c:pt>
                <c:pt idx="6">
                  <c:v>1627</c:v>
                </c:pt>
                <c:pt idx="9">
                  <c:v>1639</c:v>
                </c:pt>
                <c:pt idx="12">
                  <c:v>990</c:v>
                </c:pt>
              </c:numCache>
            </c:numRef>
          </c:val>
          <c:extLst>
            <c:ext xmlns:c16="http://schemas.microsoft.com/office/drawing/2014/chart" uri="{C3380CC4-5D6E-409C-BE32-E72D297353CC}">
              <c16:uniqueId val="{00000004-9120-485E-BFFB-DDA424BA29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20-485E-BFFB-DDA424BA29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20-485E-BFFB-DDA424BA29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3024</c:v>
                </c:pt>
                <c:pt idx="3">
                  <c:v>2953</c:v>
                </c:pt>
                <c:pt idx="6">
                  <c:v>3301</c:v>
                </c:pt>
                <c:pt idx="9">
                  <c:v>3379</c:v>
                </c:pt>
                <c:pt idx="12">
                  <c:v>3455</c:v>
                </c:pt>
              </c:numCache>
            </c:numRef>
          </c:val>
          <c:extLst>
            <c:ext xmlns:c16="http://schemas.microsoft.com/office/drawing/2014/chart" uri="{C3380CC4-5D6E-409C-BE32-E72D297353CC}">
              <c16:uniqueId val="{00000007-9120-485E-BFFB-DDA424BA29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1290</c:v>
                </c:pt>
                <c:pt idx="2">
                  <c:v>#N/A</c:v>
                </c:pt>
                <c:pt idx="3">
                  <c:v>#N/A</c:v>
                </c:pt>
                <c:pt idx="4">
                  <c:v>1200</c:v>
                </c:pt>
                <c:pt idx="5">
                  <c:v>#N/A</c:v>
                </c:pt>
                <c:pt idx="6">
                  <c:v>#N/A</c:v>
                </c:pt>
                <c:pt idx="7">
                  <c:v>1403</c:v>
                </c:pt>
                <c:pt idx="8">
                  <c:v>#N/A</c:v>
                </c:pt>
                <c:pt idx="9">
                  <c:v>#N/A</c:v>
                </c:pt>
                <c:pt idx="10">
                  <c:v>1416</c:v>
                </c:pt>
                <c:pt idx="11">
                  <c:v>#N/A</c:v>
                </c:pt>
                <c:pt idx="12">
                  <c:v>#N/A</c:v>
                </c:pt>
                <c:pt idx="13">
                  <c:v>841</c:v>
                </c:pt>
                <c:pt idx="14">
                  <c:v>#N/A</c:v>
                </c:pt>
              </c:numCache>
            </c:numRef>
          </c:val>
          <c:smooth val="0"/>
          <c:extLst>
            <c:ext xmlns:c16="http://schemas.microsoft.com/office/drawing/2014/chart" uri="{C3380CC4-5D6E-409C-BE32-E72D297353CC}">
              <c16:uniqueId val="{00000008-9120-485E-BFFB-DDA424BA29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31472</c:v>
                </c:pt>
                <c:pt idx="5">
                  <c:v>30923</c:v>
                </c:pt>
                <c:pt idx="8">
                  <c:v>29807</c:v>
                </c:pt>
                <c:pt idx="11">
                  <c:v>28315</c:v>
                </c:pt>
                <c:pt idx="14">
                  <c:v>27163</c:v>
                </c:pt>
              </c:numCache>
            </c:numRef>
          </c:val>
          <c:extLst>
            <c:ext xmlns:c16="http://schemas.microsoft.com/office/drawing/2014/chart" uri="{C3380CC4-5D6E-409C-BE32-E72D297353CC}">
              <c16:uniqueId val="{00000000-99BF-4339-8141-35BEDEA404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589</c:v>
                </c:pt>
                <c:pt idx="5">
                  <c:v>465</c:v>
                </c:pt>
                <c:pt idx="8">
                  <c:v>419</c:v>
                </c:pt>
                <c:pt idx="11">
                  <c:v>384</c:v>
                </c:pt>
                <c:pt idx="14">
                  <c:v>302</c:v>
                </c:pt>
              </c:numCache>
            </c:numRef>
          </c:val>
          <c:extLst>
            <c:ext xmlns:c16="http://schemas.microsoft.com/office/drawing/2014/chart" uri="{C3380CC4-5D6E-409C-BE32-E72D297353CC}">
              <c16:uniqueId val="{00000001-99BF-4339-8141-35BEDEA404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13016</c:v>
                </c:pt>
                <c:pt idx="5">
                  <c:v>13330</c:v>
                </c:pt>
                <c:pt idx="8">
                  <c:v>13504</c:v>
                </c:pt>
                <c:pt idx="11">
                  <c:v>14504</c:v>
                </c:pt>
                <c:pt idx="14">
                  <c:v>14787</c:v>
                </c:pt>
              </c:numCache>
            </c:numRef>
          </c:val>
          <c:extLst>
            <c:ext xmlns:c16="http://schemas.microsoft.com/office/drawing/2014/chart" uri="{C3380CC4-5D6E-409C-BE32-E72D297353CC}">
              <c16:uniqueId val="{00000002-99BF-4339-8141-35BEDEA404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BF-4339-8141-35BEDEA404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BF-4339-8141-35BEDEA404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99BF-4339-8141-35BEDEA404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5864</c:v>
                </c:pt>
                <c:pt idx="3">
                  <c:v>6216</c:v>
                </c:pt>
                <c:pt idx="6">
                  <c:v>5865</c:v>
                </c:pt>
                <c:pt idx="9">
                  <c:v>5748</c:v>
                </c:pt>
                <c:pt idx="12">
                  <c:v>5554</c:v>
                </c:pt>
              </c:numCache>
            </c:numRef>
          </c:val>
          <c:extLst>
            <c:ext xmlns:c16="http://schemas.microsoft.com/office/drawing/2014/chart" uri="{C3380CC4-5D6E-409C-BE32-E72D297353CC}">
              <c16:uniqueId val="{00000006-99BF-4339-8141-35BEDEA404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9BF-4339-8141-35BEDEA404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16541</c:v>
                </c:pt>
                <c:pt idx="3">
                  <c:v>15138</c:v>
                </c:pt>
                <c:pt idx="6">
                  <c:v>14092</c:v>
                </c:pt>
                <c:pt idx="9">
                  <c:v>13154</c:v>
                </c:pt>
                <c:pt idx="12">
                  <c:v>10463</c:v>
                </c:pt>
              </c:numCache>
            </c:numRef>
          </c:val>
          <c:extLst>
            <c:ext xmlns:c16="http://schemas.microsoft.com/office/drawing/2014/chart" uri="{C3380CC4-5D6E-409C-BE32-E72D297353CC}">
              <c16:uniqueId val="{00000008-99BF-4339-8141-35BEDEA404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c:v>
                </c:pt>
                <c:pt idx="3">
                  <c:v>4</c:v>
                </c:pt>
                <c:pt idx="6">
                  <c:v>0</c:v>
                </c:pt>
                <c:pt idx="9">
                  <c:v>0</c:v>
                </c:pt>
                <c:pt idx="12">
                  <c:v>0</c:v>
                </c:pt>
              </c:numCache>
            </c:numRef>
          </c:val>
          <c:extLst>
            <c:ext xmlns:c16="http://schemas.microsoft.com/office/drawing/2014/chart" uri="{C3380CC4-5D6E-409C-BE32-E72D297353CC}">
              <c16:uniqueId val="{00000009-99BF-4339-8141-35BEDEA404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26874</c:v>
                </c:pt>
                <c:pt idx="3">
                  <c:v>26398</c:v>
                </c:pt>
                <c:pt idx="6">
                  <c:v>25850</c:v>
                </c:pt>
                <c:pt idx="9">
                  <c:v>24494</c:v>
                </c:pt>
                <c:pt idx="12">
                  <c:v>23734</c:v>
                </c:pt>
              </c:numCache>
            </c:numRef>
          </c:val>
          <c:extLst>
            <c:ext xmlns:c16="http://schemas.microsoft.com/office/drawing/2014/chart" uri="{C3380CC4-5D6E-409C-BE32-E72D297353CC}">
              <c16:uniqueId val="{0000000A-99BF-4339-8141-35BEDEA404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4211</c:v>
                </c:pt>
                <c:pt idx="2">
                  <c:v>#N/A</c:v>
                </c:pt>
                <c:pt idx="3">
                  <c:v>#N/A</c:v>
                </c:pt>
                <c:pt idx="4">
                  <c:v>3038</c:v>
                </c:pt>
                <c:pt idx="5">
                  <c:v>#N/A</c:v>
                </c:pt>
                <c:pt idx="6">
                  <c:v>#N/A</c:v>
                </c:pt>
                <c:pt idx="7">
                  <c:v>2078</c:v>
                </c:pt>
                <c:pt idx="8">
                  <c:v>#N/A</c:v>
                </c:pt>
                <c:pt idx="9">
                  <c:v>#N/A</c:v>
                </c:pt>
                <c:pt idx="10">
                  <c:v>193</c:v>
                </c:pt>
                <c:pt idx="11">
                  <c:v>#N/A</c:v>
                </c:pt>
                <c:pt idx="12">
                  <c:v>#N/A</c:v>
                </c:pt>
                <c:pt idx="13">
                  <c:v>0</c:v>
                </c:pt>
                <c:pt idx="14">
                  <c:v>#N/A</c:v>
                </c:pt>
              </c:numCache>
            </c:numRef>
          </c:val>
          <c:smooth val="0"/>
          <c:extLst>
            <c:ext xmlns:c16="http://schemas.microsoft.com/office/drawing/2014/chart" uri="{C3380CC4-5D6E-409C-BE32-E72D297353CC}">
              <c16:uniqueId val="{0000000B-99BF-4339-8141-35BEDEA404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5571</c:v>
                </c:pt>
                <c:pt idx="1">
                  <c:v>5573</c:v>
                </c:pt>
                <c:pt idx="2">
                  <c:v>5223</c:v>
                </c:pt>
              </c:numCache>
            </c:numRef>
          </c:val>
          <c:extLst>
            <c:ext xmlns:c16="http://schemas.microsoft.com/office/drawing/2014/chart" uri="{C3380CC4-5D6E-409C-BE32-E72D297353CC}">
              <c16:uniqueId val="{00000000-87A0-4021-BE71-5E1B970112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1045</c:v>
                </c:pt>
                <c:pt idx="1">
                  <c:v>1045</c:v>
                </c:pt>
                <c:pt idx="2">
                  <c:v>1046</c:v>
                </c:pt>
              </c:numCache>
            </c:numRef>
          </c:val>
          <c:extLst>
            <c:ext xmlns:c16="http://schemas.microsoft.com/office/drawing/2014/chart" uri="{C3380CC4-5D6E-409C-BE32-E72D297353CC}">
              <c16:uniqueId val="{00000001-87A0-4021-BE71-5E1B970112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7215</c:v>
                </c:pt>
                <c:pt idx="1">
                  <c:v>8012</c:v>
                </c:pt>
                <c:pt idx="2">
                  <c:v>8223</c:v>
                </c:pt>
              </c:numCache>
            </c:numRef>
          </c:val>
          <c:extLst>
            <c:ext xmlns:c16="http://schemas.microsoft.com/office/drawing/2014/chart" uri="{C3380CC4-5D6E-409C-BE32-E72D297353CC}">
              <c16:uniqueId val="{00000002-87A0-4021-BE71-5E1B970112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一般会計については、合併特例事業債の発行期限を踏まえ、市債の発行額が一時的に増加していることにより元利償還金が増加している。</a:t>
          </a:r>
        </a:p>
        <a:p>
          <a:r>
            <a:rPr kumimoji="1" lang="ja-JP" altLang="en-US" sz="1400">
              <a:latin typeface="ＭＳ ゴシック" pitchFamily="49" charset="-128"/>
              <a:ea typeface="ＭＳ ゴシック" pitchFamily="49" charset="-128"/>
            </a:rPr>
            <a:t>　市債発行については、今後も引き続き事業内容を十分に精査するとともに、交付税算入率の高いものを選択して借入れることとし、合併特例事業債発行期限経過後は公債費の縮減に努める。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満期一括償還の条件で借入を行っていない。現在のところ借入予定もない。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公営企業において、地方債の償還終了を順次迎えており、新規の発行を抑制していることから、一般会計からの繰出金は減少している。</a:t>
          </a:r>
        </a:p>
        <a:p>
          <a:r>
            <a:rPr kumimoji="1" lang="ja-JP" altLang="en-US" sz="1400">
              <a:latin typeface="ＭＳ ゴシック" pitchFamily="49" charset="-128"/>
              <a:ea typeface="ＭＳ ゴシック" pitchFamily="49" charset="-128"/>
            </a:rPr>
            <a:t>　また、職員の削減を進めていることで退職手当負担金も減少し、将来負担額の減少につながっている。</a:t>
          </a:r>
        </a:p>
        <a:p>
          <a:r>
            <a:rPr kumimoji="1" lang="ja-JP" altLang="en-US" sz="1400">
              <a:latin typeface="ＭＳ ゴシック" pitchFamily="49" charset="-128"/>
              <a:ea typeface="ＭＳ ゴシック" pitchFamily="49" charset="-128"/>
            </a:rPr>
            <a:t>　公共施設整備基金等を積み増ししたことにより、将来負担比率は改善している。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滋賀県高島市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公共施設の老朽化対策など、将来への備えとして、「公共施設整備基金」などに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億円積み立てた一方で、「地域活性化基金」をまちづくり活動へ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億円充当したことや、財政調整基金を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源の不足分については、「財政調整基金」を取り崩して対応する予定であるが、合併特例事業債の発行期限後の公共施設やインフラ整備については、「公共施設整備基金」、「教育施設整備基金」を取り崩して対応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公共施設整備基金：公共施設の建設や改修に備えるための資金を形成する。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地域活性化基金：公共交通の維持やまちづくり活動の支援のための資金を形成する。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教育振興基金：学校、その他教育振興のための資金を形成する。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公共施設整備基金：新ごみ処理施設の整備などに備え、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地域活性化基金：公共交通手段の確保と新たな住民自治協議会運営のため、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公共施設整備基金：合併特例事業債の発行期限終了を見据えて積み立てを行う。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地域活性化基金：まちづくり交付金等の財源を確保するため、毎年約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資金運用の利子分および補正予算による不用額等を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基金は歳入不足分を取り崩し、中長期的に減少する。基金残高は標準財政規模の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％程度になるよう努め、単年度歳入不足を約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億円と見込み、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資金運用の利子分を積み立てたことにより増加した。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取り崩しは繰上償還を基本とし、将来の起債償還に備える。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当面は繰上償還の予定がないことから、基金残高は利息積立分のみの微増となる見込み。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46,394
45,752
693.05
32,217,131
31,443,638
687,905
17,315,463
23,627,839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滋賀県平均は全国平均を大きく上回っているが、当市の財政力指数は全国平均および類似団体平均を下回り、毎年徐々に下がっていく傾向で指数が推移しており、地方交付税などの依存財源に頼っているのが現状である。</a:t>
          </a:r>
        </a:p>
        <a:p>
          <a:r>
            <a:rPr kumimoji="1" lang="ja-JP" altLang="en-US" sz="1300">
              <a:latin typeface="ＭＳ Ｐゴシック" panose="020B0600070205080204" pitchFamily="50" charset="-128"/>
              <a:ea typeface="ＭＳ Ｐゴシック" panose="020B0600070205080204" pitchFamily="50" charset="-128"/>
            </a:rPr>
            <a:t>　人口減少等によることの市税および普通交付税の逓減が段階的に進んでいることから、行財政改革による歳出削減の取り組みを通じて財政基盤の強化に努める必要がある。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157692</xdr:rowOff>
    </xdr:from>
    <xdr:to>
      <xdr:col>11</xdr:col>
      <xdr:colOff>82550</xdr:colOff>
      <xdr:row>39</xdr:row>
      <xdr:rowOff>87842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公債費等が増加したほか、公営企業会計や特別会計への繰出金に充当する経常一般財源が大きいことや、高齢化の進展や児童福祉施策の充実化による扶助費などの社会保障関係経費が増加していることから、経常収支比率は類似団体と比べ高い状況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今後も引き続き、行財政改革への取り組みを推進し、人件費や公債費等の義務的経費や一般行政経費の削減に努める必要がある。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65</xdr:row>
      <xdr:rowOff>109220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15650"/>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160020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156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44873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328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65</xdr:row>
      <xdr:rowOff>117263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891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当市は県内で最も面積が広いことに加え、高齢化や人口減少が進んでおり、人口１人当たりのコストが年々増加傾向にある。</a:t>
          </a:r>
        </a:p>
        <a:p>
          <a:r>
            <a:rPr kumimoji="1" lang="ja-JP" altLang="en-US" sz="1300">
              <a:latin typeface="ＭＳ Ｐゴシック" panose="020B0600070205080204" pitchFamily="50" charset="-128"/>
              <a:ea typeface="ＭＳ Ｐゴシック" panose="020B0600070205080204" pitchFamily="50" charset="-128"/>
            </a:rPr>
            <a:t>　指標の分母となる人口が対前年比で</a:t>
          </a:r>
          <a:r>
            <a:rPr kumimoji="1" lang="en-US" altLang="ja-JP" sz="1300">
              <a:latin typeface="ＭＳ Ｐゴシック" panose="020B0600070205080204" pitchFamily="50" charset="-128"/>
              <a:ea typeface="ＭＳ Ｐゴシック" panose="020B0600070205080204" pitchFamily="50" charset="-128"/>
            </a:rPr>
            <a:t>532</a:t>
          </a:r>
          <a:r>
            <a:rPr kumimoji="1" lang="ja-JP" altLang="en-US" sz="1300">
              <a:latin typeface="ＭＳ Ｐゴシック" panose="020B0600070205080204" pitchFamily="50" charset="-128"/>
              <a:ea typeface="ＭＳ Ｐゴシック" panose="020B0600070205080204" pitchFamily="50" charset="-128"/>
            </a:rPr>
            <a:t>人の減となり、改善には大幅な経費削減が最低条件である。人件費、物件費ともに類似団体と大きく乖離しており、引き続き人口減に見合う経費削減に努める必要がある。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59539</xdr:rowOff>
    </xdr:from>
    <xdr:to>
      <xdr:col>23</xdr:col>
      <xdr:colOff>133350</xdr:colOff>
      <xdr:row>85</xdr:row>
      <xdr:rowOff>122881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632789"/>
          <a:ext cx="838200" cy="6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168670</xdr:rowOff>
    </xdr:from>
    <xdr:to>
      <xdr:col>19</xdr:col>
      <xdr:colOff>133350</xdr:colOff>
      <xdr:row>85</xdr:row>
      <xdr:rowOff>59539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70470"/>
          <a:ext cx="889000" cy="6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35795</xdr:rowOff>
    </xdr:from>
    <xdr:to>
      <xdr:col>15</xdr:col>
      <xdr:colOff>82550</xdr:colOff>
      <xdr:row>84</xdr:row>
      <xdr:rowOff>168670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37595"/>
          <a:ext cx="889000" cy="13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24485</xdr:rowOff>
    </xdr:from>
    <xdr:to>
      <xdr:col>11</xdr:col>
      <xdr:colOff>31750</xdr:colOff>
      <xdr:row>84</xdr:row>
      <xdr:rowOff>35795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26285"/>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72081</xdr:rowOff>
    </xdr:from>
    <xdr:to>
      <xdr:col>23</xdr:col>
      <xdr:colOff>184150</xdr:colOff>
      <xdr:row>86</xdr:row>
      <xdr:rowOff>2231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6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44158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6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8739</xdr:rowOff>
    </xdr:from>
    <xdr:to>
      <xdr:col>19</xdr:col>
      <xdr:colOff>184150</xdr:colOff>
      <xdr:row>85</xdr:row>
      <xdr:rowOff>110339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95116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68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117870</xdr:rowOff>
    </xdr:from>
    <xdr:to>
      <xdr:col>15</xdr:col>
      <xdr:colOff>133350</xdr:colOff>
      <xdr:row>85</xdr:row>
      <xdr:rowOff>48020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32797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0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156445</xdr:rowOff>
    </xdr:from>
    <xdr:to>
      <xdr:col>11</xdr:col>
      <xdr:colOff>82550</xdr:colOff>
      <xdr:row>84</xdr:row>
      <xdr:rowOff>86595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71372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7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145135</xdr:rowOff>
    </xdr:from>
    <xdr:to>
      <xdr:col>7</xdr:col>
      <xdr:colOff>31750</xdr:colOff>
      <xdr:row>84</xdr:row>
      <xdr:rowOff>75285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7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60062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全国市平均と同程度の指数となっているが、類似団体との比較においては高い指数となった。</a:t>
          </a:r>
        </a:p>
        <a:p>
          <a:r>
            <a:rPr kumimoji="1" lang="ja-JP" altLang="en-US" sz="1300">
              <a:latin typeface="ＭＳ Ｐゴシック" panose="020B0600070205080204" pitchFamily="50" charset="-128"/>
              <a:ea typeface="ＭＳ Ｐゴシック" panose="020B0600070205080204" pitchFamily="50" charset="-128"/>
            </a:rPr>
            <a:t>　総人件費については、人口規模で比較すると高い水準にあるため、更なる人件費の抑制に努める必要がある。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137319</xdr:rowOff>
    </xdr:from>
    <xdr:to>
      <xdr:col>81</xdr:col>
      <xdr:colOff>44450</xdr:colOff>
      <xdr:row>85</xdr:row>
      <xdr:rowOff>167481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710569"/>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85</xdr:row>
      <xdr:rowOff>167481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44675"/>
          <a:ext cx="889000" cy="19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142875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48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142875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48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71438</xdr:rowOff>
    </xdr:from>
    <xdr:to>
      <xdr:col>68</xdr:col>
      <xdr:colOff>203200</xdr:colOff>
      <xdr:row>86</xdr:row>
      <xdr:rowOff>1588</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157815</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157815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86519</xdr:rowOff>
    </xdr:from>
    <xdr:to>
      <xdr:col>81</xdr:col>
      <xdr:colOff>95250</xdr:colOff>
      <xdr:row>86</xdr:row>
      <xdr:rowOff>16669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58596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3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116681</xdr:rowOff>
    </xdr:from>
    <xdr:to>
      <xdr:col>77</xdr:col>
      <xdr:colOff>95250</xdr:colOff>
      <xdr:row>86</xdr:row>
      <xdr:rowOff>46831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31608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7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事務事業の見直しや類似施設の統廃合等により適正な人員配置を図りつつ、適正な定員管理に努めているが、毎年人口が減少しているため、類似団体との比較において大きく乖離している状況である。</a:t>
          </a:r>
        </a:p>
        <a:p>
          <a:r>
            <a:rPr kumimoji="1" lang="ja-JP" altLang="en-US" sz="1300">
              <a:latin typeface="ＭＳ Ｐゴシック" panose="020B0600070205080204" pitchFamily="50" charset="-128"/>
              <a:ea typeface="ＭＳ Ｐゴシック" panose="020B0600070205080204" pitchFamily="50" charset="-128"/>
            </a:rPr>
            <a:t>　また、面積が大きい当市において、合併以前から地域との結びつきの強い公共施設では再編化が進んでおらず、これらの施設管理に携わる職員も多い状況であるため、引き続き組織機構の合理化や選択と集中に基づく事務事業の見直しを図り、職員の適材配置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635</xdr:rowOff>
    </xdr:from>
    <xdr:to>
      <xdr:col>81</xdr:col>
      <xdr:colOff>44450</xdr:colOff>
      <xdr:row>65</xdr:row>
      <xdr:rowOff>10019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144885"/>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151977</xdr:rowOff>
    </xdr:from>
    <xdr:to>
      <xdr:col>77</xdr:col>
      <xdr:colOff>44450</xdr:colOff>
      <xdr:row>65</xdr:row>
      <xdr:rowOff>635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12477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150636</xdr:rowOff>
    </xdr:from>
    <xdr:to>
      <xdr:col>72</xdr:col>
      <xdr:colOff>203200</xdr:colOff>
      <xdr:row>64</xdr:row>
      <xdr:rowOff>151977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123436"/>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150636</xdr:rowOff>
    </xdr:from>
    <xdr:to>
      <xdr:col>68</xdr:col>
      <xdr:colOff>152400</xdr:colOff>
      <xdr:row>64</xdr:row>
      <xdr:rowOff>168063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1123436"/>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72602</xdr:rowOff>
    </xdr:from>
    <xdr:to>
      <xdr:col>68</xdr:col>
      <xdr:colOff>203200</xdr:colOff>
      <xdr:row>62</xdr:row>
      <xdr:rowOff>2752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5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12929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864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130669</xdr:rowOff>
    </xdr:from>
    <xdr:to>
      <xdr:col>81</xdr:col>
      <xdr:colOff>95250</xdr:colOff>
      <xdr:row>65</xdr:row>
      <xdr:rowOff>60819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1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102746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07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121285</xdr:rowOff>
    </xdr:from>
    <xdr:to>
      <xdr:col>77</xdr:col>
      <xdr:colOff>95250</xdr:colOff>
      <xdr:row>65</xdr:row>
      <xdr:rowOff>51435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36212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101177</xdr:rowOff>
    </xdr:from>
    <xdr:to>
      <xdr:col>73</xdr:col>
      <xdr:colOff>44450</xdr:colOff>
      <xdr:row>65</xdr:row>
      <xdr:rowOff>31327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16104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99836</xdr:rowOff>
    </xdr:from>
    <xdr:to>
      <xdr:col>68</xdr:col>
      <xdr:colOff>203200</xdr:colOff>
      <xdr:row>65</xdr:row>
      <xdr:rowOff>29986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0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14763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15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117263</xdr:rowOff>
    </xdr:from>
    <xdr:to>
      <xdr:col>64</xdr:col>
      <xdr:colOff>152400</xdr:colOff>
      <xdr:row>65</xdr:row>
      <xdr:rowOff>47413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32190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合併特例事業債等の財政優遇措置のある市債を最大限活用したため、令和２年度から市債の元利償還額が増加し数値が悪化していたが、令和４年度は公営企業債の償還の財源に充てる繰出金が減少したことにより数値が改善された。　　</a:t>
          </a:r>
        </a:p>
        <a:p>
          <a:r>
            <a:rPr kumimoji="1" lang="ja-JP" altLang="en-US" sz="1300">
              <a:latin typeface="ＭＳ Ｐゴシック" panose="020B0600070205080204" pitchFamily="50" charset="-128"/>
              <a:ea typeface="ＭＳ Ｐゴシック" panose="020B0600070205080204" pitchFamily="50" charset="-128"/>
            </a:rPr>
            <a:t>　今後、新ごみ処理施設整備の財源として市債発行を予定していることや、合併特例事業債の発行期限である令和６年度を見据え、施設の長寿命化や老朽化施設の改修などの普通建設事業を行うことで数値の悪化が懸念され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42</xdr:row>
      <xdr:rowOff>25400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122885"/>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25400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42</xdr:row>
      <xdr:rowOff>13909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162378</xdr:rowOff>
    </xdr:from>
    <xdr:to>
      <xdr:col>68</xdr:col>
      <xdr:colOff>152400</xdr:colOff>
      <xdr:row>42</xdr:row>
      <xdr:rowOff>71362</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1918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14712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111578</xdr:rowOff>
    </xdr:from>
    <xdr:to>
      <xdr:col>68</xdr:col>
      <xdr:colOff>203200</xdr:colOff>
      <xdr:row>42</xdr:row>
      <xdr:rowOff>41728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26505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将来の財政負担に備えて基金の積立て等を行ったことにより令和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数値なしとなった。今後は、市債発行が伴う事業の増加を予定していることから、一時的に指数の悪化が見込まれるが、長期的には市債の発行額抑制のほか、公営企業債も含めた起債残高が毎年減少することにより、改善傾向になると見込んでい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57074</xdr:rowOff>
    </xdr:from>
    <xdr:to>
      <xdr:col>77</xdr:col>
      <xdr:colOff>44450</xdr:colOff>
      <xdr:row>14</xdr:row>
      <xdr:rowOff>123190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457374"/>
          <a:ext cx="889000" cy="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123190</xdr:rowOff>
    </xdr:from>
    <xdr:to>
      <xdr:col>72</xdr:col>
      <xdr:colOff>203200</xdr:colOff>
      <xdr:row>14</xdr:row>
      <xdr:rowOff>159868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523490"/>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36060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607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159868</xdr:rowOff>
    </xdr:from>
    <xdr:to>
      <xdr:col>68</xdr:col>
      <xdr:colOff>152400</xdr:colOff>
      <xdr:row>15</xdr:row>
      <xdr:rowOff>29439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560168"/>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94937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6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123063</xdr:rowOff>
    </xdr:from>
    <xdr:to>
      <xdr:col>68</xdr:col>
      <xdr:colOff>203200</xdr:colOff>
      <xdr:row>15</xdr:row>
      <xdr:rowOff>53213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37990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122098</xdr:rowOff>
    </xdr:from>
    <xdr:to>
      <xdr:col>64</xdr:col>
      <xdr:colOff>152400</xdr:colOff>
      <xdr:row>15</xdr:row>
      <xdr:rowOff>52248</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62425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6274</xdr:rowOff>
    </xdr:from>
    <xdr:to>
      <xdr:col>77</xdr:col>
      <xdr:colOff>95250</xdr:colOff>
      <xdr:row>14</xdr:row>
      <xdr:rowOff>107874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40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118051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175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109068</xdr:rowOff>
    </xdr:from>
    <xdr:to>
      <xdr:col>68</xdr:col>
      <xdr:colOff>203200</xdr:colOff>
      <xdr:row>15</xdr:row>
      <xdr:rowOff>39218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49395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27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150089</xdr:rowOff>
    </xdr:from>
    <xdr:to>
      <xdr:col>64</xdr:col>
      <xdr:colOff>152400</xdr:colOff>
      <xdr:row>15</xdr:row>
      <xdr:rowOff>80239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65016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46,394
45,752
693.05
32,217,131
31,443,638
687,905
17,315,463
23,627,839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適正化計画では急激なサービス低下を招くことがないよう、年次別削減目標に基づき職員の削減を進めているが、会計年度任用職員制度により、人件費の増加が今後も見込まれるため、公共施設の再編や事務事業の見直しにより、適正な定員管理を通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152400</xdr:rowOff>
    </xdr:from>
    <xdr:to>
      <xdr:col>24</xdr:col>
      <xdr:colOff>25400</xdr:colOff>
      <xdr:row>39</xdr:row>
      <xdr:rowOff>82550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67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152400</xdr:rowOff>
    </xdr:from>
    <xdr:to>
      <xdr:col>19</xdr:col>
      <xdr:colOff>187325</xdr:colOff>
      <xdr:row>39</xdr:row>
      <xdr:rowOff>158750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67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19050</xdr:rowOff>
    </xdr:from>
    <xdr:to>
      <xdr:col>15</xdr:col>
      <xdr:colOff>98425</xdr:colOff>
      <xdr:row>39</xdr:row>
      <xdr:rowOff>158750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627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19050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6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25400</xdr:rowOff>
    </xdr:from>
    <xdr:to>
      <xdr:col>11</xdr:col>
      <xdr:colOff>60325</xdr:colOff>
      <xdr:row>36</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25400</xdr:rowOff>
    </xdr:from>
    <xdr:to>
      <xdr:col>6</xdr:col>
      <xdr:colOff>171450</xdr:colOff>
      <xdr:row>36</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31750</xdr:rowOff>
    </xdr:from>
    <xdr:to>
      <xdr:col>24</xdr:col>
      <xdr:colOff>76200</xdr:colOff>
      <xdr:row>39</xdr:row>
      <xdr:rowOff>133350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101600</xdr:rowOff>
    </xdr:from>
    <xdr:to>
      <xdr:col>20</xdr:col>
      <xdr:colOff>38100</xdr:colOff>
      <xdr:row>39</xdr:row>
      <xdr:rowOff>31750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107950</xdr:rowOff>
    </xdr:from>
    <xdr:to>
      <xdr:col>15</xdr:col>
      <xdr:colOff>149225</xdr:colOff>
      <xdr:row>40</xdr:row>
      <xdr:rowOff>38100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22877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139700</xdr:rowOff>
    </xdr:from>
    <xdr:to>
      <xdr:col>11</xdr:col>
      <xdr:colOff>60325</xdr:colOff>
      <xdr:row>37</xdr:row>
      <xdr:rowOff>69850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物件費に係る経常収支比率については、類似団体平均よりも上回っている状況である。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今後も引き続き、事務事業の見直し等により、公共施設の再編整備の推進や施設管理費用の削減、物件費に占める割合の大きい委託事業の見直しに努める必要がある。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92710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46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17</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85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19</xdr:row>
      <xdr:rowOff>39370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8544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8890</xdr:rowOff>
    </xdr:from>
    <xdr:to>
      <xdr:col>69</xdr:col>
      <xdr:colOff>92075</xdr:colOff>
      <xdr:row>19</xdr:row>
      <xdr:rowOff>39370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66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91440</xdr:rowOff>
    </xdr:from>
    <xdr:to>
      <xdr:col>74</xdr:col>
      <xdr:colOff>31750</xdr:colOff>
      <xdr:row>17</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6367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160020</xdr:rowOff>
    </xdr:from>
    <xdr:to>
      <xdr:col>69</xdr:col>
      <xdr:colOff>142875</xdr:colOff>
      <xdr:row>19</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74947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129540</xdr:rowOff>
    </xdr:from>
    <xdr:to>
      <xdr:col>65</xdr:col>
      <xdr:colOff>53975</xdr:colOff>
      <xdr:row>19</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44467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や類似団体平均と比較して低い水準であるが、障がい福祉や児童・高齢者福祉に伴う経費は高い水準で推移し、義務的経費の硬直化が予想されることから、事務事業の精査とともに給付の適正化に努め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158750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5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55</xdr:row>
      <xdr:rowOff>133350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5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133350</xdr:rowOff>
    </xdr:from>
    <xdr:to>
      <xdr:col>15</xdr:col>
      <xdr:colOff>98425</xdr:colOff>
      <xdr:row>56</xdr:row>
      <xdr:rowOff>38100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3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107950</xdr:rowOff>
    </xdr:from>
    <xdr:to>
      <xdr:col>24</xdr:col>
      <xdr:colOff>76200</xdr:colOff>
      <xdr:row>56</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82550</xdr:rowOff>
    </xdr:from>
    <xdr:to>
      <xdr:col>15</xdr:col>
      <xdr:colOff>149225</xdr:colOff>
      <xdr:row>56</xdr:row>
      <xdr:rowOff>12700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同様、類似団体の平均より下回っている状況ではあるが、国民健康保険や後期高齢者医療、介護保険などの社会保障に関する特別会計への繰出金が慢性的に高止まりしているため、健康福祉対策が急務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77470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46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55</xdr:row>
      <xdr:rowOff>39370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46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39370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39370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同様、滋賀県平均および類似団体の平均を上回る状況となっている。主に上・下水道や病院事業会計等への負担金のほか、市内を循環するコミュニティバスの運行経費等が大きなウエイトを占め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今後も、事務事業の見直しに加え、各種団体への補助金の見直しも含め補助金支出の適正な執行に努める必要がある。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99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165100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5080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37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5080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44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64770</xdr:rowOff>
    </xdr:from>
    <xdr:to>
      <xdr:col>69</xdr:col>
      <xdr:colOff>142875</xdr:colOff>
      <xdr:row>35</xdr:row>
      <xdr:rowOff>166370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45720</xdr:rowOff>
    </xdr:from>
    <xdr:to>
      <xdr:col>65</xdr:col>
      <xdr:colOff>53975</xdr:colOff>
      <xdr:row>35</xdr:row>
      <xdr:rowOff>147320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157497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63517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125730</xdr:rowOff>
    </xdr:from>
    <xdr:to>
      <xdr:col>69</xdr:col>
      <xdr:colOff>142875</xdr:colOff>
      <xdr:row>37</xdr:row>
      <xdr:rowOff>55880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40657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発行については、事業内容を十分に精査するとともに普通交付税算入率の高いものを借入することとし、公債費の縮減に努めているが、新ごみ処理施設整備などの大型事業をはじめ、合併特例事業債を活用した公共事業の増進に伴い、公債費は上昇することを見込んでい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62992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858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44704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85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44704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340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161289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165354</xdr:rowOff>
    </xdr:from>
    <xdr:to>
      <xdr:col>15</xdr:col>
      <xdr:colOff>149225</xdr:colOff>
      <xdr:row>78</xdr:row>
      <xdr:rowOff>95504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人件費は職員削減が進む反面、施設の統廃合や組織のスリム化が進んでいない状況である。扶助費と介護保険事業等への繰出にかかる社会保障費は、年々増加傾向にある。</a:t>
          </a:r>
        </a:p>
        <a:p>
          <a:r>
            <a:rPr kumimoji="1" lang="ja-JP" altLang="en-US" sz="1300">
              <a:latin typeface="ＭＳ Ｐゴシック" panose="020B0600070205080204" pitchFamily="50" charset="-128"/>
              <a:ea typeface="ＭＳ Ｐゴシック" panose="020B0600070205080204" pitchFamily="50" charset="-128"/>
            </a:rPr>
            <a:t>　住民サービスを維持しながら事務の効率化を進めるとともに、更なる経費削減に努める必要がある。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165863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25780"/>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53848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172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78</xdr:row>
      <xdr:rowOff>72137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4269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82271</xdr:rowOff>
    </xdr:from>
    <xdr:to>
      <xdr:col>29</xdr:col>
      <xdr:colOff>127000</xdr:colOff>
      <xdr:row>14</xdr:row>
      <xdr:rowOff>119932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530196"/>
          <a:ext cx="647700" cy="3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119932</xdr:rowOff>
    </xdr:from>
    <xdr:to>
      <xdr:col>26</xdr:col>
      <xdr:colOff>50800</xdr:colOff>
      <xdr:row>14</xdr:row>
      <xdr:rowOff>146550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567857"/>
          <a:ext cx="698500" cy="26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140964</xdr:rowOff>
    </xdr:from>
    <xdr:to>
      <xdr:col>22</xdr:col>
      <xdr:colOff>114300</xdr:colOff>
      <xdr:row>14</xdr:row>
      <xdr:rowOff>146550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588889"/>
          <a:ext cx="698500" cy="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140964</xdr:rowOff>
    </xdr:from>
    <xdr:to>
      <xdr:col>18</xdr:col>
      <xdr:colOff>177800</xdr:colOff>
      <xdr:row>14</xdr:row>
      <xdr:rowOff>164595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588889"/>
          <a:ext cx="698500" cy="23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40509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58369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31471</xdr:rowOff>
    </xdr:from>
    <xdr:to>
      <xdr:col>29</xdr:col>
      <xdr:colOff>177800</xdr:colOff>
      <xdr:row>14</xdr:row>
      <xdr:rowOff>133071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479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47998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3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69132</xdr:rowOff>
    </xdr:from>
    <xdr:to>
      <xdr:col>26</xdr:col>
      <xdr:colOff>101600</xdr:colOff>
      <xdr:row>14</xdr:row>
      <xdr:rowOff>170732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51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9459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28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95750</xdr:rowOff>
    </xdr:from>
    <xdr:to>
      <xdr:col>22</xdr:col>
      <xdr:colOff>165100</xdr:colOff>
      <xdr:row>15</xdr:row>
      <xdr:rowOff>25900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54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36077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3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90164</xdr:rowOff>
    </xdr:from>
    <xdr:to>
      <xdr:col>19</xdr:col>
      <xdr:colOff>38100</xdr:colOff>
      <xdr:row>15</xdr:row>
      <xdr:rowOff>20314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53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30491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30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113795</xdr:rowOff>
    </xdr:from>
    <xdr:to>
      <xdr:col>15</xdr:col>
      <xdr:colOff>101600</xdr:colOff>
      <xdr:row>15</xdr:row>
      <xdr:rowOff>43945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61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54122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3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14953</xdr:rowOff>
    </xdr:from>
    <xdr:to>
      <xdr:col>29</xdr:col>
      <xdr:colOff>127000</xdr:colOff>
      <xdr:row>36</xdr:row>
      <xdr:rowOff>65246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625303"/>
          <a:ext cx="647700" cy="39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14953</xdr:rowOff>
    </xdr:from>
    <xdr:to>
      <xdr:col>26</xdr:col>
      <xdr:colOff>50800</xdr:colOff>
      <xdr:row>35</xdr:row>
      <xdr:rowOff>36899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625303"/>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36899</xdr:rowOff>
    </xdr:from>
    <xdr:to>
      <xdr:col>22</xdr:col>
      <xdr:colOff>114300</xdr:colOff>
      <xdr:row>35</xdr:row>
      <xdr:rowOff>188624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647249"/>
          <a:ext cx="698500" cy="151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141304</xdr:rowOff>
    </xdr:from>
    <xdr:to>
      <xdr:col>18</xdr:col>
      <xdr:colOff>177800</xdr:colOff>
      <xdr:row>35</xdr:row>
      <xdr:rowOff>188624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51654"/>
          <a:ext cx="698500" cy="47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8992</xdr:rowOff>
    </xdr:from>
    <xdr:to>
      <xdr:col>19</xdr:col>
      <xdr:colOff>38100</xdr:colOff>
      <xdr:row>37</xdr:row>
      <xdr:rowOff>110592</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71336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95369</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22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165746</xdr:rowOff>
    </xdr:from>
    <xdr:to>
      <xdr:col>15</xdr:col>
      <xdr:colOff>101600</xdr:colOff>
      <xdr:row>37</xdr:row>
      <xdr:rowOff>95896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7118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80673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2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14446</xdr:rowOff>
    </xdr:from>
    <xdr:to>
      <xdr:col>29</xdr:col>
      <xdr:colOff>177800</xdr:colOff>
      <xdr:row>36</xdr:row>
      <xdr:rowOff>116046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67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329423</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3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307053</xdr:rowOff>
    </xdr:from>
    <xdr:to>
      <xdr:col>26</xdr:col>
      <xdr:colOff>101600</xdr:colOff>
      <xdr:row>35</xdr:row>
      <xdr:rowOff>65753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57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75930</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343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328999</xdr:rowOff>
    </xdr:from>
    <xdr:to>
      <xdr:col>22</xdr:col>
      <xdr:colOff>165100</xdr:colOff>
      <xdr:row>35</xdr:row>
      <xdr:rowOff>87699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596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97876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36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137824</xdr:rowOff>
    </xdr:from>
    <xdr:to>
      <xdr:col>19</xdr:col>
      <xdr:colOff>38100</xdr:colOff>
      <xdr:row>35</xdr:row>
      <xdr:rowOff>239424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748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249601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51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90504</xdr:rowOff>
    </xdr:from>
    <xdr:to>
      <xdr:col>15</xdr:col>
      <xdr:colOff>101600</xdr:colOff>
      <xdr:row>35</xdr:row>
      <xdr:rowOff>192104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700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202281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46,394
45,752
693.05
32,217,131
31,443,638
687,905
17,315,463
23,627,839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117068</xdr:rowOff>
    </xdr:from>
    <xdr:to>
      <xdr:col>24</xdr:col>
      <xdr:colOff>63500</xdr:colOff>
      <xdr:row>32</xdr:row>
      <xdr:rowOff>160894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03468"/>
          <a:ext cx="8382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160894</xdr:rowOff>
    </xdr:from>
    <xdr:to>
      <xdr:col>19</xdr:col>
      <xdr:colOff>177800</xdr:colOff>
      <xdr:row>33</xdr:row>
      <xdr:rowOff>19946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47294"/>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19946</xdr:rowOff>
    </xdr:from>
    <xdr:to>
      <xdr:col>15</xdr:col>
      <xdr:colOff>50800</xdr:colOff>
      <xdr:row>34</xdr:row>
      <xdr:rowOff>150836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77796"/>
          <a:ext cx="889000" cy="30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149366</xdr:rowOff>
    </xdr:from>
    <xdr:to>
      <xdr:col>10</xdr:col>
      <xdr:colOff>114300</xdr:colOff>
      <xdr:row>34</xdr:row>
      <xdr:rowOff>150836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7866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10539</xdr:rowOff>
    </xdr:from>
    <xdr:to>
      <xdr:col>10</xdr:col>
      <xdr:colOff>165100</xdr:colOff>
      <xdr:row>37</xdr:row>
      <xdr:rowOff>112139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103266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21186</xdr:rowOff>
    </xdr:from>
    <xdr:to>
      <xdr:col>6</xdr:col>
      <xdr:colOff>38100</xdr:colOff>
      <xdr:row>37</xdr:row>
      <xdr:rowOff>122786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113913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66268</xdr:rowOff>
    </xdr:from>
    <xdr:to>
      <xdr:col>24</xdr:col>
      <xdr:colOff>114300</xdr:colOff>
      <xdr:row>32</xdr:row>
      <xdr:rowOff>167868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89145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0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110094</xdr:rowOff>
    </xdr:from>
    <xdr:to>
      <xdr:col>20</xdr:col>
      <xdr:colOff>38100</xdr:colOff>
      <xdr:row>33</xdr:row>
      <xdr:rowOff>40244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56771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7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140596</xdr:rowOff>
    </xdr:from>
    <xdr:to>
      <xdr:col>15</xdr:col>
      <xdr:colOff>101600</xdr:colOff>
      <xdr:row>33</xdr:row>
      <xdr:rowOff>70746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87273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40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100036</xdr:rowOff>
    </xdr:from>
    <xdr:to>
      <xdr:col>10</xdr:col>
      <xdr:colOff>165100</xdr:colOff>
      <xdr:row>35</xdr:row>
      <xdr:rowOff>30186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46713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98566</xdr:rowOff>
    </xdr:from>
    <xdr:to>
      <xdr:col>6</xdr:col>
      <xdr:colOff>38100</xdr:colOff>
      <xdr:row>35</xdr:row>
      <xdr:rowOff>28716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2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45243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0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29844</xdr:rowOff>
    </xdr:from>
    <xdr:to>
      <xdr:col>24</xdr:col>
      <xdr:colOff>63500</xdr:colOff>
      <xdr:row>56</xdr:row>
      <xdr:rowOff>56160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31044"/>
          <a:ext cx="838200" cy="2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56160</xdr:rowOff>
    </xdr:from>
    <xdr:to>
      <xdr:col>19</xdr:col>
      <xdr:colOff>177800</xdr:colOff>
      <xdr:row>56</xdr:row>
      <xdr:rowOff>108181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57360"/>
          <a:ext cx="889000" cy="5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93020</xdr:rowOff>
    </xdr:from>
    <xdr:to>
      <xdr:col>15</xdr:col>
      <xdr:colOff>50800</xdr:colOff>
      <xdr:row>56</xdr:row>
      <xdr:rowOff>108181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94220"/>
          <a:ext cx="889000" cy="1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93020</xdr:rowOff>
    </xdr:from>
    <xdr:to>
      <xdr:col>10</xdr:col>
      <xdr:colOff>114300</xdr:colOff>
      <xdr:row>56</xdr:row>
      <xdr:rowOff>113009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94220"/>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127552</xdr:rowOff>
    </xdr:from>
    <xdr:to>
      <xdr:col>10</xdr:col>
      <xdr:colOff>165100</xdr:colOff>
      <xdr:row>58</xdr:row>
      <xdr:rowOff>57702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48829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153338</xdr:rowOff>
    </xdr:from>
    <xdr:to>
      <xdr:col>6</xdr:col>
      <xdr:colOff>38100</xdr:colOff>
      <xdr:row>58</xdr:row>
      <xdr:rowOff>83488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74615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150494</xdr:rowOff>
    </xdr:from>
    <xdr:to>
      <xdr:col>24</xdr:col>
      <xdr:colOff>114300</xdr:colOff>
      <xdr:row>56</xdr:row>
      <xdr:rowOff>80644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1921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5360</xdr:rowOff>
    </xdr:from>
    <xdr:to>
      <xdr:col>20</xdr:col>
      <xdr:colOff>38100</xdr:colOff>
      <xdr:row>56</xdr:row>
      <xdr:rowOff>106960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0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123487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8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57381</xdr:rowOff>
    </xdr:from>
    <xdr:to>
      <xdr:col>15</xdr:col>
      <xdr:colOff>101600</xdr:colOff>
      <xdr:row>56</xdr:row>
      <xdr:rowOff>158981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5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3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42220</xdr:rowOff>
    </xdr:from>
    <xdr:to>
      <xdr:col>10</xdr:col>
      <xdr:colOff>165100</xdr:colOff>
      <xdr:row>56</xdr:row>
      <xdr:rowOff>143820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160347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1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62209</xdr:rowOff>
    </xdr:from>
    <xdr:to>
      <xdr:col>6</xdr:col>
      <xdr:colOff>38100</xdr:colOff>
      <xdr:row>56</xdr:row>
      <xdr:rowOff>163809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8886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3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18886</xdr:rowOff>
    </xdr:from>
    <xdr:to>
      <xdr:col>24</xdr:col>
      <xdr:colOff>63500</xdr:colOff>
      <xdr:row>78</xdr:row>
      <xdr:rowOff>73611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91986"/>
          <a:ext cx="838200" cy="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73611</xdr:rowOff>
    </xdr:from>
    <xdr:to>
      <xdr:col>19</xdr:col>
      <xdr:colOff>177800</xdr:colOff>
      <xdr:row>78</xdr:row>
      <xdr:rowOff>79395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6711"/>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79395</xdr:rowOff>
    </xdr:from>
    <xdr:to>
      <xdr:col>15</xdr:col>
      <xdr:colOff>50800</xdr:colOff>
      <xdr:row>78</xdr:row>
      <xdr:rowOff>84767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2495"/>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74687</xdr:rowOff>
    </xdr:from>
    <xdr:to>
      <xdr:col>10</xdr:col>
      <xdr:colOff>114300</xdr:colOff>
      <xdr:row>78</xdr:row>
      <xdr:rowOff>84767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47787"/>
          <a:ext cx="8890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171425</xdr:rowOff>
    </xdr:from>
    <xdr:to>
      <xdr:col>10</xdr:col>
      <xdr:colOff>165100</xdr:colOff>
      <xdr:row>78</xdr:row>
      <xdr:rowOff>101575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118102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4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167149</xdr:rowOff>
    </xdr:from>
    <xdr:to>
      <xdr:col>6</xdr:col>
      <xdr:colOff>38100</xdr:colOff>
      <xdr:row>78</xdr:row>
      <xdr:rowOff>97299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113826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139536</xdr:rowOff>
    </xdr:from>
    <xdr:to>
      <xdr:col>24</xdr:col>
      <xdr:colOff>114300</xdr:colOff>
      <xdr:row>78</xdr:row>
      <xdr:rowOff>69686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56081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22811</xdr:rowOff>
    </xdr:from>
    <xdr:to>
      <xdr:col>20</xdr:col>
      <xdr:colOff>38100</xdr:colOff>
      <xdr:row>78</xdr:row>
      <xdr:rowOff>124411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115538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8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28595</xdr:rowOff>
    </xdr:from>
    <xdr:to>
      <xdr:col>15</xdr:col>
      <xdr:colOff>101600</xdr:colOff>
      <xdr:row>78</xdr:row>
      <xdr:rowOff>130195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121322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9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33967</xdr:rowOff>
    </xdr:from>
    <xdr:to>
      <xdr:col>10</xdr:col>
      <xdr:colOff>165100</xdr:colOff>
      <xdr:row>78</xdr:row>
      <xdr:rowOff>135567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126694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9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23887</xdr:rowOff>
    </xdr:from>
    <xdr:to>
      <xdr:col>6</xdr:col>
      <xdr:colOff>38100</xdr:colOff>
      <xdr:row>78</xdr:row>
      <xdr:rowOff>125487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116614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170104</xdr:rowOff>
    </xdr:from>
    <xdr:to>
      <xdr:col>24</xdr:col>
      <xdr:colOff>63500</xdr:colOff>
      <xdr:row>95</xdr:row>
      <xdr:rowOff>137376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286404"/>
          <a:ext cx="838200" cy="1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170104</xdr:rowOff>
    </xdr:from>
    <xdr:to>
      <xdr:col>19</xdr:col>
      <xdr:colOff>177800</xdr:colOff>
      <xdr:row>96</xdr:row>
      <xdr:rowOff>120231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286404"/>
          <a:ext cx="889000" cy="29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120231</xdr:rowOff>
    </xdr:from>
    <xdr:to>
      <xdr:col>15</xdr:col>
      <xdr:colOff>50800</xdr:colOff>
      <xdr:row>96</xdr:row>
      <xdr:rowOff>171183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79431"/>
          <a:ext cx="889000" cy="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171183</xdr:rowOff>
    </xdr:from>
    <xdr:to>
      <xdr:col>10</xdr:col>
      <xdr:colOff>114300</xdr:colOff>
      <xdr:row>97</xdr:row>
      <xdr:rowOff>35877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30383"/>
          <a:ext cx="889000" cy="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31483</xdr:rowOff>
    </xdr:from>
    <xdr:to>
      <xdr:col>10</xdr:col>
      <xdr:colOff>165100</xdr:colOff>
      <xdr:row>97</xdr:row>
      <xdr:rowOff>133083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124210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80975</xdr:rowOff>
    </xdr:from>
    <xdr:to>
      <xdr:col>6</xdr:col>
      <xdr:colOff>38100</xdr:colOff>
      <xdr:row>98</xdr:row>
      <xdr:rowOff>11125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86576</xdr:rowOff>
    </xdr:from>
    <xdr:to>
      <xdr:col>24</xdr:col>
      <xdr:colOff>114300</xdr:colOff>
      <xdr:row>96</xdr:row>
      <xdr:rowOff>16726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7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109453</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2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119304</xdr:rowOff>
    </xdr:from>
    <xdr:to>
      <xdr:col>20</xdr:col>
      <xdr:colOff>38100</xdr:colOff>
      <xdr:row>95</xdr:row>
      <xdr:rowOff>49454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65981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01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69431</xdr:rowOff>
    </xdr:from>
    <xdr:to>
      <xdr:col>15</xdr:col>
      <xdr:colOff>101600</xdr:colOff>
      <xdr:row>96</xdr:row>
      <xdr:rowOff>171031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16108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0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120383</xdr:rowOff>
    </xdr:from>
    <xdr:to>
      <xdr:col>10</xdr:col>
      <xdr:colOff>165100</xdr:colOff>
      <xdr:row>97</xdr:row>
      <xdr:rowOff>50533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67060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3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156527</xdr:rowOff>
    </xdr:from>
    <xdr:to>
      <xdr:col>6</xdr:col>
      <xdr:colOff>38100</xdr:colOff>
      <xdr:row>97</xdr:row>
      <xdr:rowOff>86677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103204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9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169532</xdr:rowOff>
    </xdr:from>
    <xdr:to>
      <xdr:col>55</xdr:col>
      <xdr:colOff>0</xdr:colOff>
      <xdr:row>34</xdr:row>
      <xdr:rowOff>67424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827382"/>
          <a:ext cx="8382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163124</xdr:rowOff>
    </xdr:from>
    <xdr:to>
      <xdr:col>50</xdr:col>
      <xdr:colOff>114300</xdr:colOff>
      <xdr:row>34</xdr:row>
      <xdr:rowOff>67424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135174"/>
          <a:ext cx="889000" cy="76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156275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163124</xdr:rowOff>
    </xdr:from>
    <xdr:to>
      <xdr:col>45</xdr:col>
      <xdr:colOff>177800</xdr:colOff>
      <xdr:row>35</xdr:row>
      <xdr:rowOff>46363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135174"/>
          <a:ext cx="889000" cy="9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43141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32243</xdr:rowOff>
    </xdr:from>
    <xdr:to>
      <xdr:col>41</xdr:col>
      <xdr:colOff>50800</xdr:colOff>
      <xdr:row>35</xdr:row>
      <xdr:rowOff>46363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032993"/>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131823</xdr:rowOff>
    </xdr:from>
    <xdr:to>
      <xdr:col>41</xdr:col>
      <xdr:colOff>101600</xdr:colOff>
      <xdr:row>37</xdr:row>
      <xdr:rowOff>61973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53100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163241</xdr:rowOff>
    </xdr:from>
    <xdr:to>
      <xdr:col>36</xdr:col>
      <xdr:colOff>165100</xdr:colOff>
      <xdr:row>37</xdr:row>
      <xdr:rowOff>93391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84518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118732</xdr:rowOff>
    </xdr:from>
    <xdr:to>
      <xdr:col>55</xdr:col>
      <xdr:colOff>50800</xdr:colOff>
      <xdr:row>34</xdr:row>
      <xdr:rowOff>48882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7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141609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62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16624</xdr:rowOff>
    </xdr:from>
    <xdr:to>
      <xdr:col>50</xdr:col>
      <xdr:colOff>165100</xdr:colOff>
      <xdr:row>34</xdr:row>
      <xdr:rowOff>118224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84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134751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62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112324</xdr:rowOff>
    </xdr:from>
    <xdr:to>
      <xdr:col>46</xdr:col>
      <xdr:colOff>38100</xdr:colOff>
      <xdr:row>30</xdr:row>
      <xdr:rowOff>42474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08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59001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485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167013</xdr:rowOff>
    </xdr:from>
    <xdr:to>
      <xdr:col>41</xdr:col>
      <xdr:colOff>101600</xdr:colOff>
      <xdr:row>35</xdr:row>
      <xdr:rowOff>97163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59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113690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7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152893</xdr:rowOff>
    </xdr:from>
    <xdr:to>
      <xdr:col>36</xdr:col>
      <xdr:colOff>165100</xdr:colOff>
      <xdr:row>35</xdr:row>
      <xdr:rowOff>83043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59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99570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75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163444</xdr:rowOff>
    </xdr:from>
    <xdr:to>
      <xdr:col>55</xdr:col>
      <xdr:colOff>0</xdr:colOff>
      <xdr:row>56</xdr:row>
      <xdr:rowOff>6449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593194"/>
          <a:ext cx="8382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163444</xdr:rowOff>
    </xdr:from>
    <xdr:to>
      <xdr:col>50</xdr:col>
      <xdr:colOff>114300</xdr:colOff>
      <xdr:row>55</xdr:row>
      <xdr:rowOff>170462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593194"/>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169220</xdr:rowOff>
    </xdr:from>
    <xdr:to>
      <xdr:col>45</xdr:col>
      <xdr:colOff>177800</xdr:colOff>
      <xdr:row>55</xdr:row>
      <xdr:rowOff>170462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598970"/>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100564</xdr:rowOff>
    </xdr:from>
    <xdr:to>
      <xdr:col>41</xdr:col>
      <xdr:colOff>50800</xdr:colOff>
      <xdr:row>55</xdr:row>
      <xdr:rowOff>169220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187414"/>
          <a:ext cx="889000" cy="4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125368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127099</xdr:rowOff>
    </xdr:from>
    <xdr:to>
      <xdr:col>55</xdr:col>
      <xdr:colOff>50800</xdr:colOff>
      <xdr:row>56</xdr:row>
      <xdr:rowOff>57249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5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149976</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112644</xdr:rowOff>
    </xdr:from>
    <xdr:to>
      <xdr:col>50</xdr:col>
      <xdr:colOff>165100</xdr:colOff>
      <xdr:row>56</xdr:row>
      <xdr:rowOff>42794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4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59321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31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119662</xdr:rowOff>
    </xdr:from>
    <xdr:to>
      <xdr:col>46</xdr:col>
      <xdr:colOff>38100</xdr:colOff>
      <xdr:row>56</xdr:row>
      <xdr:rowOff>49812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4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40939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4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118420</xdr:rowOff>
    </xdr:from>
    <xdr:to>
      <xdr:col>41</xdr:col>
      <xdr:colOff>101600</xdr:colOff>
      <xdr:row>56</xdr:row>
      <xdr:rowOff>48570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65097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49764</xdr:rowOff>
    </xdr:from>
    <xdr:to>
      <xdr:col>36</xdr:col>
      <xdr:colOff>165100</xdr:colOff>
      <xdr:row>53</xdr:row>
      <xdr:rowOff>151364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1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167891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891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7438</xdr:rowOff>
    </xdr:from>
    <xdr:to>
      <xdr:col>55</xdr:col>
      <xdr:colOff>0</xdr:colOff>
      <xdr:row>79</xdr:row>
      <xdr:rowOff>34968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51988"/>
          <a:ext cx="8382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121576</xdr:rowOff>
    </xdr:from>
    <xdr:to>
      <xdr:col>50</xdr:col>
      <xdr:colOff>114300</xdr:colOff>
      <xdr:row>79</xdr:row>
      <xdr:rowOff>7438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94676"/>
          <a:ext cx="889000" cy="5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98422</xdr:rowOff>
    </xdr:from>
    <xdr:to>
      <xdr:col>45</xdr:col>
      <xdr:colOff>177800</xdr:colOff>
      <xdr:row>78</xdr:row>
      <xdr:rowOff>121576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71522"/>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68888</xdr:rowOff>
    </xdr:from>
    <xdr:to>
      <xdr:col>41</xdr:col>
      <xdr:colOff>50800</xdr:colOff>
      <xdr:row>78</xdr:row>
      <xdr:rowOff>98422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927638"/>
          <a:ext cx="889000" cy="54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30107</xdr:rowOff>
    </xdr:from>
    <xdr:to>
      <xdr:col>41</xdr:col>
      <xdr:colOff>101600</xdr:colOff>
      <xdr:row>78</xdr:row>
      <xdr:rowOff>131707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0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148234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65419</xdr:rowOff>
    </xdr:from>
    <xdr:to>
      <xdr:col>36</xdr:col>
      <xdr:colOff>165100</xdr:colOff>
      <xdr:row>78</xdr:row>
      <xdr:rowOff>167019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3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158146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155618</xdr:rowOff>
    </xdr:from>
    <xdr:to>
      <xdr:col>55</xdr:col>
      <xdr:colOff>50800</xdr:colOff>
      <xdr:row>79</xdr:row>
      <xdr:rowOff>85768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70545</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128088</xdr:rowOff>
    </xdr:from>
    <xdr:to>
      <xdr:col>50</xdr:col>
      <xdr:colOff>165100</xdr:colOff>
      <xdr:row>79</xdr:row>
      <xdr:rowOff>58238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49365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9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70776</xdr:rowOff>
    </xdr:from>
    <xdr:to>
      <xdr:col>46</xdr:col>
      <xdr:colOff>38100</xdr:colOff>
      <xdr:row>79</xdr:row>
      <xdr:rowOff>926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163503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47622</xdr:rowOff>
    </xdr:from>
    <xdr:to>
      <xdr:col>41</xdr:col>
      <xdr:colOff>101600</xdr:colOff>
      <xdr:row>78</xdr:row>
      <xdr:rowOff>149222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2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140349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1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18088</xdr:rowOff>
    </xdr:from>
    <xdr:to>
      <xdr:col>36</xdr:col>
      <xdr:colOff>165100</xdr:colOff>
      <xdr:row>75</xdr:row>
      <xdr:rowOff>119688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87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136215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6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111097</xdr:rowOff>
    </xdr:from>
    <xdr:to>
      <xdr:col>55</xdr:col>
      <xdr:colOff>0</xdr:colOff>
      <xdr:row>95</xdr:row>
      <xdr:rowOff>110996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227397"/>
          <a:ext cx="838200" cy="17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110996</xdr:rowOff>
    </xdr:from>
    <xdr:to>
      <xdr:col>50</xdr:col>
      <xdr:colOff>114300</xdr:colOff>
      <xdr:row>95</xdr:row>
      <xdr:rowOff>128028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398746"/>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109125</xdr:rowOff>
    </xdr:from>
    <xdr:to>
      <xdr:col>45</xdr:col>
      <xdr:colOff>177800</xdr:colOff>
      <xdr:row>95</xdr:row>
      <xdr:rowOff>128028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396875"/>
          <a:ext cx="889000" cy="1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109125</xdr:rowOff>
    </xdr:from>
    <xdr:to>
      <xdr:col>41</xdr:col>
      <xdr:colOff>50800</xdr:colOff>
      <xdr:row>95</xdr:row>
      <xdr:rowOff>121512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396875"/>
          <a:ext cx="889000" cy="1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105474</xdr:rowOff>
    </xdr:from>
    <xdr:to>
      <xdr:col>41</xdr:col>
      <xdr:colOff>101600</xdr:colOff>
      <xdr:row>97</xdr:row>
      <xdr:rowOff>35624</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6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26751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170952</xdr:rowOff>
    </xdr:from>
    <xdr:to>
      <xdr:col>36</xdr:col>
      <xdr:colOff>165100</xdr:colOff>
      <xdr:row>97</xdr:row>
      <xdr:rowOff>101102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3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92229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60297</xdr:rowOff>
    </xdr:from>
    <xdr:to>
      <xdr:col>55</xdr:col>
      <xdr:colOff>50800</xdr:colOff>
      <xdr:row>94</xdr:row>
      <xdr:rowOff>161897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1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83174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02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60196</xdr:rowOff>
    </xdr:from>
    <xdr:to>
      <xdr:col>50</xdr:col>
      <xdr:colOff>165100</xdr:colOff>
      <xdr:row>95</xdr:row>
      <xdr:rowOff>161796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4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6873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2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77228</xdr:rowOff>
    </xdr:from>
    <xdr:to>
      <xdr:col>46</xdr:col>
      <xdr:colOff>38100</xdr:colOff>
      <xdr:row>96</xdr:row>
      <xdr:rowOff>7378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23905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4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58325</xdr:rowOff>
    </xdr:from>
    <xdr:to>
      <xdr:col>41</xdr:col>
      <xdr:colOff>101600</xdr:colOff>
      <xdr:row>95</xdr:row>
      <xdr:rowOff>159925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5002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1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70712</xdr:rowOff>
    </xdr:from>
    <xdr:to>
      <xdr:col>36</xdr:col>
      <xdr:colOff>165100</xdr:colOff>
      <xdr:row>96</xdr:row>
      <xdr:rowOff>862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17389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1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69611</xdr:rowOff>
    </xdr:from>
    <xdr:to>
      <xdr:col>85</xdr:col>
      <xdr:colOff>127000</xdr:colOff>
      <xdr:row>38</xdr:row>
      <xdr:rowOff>94940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584711"/>
          <a:ext cx="8382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69611</xdr:rowOff>
    </xdr:from>
    <xdr:to>
      <xdr:col>81</xdr:col>
      <xdr:colOff>50800</xdr:colOff>
      <xdr:row>38</xdr:row>
      <xdr:rowOff>88357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584711"/>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131607</xdr:rowOff>
    </xdr:from>
    <xdr:to>
      <xdr:col>76</xdr:col>
      <xdr:colOff>114300</xdr:colOff>
      <xdr:row>38</xdr:row>
      <xdr:rowOff>88357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475257"/>
          <a:ext cx="889000" cy="12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100381</xdr:rowOff>
    </xdr:from>
    <xdr:to>
      <xdr:col>71</xdr:col>
      <xdr:colOff>177800</xdr:colOff>
      <xdr:row>37</xdr:row>
      <xdr:rowOff>131607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444031"/>
          <a:ext cx="889000" cy="3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29197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4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82140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44140</xdr:rowOff>
    </xdr:from>
    <xdr:to>
      <xdr:col>85</xdr:col>
      <xdr:colOff>177800</xdr:colOff>
      <xdr:row>38</xdr:row>
      <xdr:rowOff>145740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130517</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7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18811</xdr:rowOff>
    </xdr:from>
    <xdr:to>
      <xdr:col>81</xdr:col>
      <xdr:colOff>101600</xdr:colOff>
      <xdr:row>38</xdr:row>
      <xdr:rowOff>120411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111538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37557</xdr:rowOff>
    </xdr:from>
    <xdr:to>
      <xdr:col>76</xdr:col>
      <xdr:colOff>165100</xdr:colOff>
      <xdr:row>38</xdr:row>
      <xdr:rowOff>139157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5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130284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64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80807</xdr:rowOff>
    </xdr:from>
    <xdr:to>
      <xdr:col>72</xdr:col>
      <xdr:colOff>38100</xdr:colOff>
      <xdr:row>38</xdr:row>
      <xdr:rowOff>10957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27484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19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49581</xdr:rowOff>
    </xdr:from>
    <xdr:to>
      <xdr:col>67</xdr:col>
      <xdr:colOff>101600</xdr:colOff>
      <xdr:row>37</xdr:row>
      <xdr:rowOff>151181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3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167708</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16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132321</xdr:rowOff>
    </xdr:from>
    <xdr:to>
      <xdr:col>85</xdr:col>
      <xdr:colOff>127000</xdr:colOff>
      <xdr:row>73</xdr:row>
      <xdr:rowOff>163373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648171"/>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163373</xdr:rowOff>
    </xdr:from>
    <xdr:to>
      <xdr:col>81</xdr:col>
      <xdr:colOff>50800</xdr:colOff>
      <xdr:row>74</xdr:row>
      <xdr:rowOff>24092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679223"/>
          <a:ext cx="889000" cy="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24092</xdr:rowOff>
    </xdr:from>
    <xdr:to>
      <xdr:col>76</xdr:col>
      <xdr:colOff>114300</xdr:colOff>
      <xdr:row>74</xdr:row>
      <xdr:rowOff>123787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711392"/>
          <a:ext cx="889000" cy="9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117399</xdr:rowOff>
    </xdr:from>
    <xdr:to>
      <xdr:col>71</xdr:col>
      <xdr:colOff>177800</xdr:colOff>
      <xdr:row>74</xdr:row>
      <xdr:rowOff>123787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804699"/>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88192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1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80700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81521</xdr:rowOff>
    </xdr:from>
    <xdr:to>
      <xdr:col>85</xdr:col>
      <xdr:colOff>177800</xdr:colOff>
      <xdr:row>74</xdr:row>
      <xdr:rowOff>11671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5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104398</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4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112573</xdr:rowOff>
    </xdr:from>
    <xdr:to>
      <xdr:col>81</xdr:col>
      <xdr:colOff>101600</xdr:colOff>
      <xdr:row>74</xdr:row>
      <xdr:rowOff>42723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6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59250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40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144742</xdr:rowOff>
    </xdr:from>
    <xdr:to>
      <xdr:col>76</xdr:col>
      <xdr:colOff>165100</xdr:colOff>
      <xdr:row>74</xdr:row>
      <xdr:rowOff>74892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6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91419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43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72987</xdr:rowOff>
    </xdr:from>
    <xdr:to>
      <xdr:col>72</xdr:col>
      <xdr:colOff>38100</xdr:colOff>
      <xdr:row>75</xdr:row>
      <xdr:rowOff>3137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19664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5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66599</xdr:rowOff>
    </xdr:from>
    <xdr:to>
      <xdr:col>67</xdr:col>
      <xdr:colOff>101600</xdr:colOff>
      <xdr:row>74</xdr:row>
      <xdr:rowOff>168199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75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13276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56731</xdr:rowOff>
    </xdr:from>
    <xdr:to>
      <xdr:col>85</xdr:col>
      <xdr:colOff>127000</xdr:colOff>
      <xdr:row>96</xdr:row>
      <xdr:rowOff>94298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15931"/>
          <a:ext cx="8382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152324</xdr:rowOff>
    </xdr:from>
    <xdr:to>
      <xdr:col>81</xdr:col>
      <xdr:colOff>50800</xdr:colOff>
      <xdr:row>96</xdr:row>
      <xdr:rowOff>94298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440074"/>
          <a:ext cx="889000" cy="1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152324</xdr:rowOff>
    </xdr:from>
    <xdr:to>
      <xdr:col>76</xdr:col>
      <xdr:colOff>114300</xdr:colOff>
      <xdr:row>96</xdr:row>
      <xdr:rowOff>101092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440074"/>
          <a:ext cx="889000" cy="1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159097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101092</xdr:rowOff>
    </xdr:from>
    <xdr:to>
      <xdr:col>71</xdr:col>
      <xdr:colOff>177800</xdr:colOff>
      <xdr:row>97</xdr:row>
      <xdr:rowOff>119087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560292"/>
          <a:ext cx="889000" cy="1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5931</xdr:rowOff>
    </xdr:from>
    <xdr:to>
      <xdr:col>85</xdr:col>
      <xdr:colOff>177800</xdr:colOff>
      <xdr:row>96</xdr:row>
      <xdr:rowOff>107531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6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28808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1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43498</xdr:rowOff>
    </xdr:from>
    <xdr:to>
      <xdr:col>81</xdr:col>
      <xdr:colOff>101600</xdr:colOff>
      <xdr:row>96</xdr:row>
      <xdr:rowOff>145098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161625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27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101524</xdr:rowOff>
    </xdr:from>
    <xdr:to>
      <xdr:col>76</xdr:col>
      <xdr:colOff>165100</xdr:colOff>
      <xdr:row>96</xdr:row>
      <xdr:rowOff>31674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3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48201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16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50292</xdr:rowOff>
    </xdr:from>
    <xdr:to>
      <xdr:col>72</xdr:col>
      <xdr:colOff>38100</xdr:colOff>
      <xdr:row>96</xdr:row>
      <xdr:rowOff>151892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168419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2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68287</xdr:rowOff>
    </xdr:from>
    <xdr:to>
      <xdr:col>67</xdr:col>
      <xdr:colOff>101600</xdr:colOff>
      <xdr:row>97</xdr:row>
      <xdr:rowOff>169887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14964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7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51722</xdr:rowOff>
    </xdr:from>
    <xdr:to>
      <xdr:col>116</xdr:col>
      <xdr:colOff>63500</xdr:colOff>
      <xdr:row>39</xdr:row>
      <xdr:rowOff>96789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38272"/>
          <a:ext cx="8382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96789</xdr:rowOff>
    </xdr:from>
    <xdr:to>
      <xdr:col>111</xdr:col>
      <xdr:colOff>177800</xdr:colOff>
      <xdr:row>39</xdr:row>
      <xdr:rowOff>96821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783339"/>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96821</xdr:rowOff>
    </xdr:from>
    <xdr:to>
      <xdr:col>107</xdr:col>
      <xdr:colOff>50800</xdr:colOff>
      <xdr:row>39</xdr:row>
      <xdr:rowOff>96854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78337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96854</xdr:rowOff>
    </xdr:from>
    <xdr:to>
      <xdr:col>102</xdr:col>
      <xdr:colOff>114300</xdr:colOff>
      <xdr:row>39</xdr:row>
      <xdr:rowOff>96886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78340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130930</xdr:rowOff>
    </xdr:from>
    <xdr:to>
      <xdr:col>102</xdr:col>
      <xdr:colOff>165100</xdr:colOff>
      <xdr:row>39</xdr:row>
      <xdr:rowOff>61080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4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77607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42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136808</xdr:rowOff>
    </xdr:from>
    <xdr:to>
      <xdr:col>98</xdr:col>
      <xdr:colOff>38100</xdr:colOff>
      <xdr:row>39</xdr:row>
      <xdr:rowOff>66958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83485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4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922</xdr:rowOff>
    </xdr:from>
    <xdr:to>
      <xdr:col>116</xdr:col>
      <xdr:colOff>114300</xdr:colOff>
      <xdr:row>39</xdr:row>
      <xdr:rowOff>102522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87299</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0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45989</xdr:rowOff>
    </xdr:from>
    <xdr:to>
      <xdr:col>112</xdr:col>
      <xdr:colOff>38100</xdr:colOff>
      <xdr:row>39</xdr:row>
      <xdr:rowOff>147589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138716</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66333" y="6825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46021</xdr:rowOff>
    </xdr:from>
    <xdr:to>
      <xdr:col>107</xdr:col>
      <xdr:colOff>101600</xdr:colOff>
      <xdr:row>39</xdr:row>
      <xdr:rowOff>147621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138748</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77333" y="6825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46054</xdr:rowOff>
    </xdr:from>
    <xdr:to>
      <xdr:col>102</xdr:col>
      <xdr:colOff>165100</xdr:colOff>
      <xdr:row>39</xdr:row>
      <xdr:rowOff>147654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138781</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88333" y="68253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46086</xdr:rowOff>
    </xdr:from>
    <xdr:to>
      <xdr:col>98</xdr:col>
      <xdr:colOff>38100</xdr:colOff>
      <xdr:row>39</xdr:row>
      <xdr:rowOff>147686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138813</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825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30658</xdr:rowOff>
    </xdr:from>
    <xdr:to>
      <xdr:col>116</xdr:col>
      <xdr:colOff>63500</xdr:colOff>
      <xdr:row>59</xdr:row>
      <xdr:rowOff>33782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46208"/>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30658</xdr:rowOff>
    </xdr:from>
    <xdr:to>
      <xdr:col>111</xdr:col>
      <xdr:colOff>177800</xdr:colOff>
      <xdr:row>59</xdr:row>
      <xdr:rowOff>34049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46208"/>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34049</xdr:rowOff>
    </xdr:from>
    <xdr:to>
      <xdr:col>107</xdr:col>
      <xdr:colOff>50800</xdr:colOff>
      <xdr:row>59</xdr:row>
      <xdr:rowOff>34163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4959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158331</xdr:rowOff>
    </xdr:from>
    <xdr:to>
      <xdr:col>102</xdr:col>
      <xdr:colOff>114300</xdr:colOff>
      <xdr:row>59</xdr:row>
      <xdr:rowOff>34163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02431"/>
          <a:ext cx="889000" cy="4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154432</xdr:rowOff>
    </xdr:from>
    <xdr:to>
      <xdr:col>116</xdr:col>
      <xdr:colOff>114300</xdr:colOff>
      <xdr:row>59</xdr:row>
      <xdr:rowOff>84582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69359</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13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151308</xdr:rowOff>
    </xdr:from>
    <xdr:to>
      <xdr:col>112</xdr:col>
      <xdr:colOff>38100</xdr:colOff>
      <xdr:row>59</xdr:row>
      <xdr:rowOff>81458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72585</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88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154699</xdr:rowOff>
    </xdr:from>
    <xdr:to>
      <xdr:col>107</xdr:col>
      <xdr:colOff>101600</xdr:colOff>
      <xdr:row>59</xdr:row>
      <xdr:rowOff>84849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75976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91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154813</xdr:rowOff>
    </xdr:from>
    <xdr:to>
      <xdr:col>102</xdr:col>
      <xdr:colOff>165100</xdr:colOff>
      <xdr:row>59</xdr:row>
      <xdr:rowOff>84963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76090</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9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107531</xdr:rowOff>
    </xdr:from>
    <xdr:to>
      <xdr:col>98</xdr:col>
      <xdr:colOff>38100</xdr:colOff>
      <xdr:row>59</xdr:row>
      <xdr:rowOff>37681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28808</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4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54070</xdr:rowOff>
    </xdr:from>
    <xdr:to>
      <xdr:col>116</xdr:col>
      <xdr:colOff>63500</xdr:colOff>
      <xdr:row>76</xdr:row>
      <xdr:rowOff>78454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84270"/>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78454</xdr:rowOff>
    </xdr:from>
    <xdr:to>
      <xdr:col>111</xdr:col>
      <xdr:colOff>177800</xdr:colOff>
      <xdr:row>76</xdr:row>
      <xdr:rowOff>98761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08654"/>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98761</xdr:rowOff>
    </xdr:from>
    <xdr:to>
      <xdr:col>107</xdr:col>
      <xdr:colOff>50800</xdr:colOff>
      <xdr:row>76</xdr:row>
      <xdr:rowOff>129051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128961"/>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129051</xdr:rowOff>
    </xdr:from>
    <xdr:to>
      <xdr:col>102</xdr:col>
      <xdr:colOff>114300</xdr:colOff>
      <xdr:row>76</xdr:row>
      <xdr:rowOff>168618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59251"/>
          <a:ext cx="8890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116712</xdr:rowOff>
    </xdr:from>
    <xdr:to>
      <xdr:col>102</xdr:col>
      <xdr:colOff>165100</xdr:colOff>
      <xdr:row>77</xdr:row>
      <xdr:rowOff>46862</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37989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91624</xdr:rowOff>
    </xdr:from>
    <xdr:to>
      <xdr:col>98</xdr:col>
      <xdr:colOff>38100</xdr:colOff>
      <xdr:row>77</xdr:row>
      <xdr:rowOff>21774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38301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3270</xdr:rowOff>
    </xdr:from>
    <xdr:to>
      <xdr:col>116</xdr:col>
      <xdr:colOff>114300</xdr:colOff>
      <xdr:row>76</xdr:row>
      <xdr:rowOff>104870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26147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27654</xdr:rowOff>
    </xdr:from>
    <xdr:to>
      <xdr:col>112</xdr:col>
      <xdr:colOff>38100</xdr:colOff>
      <xdr:row>76</xdr:row>
      <xdr:rowOff>129254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145781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8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47961</xdr:rowOff>
    </xdr:from>
    <xdr:to>
      <xdr:col>107</xdr:col>
      <xdr:colOff>101600</xdr:colOff>
      <xdr:row>76</xdr:row>
      <xdr:rowOff>149561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7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166088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8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78251</xdr:rowOff>
    </xdr:from>
    <xdr:to>
      <xdr:col>102</xdr:col>
      <xdr:colOff>165100</xdr:colOff>
      <xdr:row>77</xdr:row>
      <xdr:rowOff>8401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24928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88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117818</xdr:rowOff>
    </xdr:from>
    <xdr:to>
      <xdr:col>98</xdr:col>
      <xdr:colOff>38100</xdr:colOff>
      <xdr:row>77</xdr:row>
      <xdr:rowOff>47968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39095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4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当市は、類似団体と比べて広い市域を抱えていることから、人件費をはじめ物件費や補助費などの項目において、行政コストが高い傾向にある。</a:t>
          </a:r>
        </a:p>
        <a:p>
          <a:r>
            <a:rPr kumimoji="1" lang="ja-JP" altLang="en-US" sz="1300">
              <a:latin typeface="ＭＳ Ｐゴシック" panose="020B0600070205080204" pitchFamily="50" charset="-128"/>
              <a:ea typeface="ＭＳ Ｐゴシック" panose="020B0600070205080204" pitchFamily="50" charset="-128"/>
            </a:rPr>
            <a:t>・人件費については、広い市域を抱える自治体であることから類似団体と比較しても高い傾向にある。　　　　　　　　　　　　　　　　　　　　　　　　　　　　　　　　　　　　 　・物件費については、多くの公共施設をかかえていることから類似団体と比較して高い傾向となっている。</a:t>
          </a:r>
        </a:p>
        <a:p>
          <a:r>
            <a:rPr kumimoji="1" lang="ja-JP" altLang="en-US" sz="1300">
              <a:latin typeface="ＭＳ Ｐゴシック" panose="020B0600070205080204" pitchFamily="50" charset="-128"/>
              <a:ea typeface="ＭＳ Ｐゴシック" panose="020B0600070205080204" pitchFamily="50" charset="-128"/>
            </a:rPr>
            <a:t>・維持補修費については、施設の大規模改修等を普通建設事業費により行っていることから、類似団体と比較して低い傾向となっている。　　　　　　　　　　　　　　  ・扶助費については、子育て世帯への臨時特別給付金の給付終了などにより前年度に比べ減少した。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・普通建設事業については、令和６年度の合併特例事業債の発行期限を見越して事業を実施しているため今後も増加見込みである。　　　　　　　　　　　　　　　 　　・公債費については、公共施設数が類似団体を大きく上回ることから、更新整備の普通建設費が高いことに比例して公債費も高くなっている。</a:t>
          </a:r>
        </a:p>
        <a:p>
          <a:r>
            <a:rPr kumimoji="1" lang="ja-JP" altLang="en-US" sz="1300">
              <a:latin typeface="ＭＳ Ｐゴシック" panose="020B0600070205080204" pitchFamily="50" charset="-128"/>
              <a:ea typeface="ＭＳ Ｐゴシック" panose="020B0600070205080204" pitchFamily="50" charset="-128"/>
            </a:rPr>
            <a:t>・積立金については、公共施設整備基金等の積み立て額が増加したことにより前年度に比べ増加した。</a:t>
          </a:r>
        </a:p>
        <a:p>
          <a:r>
            <a:rPr kumimoji="1" lang="ja-JP" altLang="en-US" sz="1300">
              <a:latin typeface="ＭＳ Ｐゴシック" panose="020B0600070205080204" pitchFamily="50" charset="-128"/>
              <a:ea typeface="ＭＳ Ｐゴシック" panose="020B0600070205080204" pitchFamily="50" charset="-128"/>
            </a:rPr>
            <a:t>・補助費等については、燃料等高騰対策事業等による増加や、市内のバス運行については、利用者は少ないが運行範囲は広く収支が合わないことから、事業者へ補助金を出しており、類似団体と比較して高い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46,394
45,752
693.05
32,217,131
31,443,638
687,905
17,315,463
23,627,839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45974</xdr:rowOff>
    </xdr:from>
    <xdr:to>
      <xdr:col>24</xdr:col>
      <xdr:colOff>63500</xdr:colOff>
      <xdr:row>38</xdr:row>
      <xdr:rowOff>57404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6107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53213</xdr:rowOff>
    </xdr:from>
    <xdr:to>
      <xdr:col>19</xdr:col>
      <xdr:colOff>177800</xdr:colOff>
      <xdr:row>38</xdr:row>
      <xdr:rowOff>57404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6831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9017</xdr:rowOff>
    </xdr:from>
    <xdr:to>
      <xdr:col>15</xdr:col>
      <xdr:colOff>50800</xdr:colOff>
      <xdr:row>38</xdr:row>
      <xdr:rowOff>53213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24117"/>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9017</xdr:rowOff>
    </xdr:from>
    <xdr:to>
      <xdr:col>10</xdr:col>
      <xdr:colOff>114300</xdr:colOff>
      <xdr:row>38</xdr:row>
      <xdr:rowOff>47879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24117"/>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41656</xdr:rowOff>
    </xdr:from>
    <xdr:to>
      <xdr:col>10</xdr:col>
      <xdr:colOff>165100</xdr:colOff>
      <xdr:row>38</xdr:row>
      <xdr:rowOff>143256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134383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40513</xdr:rowOff>
    </xdr:from>
    <xdr:to>
      <xdr:col>6</xdr:col>
      <xdr:colOff>38100</xdr:colOff>
      <xdr:row>38</xdr:row>
      <xdr:rowOff>142113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5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133240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4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166624</xdr:rowOff>
    </xdr:from>
    <xdr:to>
      <xdr:col>24</xdr:col>
      <xdr:colOff>114300</xdr:colOff>
      <xdr:row>38</xdr:row>
      <xdr:rowOff>96774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81551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2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6604</xdr:rowOff>
    </xdr:from>
    <xdr:to>
      <xdr:col>20</xdr:col>
      <xdr:colOff>38100</xdr:colOff>
      <xdr:row>38</xdr:row>
      <xdr:rowOff>108204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99331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1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2413</xdr:rowOff>
    </xdr:from>
    <xdr:to>
      <xdr:col>15</xdr:col>
      <xdr:colOff>101600</xdr:colOff>
      <xdr:row>38</xdr:row>
      <xdr:rowOff>104013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95140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1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129667</xdr:rowOff>
    </xdr:from>
    <xdr:to>
      <xdr:col>10</xdr:col>
      <xdr:colOff>165100</xdr:colOff>
      <xdr:row>38</xdr:row>
      <xdr:rowOff>59817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76344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4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168529</xdr:rowOff>
    </xdr:from>
    <xdr:to>
      <xdr:col>6</xdr:col>
      <xdr:colOff>38100</xdr:colOff>
      <xdr:row>38</xdr:row>
      <xdr:rowOff>98679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115206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8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90990</xdr:rowOff>
    </xdr:from>
    <xdr:to>
      <xdr:col>24</xdr:col>
      <xdr:colOff>63500</xdr:colOff>
      <xdr:row>55</xdr:row>
      <xdr:rowOff>111646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20740"/>
          <a:ext cx="838200" cy="2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130611</xdr:rowOff>
    </xdr:from>
    <xdr:to>
      <xdr:col>19</xdr:col>
      <xdr:colOff>177800</xdr:colOff>
      <xdr:row>55</xdr:row>
      <xdr:rowOff>111646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46011"/>
          <a:ext cx="889000" cy="49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130611</xdr:rowOff>
    </xdr:from>
    <xdr:to>
      <xdr:col>15</xdr:col>
      <xdr:colOff>50800</xdr:colOff>
      <xdr:row>55</xdr:row>
      <xdr:rowOff>148579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46011"/>
          <a:ext cx="889000" cy="53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6056</xdr:rowOff>
    </xdr:from>
    <xdr:to>
      <xdr:col>10</xdr:col>
      <xdr:colOff>114300</xdr:colOff>
      <xdr:row>55</xdr:row>
      <xdr:rowOff>148579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435806"/>
          <a:ext cx="889000" cy="14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151152</xdr:rowOff>
    </xdr:from>
    <xdr:to>
      <xdr:col>10</xdr:col>
      <xdr:colOff>165100</xdr:colOff>
      <xdr:row>57</xdr:row>
      <xdr:rowOff>81302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72429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157544</xdr:rowOff>
    </xdr:from>
    <xdr:to>
      <xdr:col>6</xdr:col>
      <xdr:colOff>38100</xdr:colOff>
      <xdr:row>57</xdr:row>
      <xdr:rowOff>87694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78821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40190</xdr:rowOff>
    </xdr:from>
    <xdr:to>
      <xdr:col>24</xdr:col>
      <xdr:colOff>114300</xdr:colOff>
      <xdr:row>55</xdr:row>
      <xdr:rowOff>141790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63067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2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60846</xdr:rowOff>
    </xdr:from>
    <xdr:to>
      <xdr:col>20</xdr:col>
      <xdr:colOff>38100</xdr:colOff>
      <xdr:row>55</xdr:row>
      <xdr:rowOff>162446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9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7523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26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79811</xdr:rowOff>
    </xdr:from>
    <xdr:to>
      <xdr:col>15</xdr:col>
      <xdr:colOff>101600</xdr:colOff>
      <xdr:row>53</xdr:row>
      <xdr:rowOff>9961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26488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77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97779</xdr:rowOff>
    </xdr:from>
    <xdr:to>
      <xdr:col>10</xdr:col>
      <xdr:colOff>165100</xdr:colOff>
      <xdr:row>56</xdr:row>
      <xdr:rowOff>27929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44456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0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126706</xdr:rowOff>
    </xdr:from>
    <xdr:to>
      <xdr:col>6</xdr:col>
      <xdr:colOff>38100</xdr:colOff>
      <xdr:row>55</xdr:row>
      <xdr:rowOff>56856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3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73383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16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40466</xdr:rowOff>
    </xdr:from>
    <xdr:to>
      <xdr:col>24</xdr:col>
      <xdr:colOff>63500</xdr:colOff>
      <xdr:row>74</xdr:row>
      <xdr:rowOff>58003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27766"/>
          <a:ext cx="8382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58003</xdr:rowOff>
    </xdr:from>
    <xdr:to>
      <xdr:col>19</xdr:col>
      <xdr:colOff>177800</xdr:colOff>
      <xdr:row>76</xdr:row>
      <xdr:rowOff>23191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45303"/>
          <a:ext cx="889000" cy="30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23191</xdr:rowOff>
    </xdr:from>
    <xdr:to>
      <xdr:col>15</xdr:col>
      <xdr:colOff>50800</xdr:colOff>
      <xdr:row>76</xdr:row>
      <xdr:rowOff>137001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53391"/>
          <a:ext cx="889000" cy="1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137001</xdr:rowOff>
    </xdr:from>
    <xdr:to>
      <xdr:col>10</xdr:col>
      <xdr:colOff>114300</xdr:colOff>
      <xdr:row>77</xdr:row>
      <xdr:rowOff>47465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67201"/>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119010</xdr:rowOff>
    </xdr:from>
    <xdr:to>
      <xdr:col>10</xdr:col>
      <xdr:colOff>165100</xdr:colOff>
      <xdr:row>78</xdr:row>
      <xdr:rowOff>49160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40287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1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8367</xdr:rowOff>
    </xdr:from>
    <xdr:to>
      <xdr:col>6</xdr:col>
      <xdr:colOff>38100</xdr:colOff>
      <xdr:row>78</xdr:row>
      <xdr:rowOff>109967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101094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161116</xdr:rowOff>
    </xdr:from>
    <xdr:to>
      <xdr:col>24</xdr:col>
      <xdr:colOff>114300</xdr:colOff>
      <xdr:row>74</xdr:row>
      <xdr:rowOff>91266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7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12543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2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7203</xdr:rowOff>
    </xdr:from>
    <xdr:to>
      <xdr:col>20</xdr:col>
      <xdr:colOff>38100</xdr:colOff>
      <xdr:row>74</xdr:row>
      <xdr:rowOff>108803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9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125330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6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143840</xdr:rowOff>
    </xdr:from>
    <xdr:to>
      <xdr:col>15</xdr:col>
      <xdr:colOff>101600</xdr:colOff>
      <xdr:row>76</xdr:row>
      <xdr:rowOff>73989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02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90517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7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86201</xdr:rowOff>
    </xdr:from>
    <xdr:to>
      <xdr:col>10</xdr:col>
      <xdr:colOff>165100</xdr:colOff>
      <xdr:row>77</xdr:row>
      <xdr:rowOff>16351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32877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9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168115</xdr:rowOff>
    </xdr:from>
    <xdr:to>
      <xdr:col>6</xdr:col>
      <xdr:colOff>38100</xdr:colOff>
      <xdr:row>77</xdr:row>
      <xdr:rowOff>98265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114792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7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84891</xdr:rowOff>
    </xdr:from>
    <xdr:to>
      <xdr:col>24</xdr:col>
      <xdr:colOff>63500</xdr:colOff>
      <xdr:row>97</xdr:row>
      <xdr:rowOff>102460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15541"/>
          <a:ext cx="8382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102460</xdr:rowOff>
    </xdr:from>
    <xdr:to>
      <xdr:col>19</xdr:col>
      <xdr:colOff>177800</xdr:colOff>
      <xdr:row>97</xdr:row>
      <xdr:rowOff>159936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33110"/>
          <a:ext cx="889000" cy="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159936</xdr:rowOff>
    </xdr:from>
    <xdr:to>
      <xdr:col>15</xdr:col>
      <xdr:colOff>50800</xdr:colOff>
      <xdr:row>98</xdr:row>
      <xdr:rowOff>12587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90586"/>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12587</xdr:rowOff>
    </xdr:from>
    <xdr:to>
      <xdr:col>10</xdr:col>
      <xdr:colOff>114300</xdr:colOff>
      <xdr:row>98</xdr:row>
      <xdr:rowOff>22352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14687"/>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50650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70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54863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70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34091</xdr:rowOff>
    </xdr:from>
    <xdr:to>
      <xdr:col>24</xdr:col>
      <xdr:colOff>114300</xdr:colOff>
      <xdr:row>97</xdr:row>
      <xdr:rowOff>135691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56968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1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51660</xdr:rowOff>
    </xdr:from>
    <xdr:to>
      <xdr:col>20</xdr:col>
      <xdr:colOff>38100</xdr:colOff>
      <xdr:row>97</xdr:row>
      <xdr:rowOff>153260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169787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109136</xdr:rowOff>
    </xdr:from>
    <xdr:to>
      <xdr:col>15</xdr:col>
      <xdr:colOff>101600</xdr:colOff>
      <xdr:row>98</xdr:row>
      <xdr:rowOff>39286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55813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1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133237</xdr:rowOff>
    </xdr:from>
    <xdr:to>
      <xdr:col>10</xdr:col>
      <xdr:colOff>165100</xdr:colOff>
      <xdr:row>98</xdr:row>
      <xdr:rowOff>63387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6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79914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143002</xdr:rowOff>
    </xdr:from>
    <xdr:to>
      <xdr:col>6</xdr:col>
      <xdr:colOff>38100</xdr:colOff>
      <xdr:row>98</xdr:row>
      <xdr:rowOff>73152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89679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158968</xdr:rowOff>
    </xdr:from>
    <xdr:to>
      <xdr:col>55</xdr:col>
      <xdr:colOff>0</xdr:colOff>
      <xdr:row>38</xdr:row>
      <xdr:rowOff>40749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02618"/>
          <a:ext cx="8382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158968</xdr:rowOff>
    </xdr:from>
    <xdr:to>
      <xdr:col>50</xdr:col>
      <xdr:colOff>114300</xdr:colOff>
      <xdr:row>38</xdr:row>
      <xdr:rowOff>51526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0261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51526</xdr:rowOff>
    </xdr:from>
    <xdr:to>
      <xdr:col>45</xdr:col>
      <xdr:colOff>177800</xdr:colOff>
      <xdr:row>38</xdr:row>
      <xdr:rowOff>53811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6662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53811</xdr:rowOff>
    </xdr:from>
    <xdr:to>
      <xdr:col>41</xdr:col>
      <xdr:colOff>50800</xdr:colOff>
      <xdr:row>38</xdr:row>
      <xdr:rowOff>73406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6891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116985</xdr:rowOff>
    </xdr:from>
    <xdr:to>
      <xdr:col>41</xdr:col>
      <xdr:colOff>101600</xdr:colOff>
      <xdr:row>37</xdr:row>
      <xdr:rowOff>47135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63662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06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92492</xdr:rowOff>
    </xdr:from>
    <xdr:to>
      <xdr:col>36</xdr:col>
      <xdr:colOff>165100</xdr:colOff>
      <xdr:row>37</xdr:row>
      <xdr:rowOff>22642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39169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03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161399</xdr:rowOff>
    </xdr:from>
    <xdr:to>
      <xdr:col>55</xdr:col>
      <xdr:colOff>50800</xdr:colOff>
      <xdr:row>38</xdr:row>
      <xdr:rowOff>91549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0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139826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8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108168</xdr:rowOff>
    </xdr:from>
    <xdr:to>
      <xdr:col>50</xdr:col>
      <xdr:colOff>165100</xdr:colOff>
      <xdr:row>38</xdr:row>
      <xdr:rowOff>38318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5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29445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4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726</xdr:rowOff>
    </xdr:from>
    <xdr:to>
      <xdr:col>46</xdr:col>
      <xdr:colOff>38100</xdr:colOff>
      <xdr:row>38</xdr:row>
      <xdr:rowOff>102326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93453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08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3011</xdr:rowOff>
    </xdr:from>
    <xdr:to>
      <xdr:col>41</xdr:col>
      <xdr:colOff>101600</xdr:colOff>
      <xdr:row>38</xdr:row>
      <xdr:rowOff>104611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1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95738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10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22606</xdr:rowOff>
    </xdr:from>
    <xdr:to>
      <xdr:col>36</xdr:col>
      <xdr:colOff>165100</xdr:colOff>
      <xdr:row>38</xdr:row>
      <xdr:rowOff>124206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115333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3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99314</xdr:rowOff>
    </xdr:from>
    <xdr:to>
      <xdr:col>55</xdr:col>
      <xdr:colOff>0</xdr:colOff>
      <xdr:row>55</xdr:row>
      <xdr:rowOff>120459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529064"/>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99314</xdr:rowOff>
    </xdr:from>
    <xdr:to>
      <xdr:col>50</xdr:col>
      <xdr:colOff>114300</xdr:colOff>
      <xdr:row>56</xdr:row>
      <xdr:rowOff>115983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529064"/>
          <a:ext cx="889000" cy="18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51975</xdr:rowOff>
    </xdr:from>
    <xdr:to>
      <xdr:col>45</xdr:col>
      <xdr:colOff>177800</xdr:colOff>
      <xdr:row>56</xdr:row>
      <xdr:rowOff>115983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653175"/>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166865</xdr:rowOff>
    </xdr:from>
    <xdr:to>
      <xdr:col>41</xdr:col>
      <xdr:colOff>50800</xdr:colOff>
      <xdr:row>56</xdr:row>
      <xdr:rowOff>51975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596615"/>
          <a:ext cx="889000" cy="5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170921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69659</xdr:rowOff>
    </xdr:from>
    <xdr:to>
      <xdr:col>55</xdr:col>
      <xdr:colOff>50800</xdr:colOff>
      <xdr:row>55</xdr:row>
      <xdr:rowOff>171259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4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92536</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35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48514</xdr:rowOff>
    </xdr:from>
    <xdr:to>
      <xdr:col>50</xdr:col>
      <xdr:colOff>165100</xdr:colOff>
      <xdr:row>55</xdr:row>
      <xdr:rowOff>150114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4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166641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25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65183</xdr:rowOff>
    </xdr:from>
    <xdr:to>
      <xdr:col>46</xdr:col>
      <xdr:colOff>38100</xdr:colOff>
      <xdr:row>56</xdr:row>
      <xdr:rowOff>166783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6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11860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44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1175</xdr:rowOff>
    </xdr:from>
    <xdr:to>
      <xdr:col>41</xdr:col>
      <xdr:colOff>101600</xdr:colOff>
      <xdr:row>56</xdr:row>
      <xdr:rowOff>102775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119302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37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116065</xdr:rowOff>
    </xdr:from>
    <xdr:to>
      <xdr:col>36</xdr:col>
      <xdr:colOff>165100</xdr:colOff>
      <xdr:row>56</xdr:row>
      <xdr:rowOff>46215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62742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32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57313</xdr:rowOff>
    </xdr:from>
    <xdr:to>
      <xdr:col>55</xdr:col>
      <xdr:colOff>0</xdr:colOff>
      <xdr:row>77</xdr:row>
      <xdr:rowOff>63187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258963"/>
          <a:ext cx="8382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123538</xdr:rowOff>
    </xdr:from>
    <xdr:to>
      <xdr:col>50</xdr:col>
      <xdr:colOff>114300</xdr:colOff>
      <xdr:row>77</xdr:row>
      <xdr:rowOff>57313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153738"/>
          <a:ext cx="889000" cy="10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123538</xdr:rowOff>
    </xdr:from>
    <xdr:to>
      <xdr:col>45</xdr:col>
      <xdr:colOff>177800</xdr:colOff>
      <xdr:row>77</xdr:row>
      <xdr:rowOff>109204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153738"/>
          <a:ext cx="889000" cy="15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27549</xdr:rowOff>
    </xdr:from>
    <xdr:to>
      <xdr:col>41</xdr:col>
      <xdr:colOff>50800</xdr:colOff>
      <xdr:row>77</xdr:row>
      <xdr:rowOff>109204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229199"/>
          <a:ext cx="889000" cy="8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152177</xdr:rowOff>
    </xdr:from>
    <xdr:to>
      <xdr:col>41</xdr:col>
      <xdr:colOff>101600</xdr:colOff>
      <xdr:row>77</xdr:row>
      <xdr:rowOff>82327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98854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167287</xdr:rowOff>
    </xdr:from>
    <xdr:to>
      <xdr:col>36</xdr:col>
      <xdr:colOff>165100</xdr:colOff>
      <xdr:row>77</xdr:row>
      <xdr:rowOff>97437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88564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12387</xdr:rowOff>
    </xdr:from>
    <xdr:to>
      <xdr:col>55</xdr:col>
      <xdr:colOff>50800</xdr:colOff>
      <xdr:row>77</xdr:row>
      <xdr:rowOff>113987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162264</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6513</xdr:rowOff>
    </xdr:from>
    <xdr:to>
      <xdr:col>50</xdr:col>
      <xdr:colOff>165100</xdr:colOff>
      <xdr:row>77</xdr:row>
      <xdr:rowOff>108113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99240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3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72738</xdr:rowOff>
    </xdr:from>
    <xdr:to>
      <xdr:col>46</xdr:col>
      <xdr:colOff>38100</xdr:colOff>
      <xdr:row>77</xdr:row>
      <xdr:rowOff>2888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0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165465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1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58404</xdr:rowOff>
    </xdr:from>
    <xdr:to>
      <xdr:col>41</xdr:col>
      <xdr:colOff>101600</xdr:colOff>
      <xdr:row>77</xdr:row>
      <xdr:rowOff>160004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151131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35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148199</xdr:rowOff>
    </xdr:from>
    <xdr:to>
      <xdr:col>36</xdr:col>
      <xdr:colOff>165100</xdr:colOff>
      <xdr:row>77</xdr:row>
      <xdr:rowOff>78349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1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94876</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95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107086</xdr:rowOff>
    </xdr:from>
    <xdr:to>
      <xdr:col>55</xdr:col>
      <xdr:colOff>0</xdr:colOff>
      <xdr:row>96</xdr:row>
      <xdr:rowOff>25642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394836"/>
          <a:ext cx="838200" cy="9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107086</xdr:rowOff>
    </xdr:from>
    <xdr:to>
      <xdr:col>50</xdr:col>
      <xdr:colOff>114300</xdr:colOff>
      <xdr:row>96</xdr:row>
      <xdr:rowOff>39294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394836"/>
          <a:ext cx="889000" cy="10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39294</xdr:rowOff>
    </xdr:from>
    <xdr:to>
      <xdr:col>45</xdr:col>
      <xdr:colOff>177800</xdr:colOff>
      <xdr:row>96</xdr:row>
      <xdr:rowOff>127546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498494"/>
          <a:ext cx="889000" cy="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108331</xdr:rowOff>
    </xdr:from>
    <xdr:to>
      <xdr:col>41</xdr:col>
      <xdr:colOff>50800</xdr:colOff>
      <xdr:row>96</xdr:row>
      <xdr:rowOff>127546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396081"/>
          <a:ext cx="889000" cy="19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158890</xdr:rowOff>
    </xdr:from>
    <xdr:to>
      <xdr:col>41</xdr:col>
      <xdr:colOff>101600</xdr:colOff>
      <xdr:row>98</xdr:row>
      <xdr:rowOff>89040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80167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8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164351</xdr:rowOff>
    </xdr:from>
    <xdr:to>
      <xdr:col>36</xdr:col>
      <xdr:colOff>165100</xdr:colOff>
      <xdr:row>98</xdr:row>
      <xdr:rowOff>94501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85628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146292</xdr:rowOff>
    </xdr:from>
    <xdr:to>
      <xdr:col>55</xdr:col>
      <xdr:colOff>50800</xdr:colOff>
      <xdr:row>96</xdr:row>
      <xdr:rowOff>76442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169169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56286</xdr:rowOff>
    </xdr:from>
    <xdr:to>
      <xdr:col>50</xdr:col>
      <xdr:colOff>165100</xdr:colOff>
      <xdr:row>95</xdr:row>
      <xdr:rowOff>157886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3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2963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1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159944</xdr:rowOff>
    </xdr:from>
    <xdr:to>
      <xdr:col>46</xdr:col>
      <xdr:colOff>38100</xdr:colOff>
      <xdr:row>96</xdr:row>
      <xdr:rowOff>90094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106621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2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76746</xdr:rowOff>
    </xdr:from>
    <xdr:to>
      <xdr:col>41</xdr:col>
      <xdr:colOff>101600</xdr:colOff>
      <xdr:row>97</xdr:row>
      <xdr:rowOff>6896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23423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1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57531</xdr:rowOff>
    </xdr:from>
    <xdr:to>
      <xdr:col>36</xdr:col>
      <xdr:colOff>165100</xdr:colOff>
      <xdr:row>95</xdr:row>
      <xdr:rowOff>159131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34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4208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12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39230</xdr:rowOff>
    </xdr:from>
    <xdr:to>
      <xdr:col>85</xdr:col>
      <xdr:colOff>127000</xdr:colOff>
      <xdr:row>36</xdr:row>
      <xdr:rowOff>71691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211430"/>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39230</xdr:rowOff>
    </xdr:from>
    <xdr:to>
      <xdr:col>81</xdr:col>
      <xdr:colOff>50800</xdr:colOff>
      <xdr:row>36</xdr:row>
      <xdr:rowOff>106019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211430"/>
          <a:ext cx="889000" cy="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43955</xdr:rowOff>
    </xdr:from>
    <xdr:to>
      <xdr:col>76</xdr:col>
      <xdr:colOff>114300</xdr:colOff>
      <xdr:row>36</xdr:row>
      <xdr:rowOff>106019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216155"/>
          <a:ext cx="889000" cy="6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43955</xdr:rowOff>
    </xdr:from>
    <xdr:to>
      <xdr:col>71</xdr:col>
      <xdr:colOff>177800</xdr:colOff>
      <xdr:row>37</xdr:row>
      <xdr:rowOff>16408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216155"/>
          <a:ext cx="889000" cy="14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81928</xdr:rowOff>
    </xdr:from>
    <xdr:to>
      <xdr:col>72</xdr:col>
      <xdr:colOff>38100</xdr:colOff>
      <xdr:row>38</xdr:row>
      <xdr:rowOff>12078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3205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108674</xdr:rowOff>
    </xdr:from>
    <xdr:to>
      <xdr:col>67</xdr:col>
      <xdr:colOff>101600</xdr:colOff>
      <xdr:row>38</xdr:row>
      <xdr:rowOff>38824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29951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20891</xdr:rowOff>
    </xdr:from>
    <xdr:to>
      <xdr:col>85</xdr:col>
      <xdr:colOff>177800</xdr:colOff>
      <xdr:row>36</xdr:row>
      <xdr:rowOff>122491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43768</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159880</xdr:rowOff>
    </xdr:from>
    <xdr:to>
      <xdr:col>81</xdr:col>
      <xdr:colOff>101600</xdr:colOff>
      <xdr:row>36</xdr:row>
      <xdr:rowOff>90030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1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106557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93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55219</xdr:rowOff>
    </xdr:from>
    <xdr:to>
      <xdr:col>76</xdr:col>
      <xdr:colOff>165100</xdr:colOff>
      <xdr:row>36</xdr:row>
      <xdr:rowOff>156819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147946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2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164605</xdr:rowOff>
    </xdr:from>
    <xdr:to>
      <xdr:col>72</xdr:col>
      <xdr:colOff>38100</xdr:colOff>
      <xdr:row>36</xdr:row>
      <xdr:rowOff>94755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111282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94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137058</xdr:rowOff>
    </xdr:from>
    <xdr:to>
      <xdr:col>67</xdr:col>
      <xdr:colOff>101600</xdr:colOff>
      <xdr:row>37</xdr:row>
      <xdr:rowOff>67208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83735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08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39801</xdr:rowOff>
    </xdr:from>
    <xdr:to>
      <xdr:col>85</xdr:col>
      <xdr:colOff>127000</xdr:colOff>
      <xdr:row>57</xdr:row>
      <xdr:rowOff>14008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41001"/>
          <a:ext cx="838200" cy="14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147142</xdr:rowOff>
    </xdr:from>
    <xdr:to>
      <xdr:col>81</xdr:col>
      <xdr:colOff>50800</xdr:colOff>
      <xdr:row>57</xdr:row>
      <xdr:rowOff>14008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76892"/>
          <a:ext cx="889000" cy="20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147142</xdr:rowOff>
    </xdr:from>
    <xdr:to>
      <xdr:col>76</xdr:col>
      <xdr:colOff>114300</xdr:colOff>
      <xdr:row>56</xdr:row>
      <xdr:rowOff>151688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76892"/>
          <a:ext cx="889000" cy="17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151688</xdr:rowOff>
    </xdr:from>
    <xdr:to>
      <xdr:col>71</xdr:col>
      <xdr:colOff>177800</xdr:colOff>
      <xdr:row>57</xdr:row>
      <xdr:rowOff>40653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52888"/>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160451</xdr:rowOff>
    </xdr:from>
    <xdr:to>
      <xdr:col>85</xdr:col>
      <xdr:colOff>177800</xdr:colOff>
      <xdr:row>56</xdr:row>
      <xdr:rowOff>90601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11878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4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134658</xdr:rowOff>
    </xdr:from>
    <xdr:to>
      <xdr:col>81</xdr:col>
      <xdr:colOff>101600</xdr:colOff>
      <xdr:row>57</xdr:row>
      <xdr:rowOff>64808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55935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96342</xdr:rowOff>
    </xdr:from>
    <xdr:to>
      <xdr:col>76</xdr:col>
      <xdr:colOff>165100</xdr:colOff>
      <xdr:row>56</xdr:row>
      <xdr:rowOff>26492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43019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100888</xdr:rowOff>
    </xdr:from>
    <xdr:to>
      <xdr:col>72</xdr:col>
      <xdr:colOff>38100</xdr:colOff>
      <xdr:row>57</xdr:row>
      <xdr:rowOff>31038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47565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161303</xdr:rowOff>
    </xdr:from>
    <xdr:to>
      <xdr:col>67</xdr:col>
      <xdr:colOff>101600</xdr:colOff>
      <xdr:row>57</xdr:row>
      <xdr:rowOff>91453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107980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53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69611</xdr:rowOff>
    </xdr:from>
    <xdr:to>
      <xdr:col>85</xdr:col>
      <xdr:colOff>127000</xdr:colOff>
      <xdr:row>78</xdr:row>
      <xdr:rowOff>94940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42711"/>
          <a:ext cx="8382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69611</xdr:rowOff>
    </xdr:from>
    <xdr:to>
      <xdr:col>81</xdr:col>
      <xdr:colOff>50800</xdr:colOff>
      <xdr:row>78</xdr:row>
      <xdr:rowOff>88356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42711"/>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131607</xdr:rowOff>
    </xdr:from>
    <xdr:to>
      <xdr:col>76</xdr:col>
      <xdr:colOff>114300</xdr:colOff>
      <xdr:row>78</xdr:row>
      <xdr:rowOff>88356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333257"/>
          <a:ext cx="889000" cy="12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100381</xdr:rowOff>
    </xdr:from>
    <xdr:to>
      <xdr:col>71</xdr:col>
      <xdr:colOff>177800</xdr:colOff>
      <xdr:row>77</xdr:row>
      <xdr:rowOff>131607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302031"/>
          <a:ext cx="889000" cy="3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29196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40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82095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45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44140</xdr:rowOff>
    </xdr:from>
    <xdr:to>
      <xdr:col>85</xdr:col>
      <xdr:colOff>177800</xdr:colOff>
      <xdr:row>78</xdr:row>
      <xdr:rowOff>145740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130517</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32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18811</xdr:rowOff>
    </xdr:from>
    <xdr:to>
      <xdr:col>81</xdr:col>
      <xdr:colOff>101600</xdr:colOff>
      <xdr:row>78</xdr:row>
      <xdr:rowOff>120411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111538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48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37556</xdr:rowOff>
    </xdr:from>
    <xdr:to>
      <xdr:col>76</xdr:col>
      <xdr:colOff>165100</xdr:colOff>
      <xdr:row>78</xdr:row>
      <xdr:rowOff>139156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130283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50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80807</xdr:rowOff>
    </xdr:from>
    <xdr:to>
      <xdr:col>72</xdr:col>
      <xdr:colOff>38100</xdr:colOff>
      <xdr:row>78</xdr:row>
      <xdr:rowOff>10957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2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27484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05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49581</xdr:rowOff>
    </xdr:from>
    <xdr:to>
      <xdr:col>67</xdr:col>
      <xdr:colOff>101600</xdr:colOff>
      <xdr:row>77</xdr:row>
      <xdr:rowOff>151181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2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167708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02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132321</xdr:rowOff>
    </xdr:from>
    <xdr:to>
      <xdr:col>85</xdr:col>
      <xdr:colOff>127000</xdr:colOff>
      <xdr:row>93</xdr:row>
      <xdr:rowOff>163373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077171"/>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163373</xdr:rowOff>
    </xdr:from>
    <xdr:to>
      <xdr:col>81</xdr:col>
      <xdr:colOff>50800</xdr:colOff>
      <xdr:row>94</xdr:row>
      <xdr:rowOff>24092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108223"/>
          <a:ext cx="889000" cy="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24092</xdr:rowOff>
    </xdr:from>
    <xdr:to>
      <xdr:col>76</xdr:col>
      <xdr:colOff>114300</xdr:colOff>
      <xdr:row>94</xdr:row>
      <xdr:rowOff>123786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140392"/>
          <a:ext cx="889000" cy="9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117399</xdr:rowOff>
    </xdr:from>
    <xdr:to>
      <xdr:col>71</xdr:col>
      <xdr:colOff>177800</xdr:colOff>
      <xdr:row>94</xdr:row>
      <xdr:rowOff>123786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233699"/>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88180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80560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81521</xdr:rowOff>
    </xdr:from>
    <xdr:to>
      <xdr:col>85</xdr:col>
      <xdr:colOff>177800</xdr:colOff>
      <xdr:row>94</xdr:row>
      <xdr:rowOff>11671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104398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8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112573</xdr:rowOff>
    </xdr:from>
    <xdr:to>
      <xdr:col>81</xdr:col>
      <xdr:colOff>101600</xdr:colOff>
      <xdr:row>94</xdr:row>
      <xdr:rowOff>42723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0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59250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83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144742</xdr:rowOff>
    </xdr:from>
    <xdr:to>
      <xdr:col>76</xdr:col>
      <xdr:colOff>165100</xdr:colOff>
      <xdr:row>94</xdr:row>
      <xdr:rowOff>74892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0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91419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8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72986</xdr:rowOff>
    </xdr:from>
    <xdr:to>
      <xdr:col>72</xdr:col>
      <xdr:colOff>38100</xdr:colOff>
      <xdr:row>95</xdr:row>
      <xdr:rowOff>3136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18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19663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9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66599</xdr:rowOff>
    </xdr:from>
    <xdr:to>
      <xdr:col>67</xdr:col>
      <xdr:colOff>101600</xdr:colOff>
      <xdr:row>94</xdr:row>
      <xdr:rowOff>168199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1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13276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9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131191</xdr:rowOff>
    </xdr:from>
    <xdr:to>
      <xdr:col>102</xdr:col>
      <xdr:colOff>165100</xdr:colOff>
      <xdr:row>39</xdr:row>
      <xdr:rowOff>61341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77868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77868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123,154</a:t>
          </a:r>
          <a:r>
            <a:rPr kumimoji="1" lang="ja-JP" altLang="en-US" sz="1300">
              <a:latin typeface="ＭＳ Ｐゴシック" panose="020B0600070205080204" pitchFamily="50" charset="-128"/>
              <a:ea typeface="ＭＳ Ｐゴシック" panose="020B0600070205080204" pitchFamily="50" charset="-128"/>
            </a:rPr>
            <a:t>円となっている。財政調整基金等の基金積立金などにより増加している。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204,116</a:t>
          </a:r>
          <a:r>
            <a:rPr kumimoji="1" lang="ja-JP" altLang="en-US" sz="1300">
              <a:latin typeface="ＭＳ Ｐゴシック" panose="020B0600070205080204" pitchFamily="50" charset="-128"/>
              <a:ea typeface="ＭＳ Ｐゴシック" panose="020B0600070205080204" pitchFamily="50" charset="-128"/>
            </a:rPr>
            <a:t>円となっている。電力・ガス・食料品等価格高騰緊急支援給付金の給付や公立保育園等施設維持補修事業の増などにより増加している。　　・衛生費は、住民一人当たり</a:t>
          </a:r>
          <a:r>
            <a:rPr kumimoji="1" lang="en-US" altLang="ja-JP" sz="1300">
              <a:latin typeface="ＭＳ Ｐゴシック" panose="020B0600070205080204" pitchFamily="50" charset="-128"/>
              <a:ea typeface="ＭＳ Ｐゴシック" panose="020B0600070205080204" pitchFamily="50" charset="-128"/>
            </a:rPr>
            <a:t>62,785</a:t>
          </a:r>
          <a:r>
            <a:rPr kumimoji="1" lang="ja-JP" altLang="en-US" sz="1300">
              <a:latin typeface="ＭＳ Ｐゴシック" panose="020B0600070205080204" pitchFamily="50" charset="-128"/>
              <a:ea typeface="ＭＳ Ｐゴシック" panose="020B0600070205080204" pitchFamily="50" charset="-128"/>
            </a:rPr>
            <a:t>円となっている。災害廃棄物処理費などにより増加している。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32,010</a:t>
          </a:r>
          <a:r>
            <a:rPr kumimoji="1" lang="ja-JP" altLang="en-US" sz="1300">
              <a:latin typeface="ＭＳ Ｐゴシック" panose="020B0600070205080204" pitchFamily="50" charset="-128"/>
              <a:ea typeface="ＭＳ Ｐゴシック" panose="020B0600070205080204" pitchFamily="50" charset="-128"/>
            </a:rPr>
            <a:t>円となっている。上安曇地区経営体育成基盤整備事業の減などにより減少している。　　　　　　　　　　　　　　　　　　　　　　　　　　　　　　　・商工費は、住民一人当たり</a:t>
          </a:r>
          <a:r>
            <a:rPr kumimoji="1" lang="en-US" altLang="ja-JP" sz="1300">
              <a:latin typeface="ＭＳ Ｐゴシック" panose="020B0600070205080204" pitchFamily="50" charset="-128"/>
              <a:ea typeface="ＭＳ Ｐゴシック" panose="020B0600070205080204" pitchFamily="50" charset="-128"/>
            </a:rPr>
            <a:t>10,847</a:t>
          </a:r>
          <a:r>
            <a:rPr kumimoji="1" lang="ja-JP" altLang="en-US" sz="1300">
              <a:latin typeface="ＭＳ Ｐゴシック" panose="020B0600070205080204" pitchFamily="50" charset="-128"/>
              <a:ea typeface="ＭＳ Ｐゴシック" panose="020B0600070205080204" pitchFamily="50" charset="-128"/>
            </a:rPr>
            <a:t>円となっている。新型コロナウイルス感染症拡大防止事業の終了などにより減少している。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71,981</a:t>
          </a:r>
          <a:r>
            <a:rPr kumimoji="1" lang="ja-JP" altLang="en-US" sz="1300">
              <a:latin typeface="ＭＳ Ｐゴシック" panose="020B0600070205080204" pitchFamily="50" charset="-128"/>
              <a:ea typeface="ＭＳ Ｐゴシック" panose="020B0600070205080204" pitchFamily="50" charset="-128"/>
            </a:rPr>
            <a:t>円となっている。道路除雪業務委託料の減などにより減少している。　　　　　　　　　　　　　　　　　　　　　　　　　　　　　　　　　　　　　　　　　　　　　　・消防費は、住民一人当たり</a:t>
          </a:r>
          <a:r>
            <a:rPr kumimoji="1" lang="en-US" altLang="ja-JP" sz="1300">
              <a:latin typeface="ＭＳ Ｐゴシック" panose="020B0600070205080204" pitchFamily="50" charset="-128"/>
              <a:ea typeface="ＭＳ Ｐゴシック" panose="020B0600070205080204" pitchFamily="50" charset="-128"/>
            </a:rPr>
            <a:t>22,785</a:t>
          </a:r>
          <a:r>
            <a:rPr kumimoji="1" lang="ja-JP" altLang="en-US" sz="1300">
              <a:latin typeface="ＭＳ Ｐゴシック" panose="020B0600070205080204" pitchFamily="50" charset="-128"/>
              <a:ea typeface="ＭＳ Ｐゴシック" panose="020B0600070205080204" pitchFamily="50" charset="-128"/>
            </a:rPr>
            <a:t>円となっている。消防ポンプ自動車購入等の減などにより減少している。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70,866</a:t>
          </a:r>
          <a:r>
            <a:rPr kumimoji="1" lang="ja-JP" altLang="en-US" sz="1300">
              <a:latin typeface="ＭＳ Ｐゴシック" panose="020B0600070205080204" pitchFamily="50" charset="-128"/>
              <a:ea typeface="ＭＳ Ｐゴシック" panose="020B0600070205080204" pitchFamily="50" charset="-128"/>
            </a:rPr>
            <a:t>円となっている。中学校大規模改造事業、公民館・図書館等の大規模な普通</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ー</a:t>
          </a:r>
          <a:r>
            <a:rPr kumimoji="1" lang="en-US" altLang="ja-JP" sz="1300">
              <a:latin typeface="ＭＳ Ｐゴシック" panose="020B0600070205080204" pitchFamily="50" charset="-128"/>
              <a:ea typeface="ＭＳ Ｐゴシック" panose="020B0600070205080204" pitchFamily="50" charset="-128"/>
            </a:rPr>
            <a:t>―001123</a:t>
          </a:r>
          <a:r>
            <a:rPr kumimoji="1" lang="ja-JP" altLang="en-US" sz="1300">
              <a:latin typeface="ＭＳ Ｐゴシック" panose="020B0600070205080204" pitchFamily="50" charset="-128"/>
              <a:ea typeface="ＭＳ Ｐゴシック" panose="020B0600070205080204" pitchFamily="50" charset="-128"/>
            </a:rPr>
            <a:t>建設事業などにより増加している。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令和４年度も昨年に引き続き、行財政改革や財政健全化の取り組みにより、歳出を抑制したことから実質収支は黒字であった。</a:t>
          </a:r>
        </a:p>
        <a:p>
          <a:r>
            <a:rPr kumimoji="1" lang="ja-JP" altLang="en-US" sz="1400">
              <a:latin typeface="ＭＳ ゴシック" pitchFamily="49" charset="-128"/>
              <a:ea typeface="ＭＳ ゴシック" pitchFamily="49" charset="-128"/>
            </a:rPr>
            <a:t>　今後も引き続き、行財政改革や財政健全化の取り組みを推進し、歳出の抑制に努める必要がある。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国民健康保険特別会計は慢性的な赤字体質解消のため、平成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年度から国民健康保険税の見直しを実施している。令和４年度も前年に引き続き黒字であることが指標の改善につながっている。</a:t>
          </a:r>
        </a:p>
        <a:p>
          <a:r>
            <a:rPr kumimoji="1" lang="ja-JP" altLang="en-US" sz="1400">
              <a:latin typeface="ＭＳ ゴシック" pitchFamily="49" charset="-128"/>
              <a:ea typeface="ＭＳ ゴシック" pitchFamily="49" charset="-128"/>
            </a:rPr>
            <a:t>　また、病院事業では経営損益は黒字となっているが、今後は高額な医療機器の更新が予定されており、更なる経営改善に努める必要がある。</a:t>
          </a:r>
        </a:p>
        <a:p>
          <a:r>
            <a:rPr kumimoji="1" lang="ja-JP" altLang="en-US" sz="1400">
              <a:latin typeface="ＭＳ ゴシック" pitchFamily="49" charset="-128"/>
              <a:ea typeface="ＭＳ ゴシック" pitchFamily="49" charset="-128"/>
            </a:rPr>
            <a:t>　水道事業、下水道事業についても今後は老朽施設の更新などが見込まれるため、引き続き経営改善が求められる。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32217131</v>
      </c>
      <c r="BO4" s="371"/>
      <c r="BP4" s="371"/>
      <c r="BQ4" s="371"/>
      <c r="BR4" s="371"/>
      <c r="BS4" s="371"/>
      <c r="BT4" s="371"/>
      <c r="BU4" s="372"/>
      <c r="BV4" s="370">
        <v>32150400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v>
      </c>
      <c r="CU4" s="377"/>
      <c r="CV4" s="377"/>
      <c r="CW4" s="377"/>
      <c r="CX4" s="377"/>
      <c r="CY4" s="377"/>
      <c r="CZ4" s="377"/>
      <c r="DA4" s="378"/>
      <c r="DB4" s="376">
        <v>4.3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31443638</v>
      </c>
      <c r="BO5" s="408"/>
      <c r="BP5" s="408"/>
      <c r="BQ5" s="408"/>
      <c r="BR5" s="408"/>
      <c r="BS5" s="408"/>
      <c r="BT5" s="408"/>
      <c r="BU5" s="409"/>
      <c r="BV5" s="407">
        <v>31256894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95.7</v>
      </c>
      <c r="CU5" s="405"/>
      <c r="CV5" s="405"/>
      <c r="CW5" s="405"/>
      <c r="CX5" s="405"/>
      <c r="CY5" s="405"/>
      <c r="CZ5" s="405"/>
      <c r="DA5" s="406"/>
      <c r="DB5" s="404">
        <v>91.5</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773493</v>
      </c>
      <c r="BO6" s="408"/>
      <c r="BP6" s="408"/>
      <c r="BQ6" s="408"/>
      <c r="BR6" s="408"/>
      <c r="BS6" s="408"/>
      <c r="BT6" s="408"/>
      <c r="BU6" s="409"/>
      <c r="BV6" s="407">
        <v>893506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96.9</v>
      </c>
      <c r="CU6" s="445"/>
      <c r="CV6" s="445"/>
      <c r="CW6" s="445"/>
      <c r="CX6" s="445"/>
      <c r="CY6" s="445"/>
      <c r="CZ6" s="445"/>
      <c r="DA6" s="446"/>
      <c r="DB6" s="444">
        <v>94.5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85588</v>
      </c>
      <c r="BO7" s="408"/>
      <c r="BP7" s="408"/>
      <c r="BQ7" s="408"/>
      <c r="BR7" s="408"/>
      <c r="BS7" s="408"/>
      <c r="BT7" s="408"/>
      <c r="BU7" s="409"/>
      <c r="BV7" s="407">
        <v>131765</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17315463</v>
      </c>
      <c r="CU7" s="408"/>
      <c r="CV7" s="408"/>
      <c r="CW7" s="408"/>
      <c r="CX7" s="408"/>
      <c r="CY7" s="408"/>
      <c r="CZ7" s="408"/>
      <c r="DA7" s="409"/>
      <c r="DB7" s="407">
        <v>17842223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687905</v>
      </c>
      <c r="BO8" s="408"/>
      <c r="BP8" s="408"/>
      <c r="BQ8" s="408"/>
      <c r="BR8" s="408"/>
      <c r="BS8" s="408"/>
      <c r="BT8" s="408"/>
      <c r="BU8" s="409"/>
      <c r="BV8" s="407">
        <v>761741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0.37</v>
      </c>
      <c r="CU8" s="448"/>
      <c r="CV8" s="448"/>
      <c r="CW8" s="448"/>
      <c r="CX8" s="448"/>
      <c r="CY8" s="448"/>
      <c r="CZ8" s="448"/>
      <c r="DA8" s="449"/>
      <c r="DB8" s="447">
        <v>0.37</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46377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-73836</v>
      </c>
      <c r="BO9" s="408"/>
      <c r="BP9" s="408"/>
      <c r="BQ9" s="408"/>
      <c r="BR9" s="408"/>
      <c r="BS9" s="408"/>
      <c r="BT9" s="408"/>
      <c r="BU9" s="409"/>
      <c r="BV9" s="407">
        <v>-93347</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15.2</v>
      </c>
      <c r="CU9" s="405"/>
      <c r="CV9" s="405"/>
      <c r="CW9" s="405"/>
      <c r="CX9" s="405"/>
      <c r="CY9" s="405"/>
      <c r="CZ9" s="405"/>
      <c r="DA9" s="406"/>
      <c r="DB9" s="404">
        <v>14.8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50025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686287</v>
      </c>
      <c r="BO10" s="408"/>
      <c r="BP10" s="408"/>
      <c r="BQ10" s="408"/>
      <c r="BR10" s="408"/>
      <c r="BS10" s="408"/>
      <c r="BT10" s="408"/>
      <c r="BU10" s="409"/>
      <c r="BV10" s="407">
        <v>2239</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46394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1036712</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45752</v>
      </c>
      <c r="S13" s="492"/>
      <c r="T13" s="492"/>
      <c r="U13" s="492"/>
      <c r="V13" s="493"/>
      <c r="W13" s="423" t="s">
        <v>142</v>
      </c>
      <c r="X13" s="424"/>
      <c r="Y13" s="424"/>
      <c r="Z13" s="424"/>
      <c r="AA13" s="424"/>
      <c r="AB13" s="414"/>
      <c r="AC13" s="458">
        <v>1371</v>
      </c>
      <c r="AD13" s="459"/>
      <c r="AE13" s="459"/>
      <c r="AF13" s="459"/>
      <c r="AG13" s="501"/>
      <c r="AH13" s="458">
        <v>1645</v>
      </c>
      <c r="AI13" s="459"/>
      <c r="AJ13" s="459"/>
      <c r="AK13" s="459"/>
      <c r="AL13" s="460"/>
      <c r="AM13" s="436" t="s">
        <v>143</v>
      </c>
      <c r="AN13" s="437"/>
      <c r="AO13" s="437"/>
      <c r="AP13" s="437"/>
      <c r="AQ13" s="437"/>
      <c r="AR13" s="437"/>
      <c r="AS13" s="437"/>
      <c r="AT13" s="438"/>
      <c r="AU13" s="439" t="s">
        <v>137</v>
      </c>
      <c r="AV13" s="440"/>
      <c r="AW13" s="440"/>
      <c r="AX13" s="440"/>
      <c r="AY13" s="441" t="s">
        <v>144</v>
      </c>
      <c r="AZ13" s="442"/>
      <c r="BA13" s="442"/>
      <c r="BB13" s="442"/>
      <c r="BC13" s="442"/>
      <c r="BD13" s="442"/>
      <c r="BE13" s="442"/>
      <c r="BF13" s="442"/>
      <c r="BG13" s="442"/>
      <c r="BH13" s="442"/>
      <c r="BI13" s="442"/>
      <c r="BJ13" s="442"/>
      <c r="BK13" s="442"/>
      <c r="BL13" s="442"/>
      <c r="BM13" s="443"/>
      <c r="BN13" s="407">
        <v>-424261</v>
      </c>
      <c r="BO13" s="408"/>
      <c r="BP13" s="408"/>
      <c r="BQ13" s="408"/>
      <c r="BR13" s="408"/>
      <c r="BS13" s="408"/>
      <c r="BT13" s="408"/>
      <c r="BU13" s="409"/>
      <c r="BV13" s="407">
        <v>-91108</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8.6999999999999993</v>
      </c>
      <c r="CU13" s="405"/>
      <c r="CV13" s="405"/>
      <c r="CW13" s="405"/>
      <c r="CX13" s="405"/>
      <c r="CY13" s="405"/>
      <c r="CZ13" s="405"/>
      <c r="DA13" s="406"/>
      <c r="DB13" s="404">
        <v>9.6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46926</v>
      </c>
      <c r="S14" s="492"/>
      <c r="T14" s="492"/>
      <c r="U14" s="492"/>
      <c r="V14" s="493"/>
      <c r="W14" s="397"/>
      <c r="X14" s="398"/>
      <c r="Y14" s="398"/>
      <c r="Z14" s="398"/>
      <c r="AA14" s="398"/>
      <c r="AB14" s="387"/>
      <c r="AC14" s="494">
        <v>6.1</v>
      </c>
      <c r="AD14" s="495"/>
      <c r="AE14" s="495"/>
      <c r="AF14" s="495"/>
      <c r="AG14" s="496"/>
      <c r="AH14" s="494">
        <v>6.9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v>1.3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141</v>
      </c>
      <c r="N15" s="499"/>
      <c r="O15" s="499"/>
      <c r="P15" s="499"/>
      <c r="Q15" s="500"/>
      <c r="R15" s="491">
        <v>46415</v>
      </c>
      <c r="S15" s="492"/>
      <c r="T15" s="492"/>
      <c r="U15" s="492"/>
      <c r="V15" s="493"/>
      <c r="W15" s="423" t="s">
        <v>148</v>
      </c>
      <c r="X15" s="424"/>
      <c r="Y15" s="424"/>
      <c r="Z15" s="424"/>
      <c r="AA15" s="424"/>
      <c r="AB15" s="414"/>
      <c r="AC15" s="458">
        <v>6517</v>
      </c>
      <c r="AD15" s="459"/>
      <c r="AE15" s="459"/>
      <c r="AF15" s="459"/>
      <c r="AG15" s="501"/>
      <c r="AH15" s="458">
        <v>6996</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5756288</v>
      </c>
      <c r="BO15" s="371"/>
      <c r="BP15" s="371"/>
      <c r="BQ15" s="371"/>
      <c r="BR15" s="371"/>
      <c r="BS15" s="371"/>
      <c r="BT15" s="371"/>
      <c r="BU15" s="372"/>
      <c r="BV15" s="370">
        <v>5602151</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29.2</v>
      </c>
      <c r="AD16" s="495"/>
      <c r="AE16" s="495"/>
      <c r="AF16" s="495"/>
      <c r="AG16" s="496"/>
      <c r="AH16" s="494">
        <v>29.5</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15634849</v>
      </c>
      <c r="BO16" s="408"/>
      <c r="BP16" s="408"/>
      <c r="BQ16" s="408"/>
      <c r="BR16" s="408"/>
      <c r="BS16" s="408"/>
      <c r="BT16" s="408"/>
      <c r="BU16" s="409"/>
      <c r="BV16" s="407">
        <v>15605447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14448</v>
      </c>
      <c r="AD17" s="459"/>
      <c r="AE17" s="459"/>
      <c r="AF17" s="459"/>
      <c r="AG17" s="501"/>
      <c r="AH17" s="458">
        <v>15095</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7234976</v>
      </c>
      <c r="BO17" s="408"/>
      <c r="BP17" s="408"/>
      <c r="BQ17" s="408"/>
      <c r="BR17" s="408"/>
      <c r="BS17" s="408"/>
      <c r="BT17" s="408"/>
      <c r="BU17" s="409"/>
      <c r="BV17" s="407">
        <v>7036157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158</v>
      </c>
      <c r="C18" s="450"/>
      <c r="D18" s="450"/>
      <c r="E18" s="533"/>
      <c r="F18" s="533"/>
      <c r="G18" s="533"/>
      <c r="H18" s="533"/>
      <c r="I18" s="533"/>
      <c r="J18" s="533"/>
      <c r="K18" s="533"/>
      <c r="L18" s="534">
        <v>693.05</v>
      </c>
      <c r="M18" s="534"/>
      <c r="N18" s="534"/>
      <c r="O18" s="534"/>
      <c r="P18" s="534"/>
      <c r="Q18" s="534"/>
      <c r="R18" s="535"/>
      <c r="S18" s="535"/>
      <c r="T18" s="535"/>
      <c r="U18" s="535"/>
      <c r="V18" s="536"/>
      <c r="W18" s="425"/>
      <c r="X18" s="426"/>
      <c r="Y18" s="426"/>
      <c r="Z18" s="426"/>
      <c r="AA18" s="426"/>
      <c r="AB18" s="417"/>
      <c r="AC18" s="537">
        <v>64.7</v>
      </c>
      <c r="AD18" s="538"/>
      <c r="AE18" s="538"/>
      <c r="AF18" s="538"/>
      <c r="AG18" s="539"/>
      <c r="AH18" s="537">
        <v>63.6</v>
      </c>
      <c r="AI18" s="538"/>
      <c r="AJ18" s="538"/>
      <c r="AK18" s="538"/>
      <c r="AL18" s="540"/>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17258571</v>
      </c>
      <c r="BO18" s="408"/>
      <c r="BP18" s="408"/>
      <c r="BQ18" s="408"/>
      <c r="BR18" s="408"/>
      <c r="BS18" s="408"/>
      <c r="BT18" s="408"/>
      <c r="BU18" s="409"/>
      <c r="BV18" s="407">
        <v>17008227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160</v>
      </c>
      <c r="C19" s="450"/>
      <c r="D19" s="450"/>
      <c r="E19" s="533"/>
      <c r="F19" s="533"/>
      <c r="G19" s="533"/>
      <c r="H19" s="533"/>
      <c r="I19" s="533"/>
      <c r="J19" s="533"/>
      <c r="K19" s="533"/>
      <c r="L19" s="541">
        <v>67</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22035329</v>
      </c>
      <c r="BO19" s="408"/>
      <c r="BP19" s="408"/>
      <c r="BQ19" s="408"/>
      <c r="BR19" s="408"/>
      <c r="BS19" s="408"/>
      <c r="BT19" s="408"/>
      <c r="BU19" s="409"/>
      <c r="BV19" s="407">
        <v>21945004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162</v>
      </c>
      <c r="C20" s="450"/>
      <c r="D20" s="450"/>
      <c r="E20" s="533"/>
      <c r="F20" s="533"/>
      <c r="G20" s="533"/>
      <c r="H20" s="533"/>
      <c r="I20" s="533"/>
      <c r="J20" s="533"/>
      <c r="K20" s="533"/>
      <c r="L20" s="541">
        <v>18037</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163</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23627839</v>
      </c>
      <c r="BO22" s="371"/>
      <c r="BP22" s="371"/>
      <c r="BQ22" s="371"/>
      <c r="BR22" s="371"/>
      <c r="BS22" s="371"/>
      <c r="BT22" s="371"/>
      <c r="BU22" s="372"/>
      <c r="BV22" s="370">
        <v>24407677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12747330</v>
      </c>
      <c r="BO23" s="408"/>
      <c r="BP23" s="408"/>
      <c r="BQ23" s="408"/>
      <c r="BR23" s="408"/>
      <c r="BS23" s="408"/>
      <c r="BT23" s="408"/>
      <c r="BU23" s="409"/>
      <c r="BV23" s="407">
        <v>13702862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7500</v>
      </c>
      <c r="R24" s="459"/>
      <c r="S24" s="459"/>
      <c r="T24" s="459"/>
      <c r="U24" s="459"/>
      <c r="V24" s="501"/>
      <c r="W24" s="553"/>
      <c r="X24" s="554"/>
      <c r="Y24" s="555"/>
      <c r="Z24" s="457" t="s">
        <v>173</v>
      </c>
      <c r="AA24" s="437"/>
      <c r="AB24" s="437"/>
      <c r="AC24" s="437"/>
      <c r="AD24" s="437"/>
      <c r="AE24" s="437"/>
      <c r="AF24" s="437"/>
      <c r="AG24" s="438"/>
      <c r="AH24" s="458">
        <v>534</v>
      </c>
      <c r="AI24" s="459"/>
      <c r="AJ24" s="459"/>
      <c r="AK24" s="459"/>
      <c r="AL24" s="501"/>
      <c r="AM24" s="458">
        <v>1646322</v>
      </c>
      <c r="AN24" s="459"/>
      <c r="AO24" s="459"/>
      <c r="AP24" s="459"/>
      <c r="AQ24" s="459"/>
      <c r="AR24" s="501"/>
      <c r="AS24" s="458">
        <v>3083</v>
      </c>
      <c r="AT24" s="459"/>
      <c r="AU24" s="459"/>
      <c r="AV24" s="459"/>
      <c r="AW24" s="459"/>
      <c r="AX24" s="460"/>
      <c r="AY24" s="526" t="s">
        <v>174</v>
      </c>
      <c r="AZ24" s="527"/>
      <c r="BA24" s="527"/>
      <c r="BB24" s="527"/>
      <c r="BC24" s="527"/>
      <c r="BD24" s="527"/>
      <c r="BE24" s="527"/>
      <c r="BF24" s="527"/>
      <c r="BG24" s="527"/>
      <c r="BH24" s="527"/>
      <c r="BI24" s="527"/>
      <c r="BJ24" s="527"/>
      <c r="BK24" s="527"/>
      <c r="BL24" s="527"/>
      <c r="BM24" s="528"/>
      <c r="BN24" s="407">
        <v>13826333</v>
      </c>
      <c r="BO24" s="408"/>
      <c r="BP24" s="408"/>
      <c r="BQ24" s="408"/>
      <c r="BR24" s="408"/>
      <c r="BS24" s="408"/>
      <c r="BT24" s="408"/>
      <c r="BU24" s="409"/>
      <c r="BV24" s="407">
        <v>13707037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5850</v>
      </c>
      <c r="R25" s="459"/>
      <c r="S25" s="459"/>
      <c r="T25" s="459"/>
      <c r="U25" s="459"/>
      <c r="V25" s="501"/>
      <c r="W25" s="553"/>
      <c r="X25" s="554"/>
      <c r="Y25" s="555"/>
      <c r="Z25" s="457" t="s">
        <v>176</v>
      </c>
      <c r="AA25" s="437"/>
      <c r="AB25" s="437"/>
      <c r="AC25" s="437"/>
      <c r="AD25" s="437"/>
      <c r="AE25" s="437"/>
      <c r="AF25" s="437"/>
      <c r="AG25" s="438"/>
      <c r="AH25" s="458">
        <v>103</v>
      </c>
      <c r="AI25" s="459"/>
      <c r="AJ25" s="459"/>
      <c r="AK25" s="459"/>
      <c r="AL25" s="501"/>
      <c r="AM25" s="458">
        <v>304777</v>
      </c>
      <c r="AN25" s="459"/>
      <c r="AO25" s="459"/>
      <c r="AP25" s="459"/>
      <c r="AQ25" s="459"/>
      <c r="AR25" s="501"/>
      <c r="AS25" s="458">
        <v>2959</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3438522</v>
      </c>
      <c r="BO25" s="371"/>
      <c r="BP25" s="371"/>
      <c r="BQ25" s="371"/>
      <c r="BR25" s="371"/>
      <c r="BS25" s="371"/>
      <c r="BT25" s="371"/>
      <c r="BU25" s="372"/>
      <c r="BV25" s="370">
        <v>3623707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5600</v>
      </c>
      <c r="R26" s="459"/>
      <c r="S26" s="459"/>
      <c r="T26" s="459"/>
      <c r="U26" s="459"/>
      <c r="V26" s="501"/>
      <c r="W26" s="553"/>
      <c r="X26" s="554"/>
      <c r="Y26" s="555"/>
      <c r="Z26" s="457" t="s">
        <v>179</v>
      </c>
      <c r="AA26" s="559"/>
      <c r="AB26" s="559"/>
      <c r="AC26" s="559"/>
      <c r="AD26" s="559"/>
      <c r="AE26" s="559"/>
      <c r="AF26" s="559"/>
      <c r="AG26" s="560"/>
      <c r="AH26" s="458">
        <v>16</v>
      </c>
      <c r="AI26" s="459"/>
      <c r="AJ26" s="459"/>
      <c r="AK26" s="459"/>
      <c r="AL26" s="501"/>
      <c r="AM26" s="458">
        <v>47472</v>
      </c>
      <c r="AN26" s="459"/>
      <c r="AO26" s="459"/>
      <c r="AP26" s="459"/>
      <c r="AQ26" s="459"/>
      <c r="AR26" s="501"/>
      <c r="AS26" s="458">
        <v>2967</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4000</v>
      </c>
      <c r="R27" s="459"/>
      <c r="S27" s="459"/>
      <c r="T27" s="459"/>
      <c r="U27" s="459"/>
      <c r="V27" s="501"/>
      <c r="W27" s="553"/>
      <c r="X27" s="554"/>
      <c r="Y27" s="555"/>
      <c r="Z27" s="457" t="s">
        <v>182</v>
      </c>
      <c r="AA27" s="437"/>
      <c r="AB27" s="437"/>
      <c r="AC27" s="437"/>
      <c r="AD27" s="437"/>
      <c r="AE27" s="437"/>
      <c r="AF27" s="437"/>
      <c r="AG27" s="438"/>
      <c r="AH27" s="458">
        <v>8</v>
      </c>
      <c r="AI27" s="459"/>
      <c r="AJ27" s="459"/>
      <c r="AK27" s="459"/>
      <c r="AL27" s="501"/>
      <c r="AM27" s="458">
        <v>32768</v>
      </c>
      <c r="AN27" s="459"/>
      <c r="AO27" s="459"/>
      <c r="AP27" s="459"/>
      <c r="AQ27" s="459"/>
      <c r="AR27" s="501"/>
      <c r="AS27" s="458">
        <v>4096</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9">
        <v>685929</v>
      </c>
      <c r="BO27" s="530"/>
      <c r="BP27" s="530"/>
      <c r="BQ27" s="530"/>
      <c r="BR27" s="530"/>
      <c r="BS27" s="530"/>
      <c r="BT27" s="530"/>
      <c r="BU27" s="531"/>
      <c r="BV27" s="529">
        <v>685636</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3400</v>
      </c>
      <c r="R28" s="459"/>
      <c r="S28" s="459"/>
      <c r="T28" s="459"/>
      <c r="U28" s="459"/>
      <c r="V28" s="501"/>
      <c r="W28" s="553"/>
      <c r="X28" s="554"/>
      <c r="Y28" s="555"/>
      <c r="Z28" s="457" t="s">
        <v>185</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5222934</v>
      </c>
      <c r="BO28" s="371"/>
      <c r="BP28" s="371"/>
      <c r="BQ28" s="371"/>
      <c r="BR28" s="371"/>
      <c r="BS28" s="371"/>
      <c r="BT28" s="371"/>
      <c r="BU28" s="372"/>
      <c r="BV28" s="370">
        <v>5573359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16</v>
      </c>
      <c r="M29" s="459"/>
      <c r="N29" s="459"/>
      <c r="O29" s="459"/>
      <c r="P29" s="501"/>
      <c r="Q29" s="458">
        <v>3100</v>
      </c>
      <c r="R29" s="459"/>
      <c r="S29" s="459"/>
      <c r="T29" s="459"/>
      <c r="U29" s="459"/>
      <c r="V29" s="501"/>
      <c r="W29" s="556"/>
      <c r="X29" s="557"/>
      <c r="Y29" s="558"/>
      <c r="Z29" s="457" t="s">
        <v>188</v>
      </c>
      <c r="AA29" s="437"/>
      <c r="AB29" s="437"/>
      <c r="AC29" s="437"/>
      <c r="AD29" s="437"/>
      <c r="AE29" s="437"/>
      <c r="AF29" s="437"/>
      <c r="AG29" s="438"/>
      <c r="AH29" s="458">
        <v>542</v>
      </c>
      <c r="AI29" s="459"/>
      <c r="AJ29" s="459"/>
      <c r="AK29" s="459"/>
      <c r="AL29" s="501"/>
      <c r="AM29" s="458">
        <v>1679090</v>
      </c>
      <c r="AN29" s="459"/>
      <c r="AO29" s="459"/>
      <c r="AP29" s="459"/>
      <c r="AQ29" s="459"/>
      <c r="AR29" s="501"/>
      <c r="AS29" s="458">
        <v>3098</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1045589</v>
      </c>
      <c r="BO29" s="408"/>
      <c r="BP29" s="408"/>
      <c r="BQ29" s="408"/>
      <c r="BR29" s="408"/>
      <c r="BS29" s="408"/>
      <c r="BT29" s="408"/>
      <c r="BU29" s="409"/>
      <c r="BV29" s="407">
        <v>1045035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7">
        <v>98.7</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8223144</v>
      </c>
      <c r="BO30" s="530"/>
      <c r="BP30" s="530"/>
      <c r="BQ30" s="530"/>
      <c r="BR30" s="530"/>
      <c r="BS30" s="530"/>
      <c r="BT30" s="530"/>
      <c r="BU30" s="531"/>
      <c r="BV30" s="529">
        <v>8011567</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滋賀県市町村職員退職手当組合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公益財団法人　ひばり</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滋賀県市町村議会議員公務災害補償等組合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一般財団法人　高島まちおこし公社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IF('各会計、関係団体の財政状況及び健全化判断比率'!B34="","",'各会計、関係団体の財政状況及び健全化判断比率'!B34)</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滋賀県市町村職員研修センター</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公益財団法人　びわ湖高島観光協会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訪問看護ステーション事業特別会計</v>
      </c>
      <c r="X37" s="598"/>
      <c r="Y37" s="598"/>
      <c r="Z37" s="598"/>
      <c r="AA37" s="598"/>
      <c r="AB37" s="598"/>
      <c r="AC37" s="598"/>
      <c r="AD37" s="598"/>
      <c r="AE37" s="598"/>
      <c r="AF37" s="598"/>
      <c r="AG37" s="598"/>
      <c r="AH37" s="598"/>
      <c r="AI37" s="598"/>
      <c r="AJ37" s="598"/>
      <c r="AK37" s="598"/>
      <c r="AL37" s="181"/>
      <c r="AM37" s="597">
        <f t="shared" si="0"/>
        <v>9</v>
      </c>
      <c r="AN37" s="597"/>
      <c r="AO37" s="598" t="str">
        <f>IF('各会計、関係団体の財政状況及び健全化判断比率'!B35="","",'各会計、関係団体の財政状況及び健全化判断比率'!B35)</f>
        <v>介護老人保健施設事業会計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滋賀県後期高齢者医療広域連合（一般会計）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滋賀県後期高齢者医療広域連合（後期高齢者医療特別会計）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Bsy9ayU1bPH9rO7KQ/hC10NKR/62QFjwriqLlgkv0nnPNEfzcLF7O3dwN98UbmI8UWLV96deZ8899T7Dg478xw==" saltValue="zVyLH7K99ikW4j7o//oib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1" t="s">
        <v>559</v>
      </c>
      <c r="D34" s="1151"/>
      <c r="E34" s="1152"/>
      <c r="F34" s="32">
        <v>6.25</v>
      </c>
      <c r="G34" s="33">
        <v>7.09</v>
      </c>
      <c r="H34" s="33">
        <v>10.88</v>
      </c>
      <c r="I34" s="33">
        <v>13.67</v>
      </c>
      <c r="J34" s="34">
        <v>17.71</v>
      </c>
      <c r="K34" s="22"/>
      <c r="L34" s="22"/>
      <c r="M34" s="22"/>
      <c r="N34" s="22"/>
      <c r="O34" s="22"/>
      <c r="P34" s="22"/>
    </row>
    <row r="35" spans="1:16" ht="39" customHeight="1" x14ac:dyDescent="0.2">
      <c r="A35" s="22"/>
      <c r="B35" s="35"/>
      <c r="C35" s="1145" t="s">
        <v>560</v>
      </c>
      <c r="D35" s="1146"/>
      <c r="E35" s="1147"/>
      <c r="F35" s="36">
        <v>6.39</v>
      </c>
      <c r="G35" s="37">
        <v>6.44</v>
      </c>
      <c r="H35" s="37">
        <v>5.58</v>
      </c>
      <c r="I35" s="37">
        <v>5.13</v>
      </c>
      <c r="J35" s="38">
        <v>5.25</v>
      </c>
      <c r="K35" s="22"/>
      <c r="L35" s="22"/>
      <c r="M35" s="22"/>
      <c r="N35" s="22"/>
      <c r="O35" s="22"/>
      <c r="P35" s="22"/>
    </row>
    <row r="36" spans="1:16" ht="39" customHeight="1" x14ac:dyDescent="0.2">
      <c r="A36" s="22"/>
      <c r="B36" s="35"/>
      <c r="C36" s="1145" t="s">
        <v>561</v>
      </c>
      <c r="D36" s="1146"/>
      <c r="E36" s="1147"/>
      <c r="F36" s="36">
        <v>4.84</v>
      </c>
      <c r="G36" s="37">
        <v>3.75</v>
      </c>
      <c r="H36" s="37">
        <v>4.97</v>
      </c>
      <c r="I36" s="37">
        <v>4.26</v>
      </c>
      <c r="J36" s="38">
        <v>3.97</v>
      </c>
      <c r="K36" s="22"/>
      <c r="L36" s="22"/>
      <c r="M36" s="22"/>
      <c r="N36" s="22"/>
      <c r="O36" s="22"/>
      <c r="P36" s="22"/>
    </row>
    <row r="37" spans="1:16" ht="39" customHeight="1" x14ac:dyDescent="0.2">
      <c r="A37" s="22"/>
      <c r="B37" s="35"/>
      <c r="C37" s="1145" t="s">
        <v>562</v>
      </c>
      <c r="D37" s="1146"/>
      <c r="E37" s="1147"/>
      <c r="F37" s="36">
        <v>0.83</v>
      </c>
      <c r="G37" s="37">
        <v>1.07</v>
      </c>
      <c r="H37" s="37">
        <v>1.33</v>
      </c>
      <c r="I37" s="37">
        <v>1.33</v>
      </c>
      <c r="J37" s="38">
        <v>1.44</v>
      </c>
      <c r="K37" s="22"/>
      <c r="L37" s="22"/>
      <c r="M37" s="22"/>
      <c r="N37" s="22"/>
      <c r="O37" s="22"/>
      <c r="P37" s="22"/>
    </row>
    <row r="38" spans="1:16" ht="39" customHeight="1" x14ac:dyDescent="0.2">
      <c r="A38" s="22"/>
      <c r="B38" s="35"/>
      <c r="C38" s="1145" t="s">
        <v>563</v>
      </c>
      <c r="D38" s="1146"/>
      <c r="E38" s="1147"/>
      <c r="F38" s="36">
        <v>0.62</v>
      </c>
      <c r="G38" s="37">
        <v>0.44</v>
      </c>
      <c r="H38" s="37">
        <v>0.45</v>
      </c>
      <c r="I38" s="37">
        <v>0.31</v>
      </c>
      <c r="J38" s="38">
        <v>0.54</v>
      </c>
      <c r="K38" s="22"/>
      <c r="L38" s="22"/>
      <c r="M38" s="22"/>
      <c r="N38" s="22"/>
      <c r="O38" s="22"/>
      <c r="P38" s="22"/>
    </row>
    <row r="39" spans="1:16" ht="39" customHeight="1" x14ac:dyDescent="0.2">
      <c r="A39" s="22"/>
      <c r="B39" s="35"/>
      <c r="C39" s="1145" t="s">
        <v>564</v>
      </c>
      <c r="D39" s="1146"/>
      <c r="E39" s="1147"/>
      <c r="F39" s="36">
        <v>0.72</v>
      </c>
      <c r="G39" s="37">
        <v>0.79</v>
      </c>
      <c r="H39" s="37">
        <v>0.66</v>
      </c>
      <c r="I39" s="37">
        <v>0.46</v>
      </c>
      <c r="J39" s="38">
        <v>0.48</v>
      </c>
      <c r="K39" s="22"/>
      <c r="L39" s="22"/>
      <c r="M39" s="22"/>
      <c r="N39" s="22"/>
      <c r="O39" s="22"/>
      <c r="P39" s="22"/>
    </row>
    <row r="40" spans="1:16" ht="39" customHeight="1" x14ac:dyDescent="0.2">
      <c r="A40" s="22"/>
      <c r="B40" s="35"/>
      <c r="C40" s="1145" t="s">
        <v>565</v>
      </c>
      <c r="D40" s="1146"/>
      <c r="E40" s="1147"/>
      <c r="F40" s="36">
        <v>1.06</v>
      </c>
      <c r="G40" s="37">
        <v>0.62</v>
      </c>
      <c r="H40" s="37">
        <v>0.42</v>
      </c>
      <c r="I40" s="37">
        <v>0.49</v>
      </c>
      <c r="J40" s="38">
        <v>0.41</v>
      </c>
      <c r="K40" s="22"/>
      <c r="L40" s="22"/>
      <c r="M40" s="22"/>
      <c r="N40" s="22"/>
      <c r="O40" s="22"/>
      <c r="P40" s="22"/>
    </row>
    <row r="41" spans="1:16" ht="39" customHeight="1" x14ac:dyDescent="0.2">
      <c r="A41" s="22"/>
      <c r="B41" s="35"/>
      <c r="C41" s="1145" t="s">
        <v>566</v>
      </c>
      <c r="D41" s="1146"/>
      <c r="E41" s="1147"/>
      <c r="F41" s="36">
        <v>0.05</v>
      </c>
      <c r="G41" s="37">
        <v>0.06</v>
      </c>
      <c r="H41" s="37">
        <v>0.06</v>
      </c>
      <c r="I41" s="37">
        <v>7.0000000000000007E-2</v>
      </c>
      <c r="J41" s="38">
        <v>7.0000000000000007E-2</v>
      </c>
      <c r="K41" s="22"/>
      <c r="L41" s="22"/>
      <c r="M41" s="22"/>
      <c r="N41" s="22"/>
      <c r="O41" s="22"/>
      <c r="P41" s="22"/>
    </row>
    <row r="42" spans="1:16" ht="39" customHeight="1" x14ac:dyDescent="0.2">
      <c r="A42" s="22"/>
      <c r="B42" s="39"/>
      <c r="C42" s="1145" t="s">
        <v>567</v>
      </c>
      <c r="D42" s="1146"/>
      <c r="E42" s="1147"/>
      <c r="F42" s="36" t="s">
        <v>508</v>
      </c>
      <c r="G42" s="37" t="s">
        <v>508</v>
      </c>
      <c r="H42" s="37" t="s">
        <v>508</v>
      </c>
      <c r="I42" s="37" t="s">
        <v>508</v>
      </c>
      <c r="J42" s="38" t="s">
        <v>508</v>
      </c>
      <c r="K42" s="22"/>
      <c r="L42" s="22"/>
      <c r="M42" s="22"/>
      <c r="N42" s="22"/>
      <c r="O42" s="22"/>
      <c r="P42" s="22"/>
    </row>
    <row r="43" spans="1:16" ht="39" customHeight="1" thickBot="1" x14ac:dyDescent="0.25">
      <c r="A43" s="22"/>
      <c r="B43" s="40"/>
      <c r="C43" s="1148" t="s">
        <v>568</v>
      </c>
      <c r="D43" s="1149"/>
      <c r="E43" s="1150"/>
      <c r="F43" s="41">
        <v>7.0000000000000007E-2</v>
      </c>
      <c r="G43" s="42">
        <v>0.05</v>
      </c>
      <c r="H43" s="42">
        <v>0.04</v>
      </c>
      <c r="I43" s="42">
        <v>0.03</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IBSdfyLhh7wwD+Y2+EejquAtUScsUJa6ufu7WoBqbS7fCSCCeakH3NAF+Og5YSrCklAk73DH5YpS7+04VYjdcA==" saltValue="Xlt/+7o66i3iUDH6lseS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3024</v>
      </c>
      <c r="L45" s="60">
        <v>2953</v>
      </c>
      <c r="M45" s="60">
        <v>3301</v>
      </c>
      <c r="N45" s="60">
        <v>3379</v>
      </c>
      <c r="O45" s="61">
        <v>3455</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508</v>
      </c>
      <c r="L46" s="64" t="s">
        <v>508</v>
      </c>
      <c r="M46" s="64" t="s">
        <v>508</v>
      </c>
      <c r="N46" s="64" t="s">
        <v>508</v>
      </c>
      <c r="O46" s="65" t="s">
        <v>508</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508</v>
      </c>
      <c r="L47" s="64" t="s">
        <v>508</v>
      </c>
      <c r="M47" s="64" t="s">
        <v>508</v>
      </c>
      <c r="N47" s="64" t="s">
        <v>508</v>
      </c>
      <c r="O47" s="65" t="s">
        <v>508</v>
      </c>
      <c r="P47" s="48"/>
      <c r="Q47" s="48"/>
      <c r="R47" s="48"/>
      <c r="S47" s="48"/>
      <c r="T47" s="48"/>
      <c r="U47" s="48"/>
    </row>
    <row r="48" spans="1:21" ht="30.75" customHeight="1" x14ac:dyDescent="0.2">
      <c r="A48" s="48"/>
      <c r="B48" s="1155"/>
      <c r="C48" s="1156"/>
      <c r="D48" s="62"/>
      <c r="E48" s="1161" t="s">
        <v>15</v>
      </c>
      <c r="F48" s="1161"/>
      <c r="G48" s="1161"/>
      <c r="H48" s="1161"/>
      <c r="I48" s="1161"/>
      <c r="J48" s="1162"/>
      <c r="K48" s="63">
        <v>1532</v>
      </c>
      <c r="L48" s="64">
        <v>1570</v>
      </c>
      <c r="M48" s="64">
        <v>1627</v>
      </c>
      <c r="N48" s="64">
        <v>1639</v>
      </c>
      <c r="O48" s="65">
        <v>990</v>
      </c>
      <c r="P48" s="48"/>
      <c r="Q48" s="48"/>
      <c r="R48" s="48"/>
      <c r="S48" s="48"/>
      <c r="T48" s="48"/>
      <c r="U48" s="48"/>
    </row>
    <row r="49" spans="1:21" ht="30.75" customHeight="1" x14ac:dyDescent="0.2">
      <c r="A49" s="48"/>
      <c r="B49" s="1155"/>
      <c r="C49" s="1156"/>
      <c r="D49" s="62"/>
      <c r="E49" s="1161" t="s">
        <v>16</v>
      </c>
      <c r="F49" s="1161"/>
      <c r="G49" s="1161"/>
      <c r="H49" s="1161"/>
      <c r="I49" s="1161"/>
      <c r="J49" s="1162"/>
      <c r="K49" s="63" t="s">
        <v>508</v>
      </c>
      <c r="L49" s="64" t="s">
        <v>508</v>
      </c>
      <c r="M49" s="64" t="s">
        <v>508</v>
      </c>
      <c r="N49" s="64" t="s">
        <v>508</v>
      </c>
      <c r="O49" s="65" t="s">
        <v>508</v>
      </c>
      <c r="P49" s="48"/>
      <c r="Q49" s="48"/>
      <c r="R49" s="48"/>
      <c r="S49" s="48"/>
      <c r="T49" s="48"/>
      <c r="U49" s="48"/>
    </row>
    <row r="50" spans="1:21" ht="30.75" customHeight="1" x14ac:dyDescent="0.2">
      <c r="A50" s="48"/>
      <c r="B50" s="1155"/>
      <c r="C50" s="1156"/>
      <c r="D50" s="62"/>
      <c r="E50" s="1161" t="s">
        <v>17</v>
      </c>
      <c r="F50" s="1161"/>
      <c r="G50" s="1161"/>
      <c r="H50" s="1161"/>
      <c r="I50" s="1161"/>
      <c r="J50" s="1162"/>
      <c r="K50" s="63">
        <v>4</v>
      </c>
      <c r="L50" s="64">
        <v>4</v>
      </c>
      <c r="M50" s="64" t="s">
        <v>508</v>
      </c>
      <c r="N50" s="64" t="s">
        <v>508</v>
      </c>
      <c r="O50" s="65" t="s">
        <v>508</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508</v>
      </c>
      <c r="L51" s="64" t="s">
        <v>508</v>
      </c>
      <c r="M51" s="64" t="s">
        <v>508</v>
      </c>
      <c r="N51" s="64" t="s">
        <v>508</v>
      </c>
      <c r="O51" s="65" t="s">
        <v>508</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3270</v>
      </c>
      <c r="L52" s="64">
        <v>3327</v>
      </c>
      <c r="M52" s="64">
        <v>3525</v>
      </c>
      <c r="N52" s="64">
        <v>3602</v>
      </c>
      <c r="O52" s="65">
        <v>3604</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1290</v>
      </c>
      <c r="L53" s="69">
        <v>1200</v>
      </c>
      <c r="M53" s="69">
        <v>1403</v>
      </c>
      <c r="N53" s="69">
        <v>1416</v>
      </c>
      <c r="O53" s="70">
        <v>841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3">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592</v>
      </c>
      <c r="L58" s="84" t="s">
        <v>592</v>
      </c>
      <c r="M58" s="84" t="s">
        <v>592</v>
      </c>
      <c r="N58" s="84" t="s">
        <v>592</v>
      </c>
      <c r="O58" s="85" t="s">
        <v>593</v>
      </c>
    </row>
    <row r="59" spans="1:21" ht="31.5" customHeight="1" x14ac:dyDescent="0.2">
      <c r="B59" s="1171"/>
      <c r="C59" s="1172"/>
      <c r="D59" s="1178" t="s">
        <v>28</v>
      </c>
      <c r="E59" s="1179"/>
      <c r="F59" s="1179"/>
      <c r="G59" s="1179"/>
      <c r="H59" s="1179"/>
      <c r="I59" s="1179"/>
      <c r="J59" s="1180"/>
      <c r="K59" s="86" t="s">
        <v>593</v>
      </c>
      <c r="L59" s="87" t="s">
        <v>592</v>
      </c>
      <c r="M59" s="87" t="s">
        <v>592</v>
      </c>
      <c r="N59" s="87" t="s">
        <v>592</v>
      </c>
      <c r="O59" s="88" t="s">
        <v>592</v>
      </c>
    </row>
    <row r="60" spans="1:21" ht="31.5" customHeight="1" thickBot="1" x14ac:dyDescent="0.25">
      <c r="B60" s="1173"/>
      <c r="C60" s="1174"/>
      <c r="D60" s="1181" t="s">
        <v>29</v>
      </c>
      <c r="E60" s="1182"/>
      <c r="F60" s="1182"/>
      <c r="G60" s="1182"/>
      <c r="H60" s="1182"/>
      <c r="I60" s="1182"/>
      <c r="J60" s="1183"/>
      <c r="K60" s="89" t="s">
        <v>594</v>
      </c>
      <c r="L60" s="90" t="s">
        <v>592</v>
      </c>
      <c r="M60" s="90" t="s">
        <v>592</v>
      </c>
      <c r="N60" s="90" t="s">
        <v>592</v>
      </c>
      <c r="O60" s="91" t="s">
        <v>593</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WxEg7hycQ9oTxOMQuX8VjeVuHB4Oe8fC4sG7cFdHE2PruMoCzZSqZckyzaLqAyviE06GRkR08XlZJYv/3H8FQ==" saltValue="Z47OxrWUijxrbZ2ERiTho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549</v>
      </c>
      <c r="J40" s="103" t="s">
        <v>550</v>
      </c>
      <c r="K40" s="103" t="s">
        <v>551</v>
      </c>
      <c r="L40" s="103" t="s">
        <v>552</v>
      </c>
      <c r="M40" s="104" t="s">
        <v>553</v>
      </c>
    </row>
    <row r="41" spans="2:13" ht="27.75" customHeight="1" x14ac:dyDescent="0.2">
      <c r="B41" s="1184" t="s">
        <v>32</v>
      </c>
      <c r="C41" s="1185"/>
      <c r="D41" s="105"/>
      <c r="E41" s="1190" t="s">
        <v>33</v>
      </c>
      <c r="F41" s="1190"/>
      <c r="G41" s="1190"/>
      <c r="H41" s="1191"/>
      <c r="I41" s="355">
        <v>26874</v>
      </c>
      <c r="J41" s="356">
        <v>26398</v>
      </c>
      <c r="K41" s="356">
        <v>25850</v>
      </c>
      <c r="L41" s="356">
        <v>24494</v>
      </c>
      <c r="M41" s="357">
        <v>23734</v>
      </c>
    </row>
    <row r="42" spans="2:13" ht="27.75" customHeight="1" x14ac:dyDescent="0.2">
      <c r="B42" s="1186"/>
      <c r="C42" s="1187"/>
      <c r="D42" s="106"/>
      <c r="E42" s="1192" t="s">
        <v>34</v>
      </c>
      <c r="F42" s="1192"/>
      <c r="G42" s="1192"/>
      <c r="H42" s="1193"/>
      <c r="I42" s="358">
        <v>8</v>
      </c>
      <c r="J42" s="359">
        <v>4</v>
      </c>
      <c r="K42" s="359" t="s">
        <v>508</v>
      </c>
      <c r="L42" s="359" t="s">
        <v>508</v>
      </c>
      <c r="M42" s="360" t="s">
        <v>508</v>
      </c>
    </row>
    <row r="43" spans="2:13" ht="27.75" customHeight="1" x14ac:dyDescent="0.2">
      <c r="B43" s="1186"/>
      <c r="C43" s="1187"/>
      <c r="D43" s="106"/>
      <c r="E43" s="1192" t="s">
        <v>35</v>
      </c>
      <c r="F43" s="1192"/>
      <c r="G43" s="1192"/>
      <c r="H43" s="1193"/>
      <c r="I43" s="358">
        <v>16541</v>
      </c>
      <c r="J43" s="359">
        <v>15138</v>
      </c>
      <c r="K43" s="359">
        <v>14092</v>
      </c>
      <c r="L43" s="359">
        <v>13154</v>
      </c>
      <c r="M43" s="360">
        <v>10463</v>
      </c>
    </row>
    <row r="44" spans="2:13" ht="27.75" customHeight="1" x14ac:dyDescent="0.2">
      <c r="B44" s="1186"/>
      <c r="C44" s="1187"/>
      <c r="D44" s="106"/>
      <c r="E44" s="1192" t="s">
        <v>36</v>
      </c>
      <c r="F44" s="1192"/>
      <c r="G44" s="1192"/>
      <c r="H44" s="1193"/>
      <c r="I44" s="358" t="s">
        <v>508</v>
      </c>
      <c r="J44" s="359" t="s">
        <v>508</v>
      </c>
      <c r="K44" s="359" t="s">
        <v>508</v>
      </c>
      <c r="L44" s="359" t="s">
        <v>508</v>
      </c>
      <c r="M44" s="360" t="s">
        <v>508</v>
      </c>
    </row>
    <row r="45" spans="2:13" ht="27.75" customHeight="1" x14ac:dyDescent="0.2">
      <c r="B45" s="1186"/>
      <c r="C45" s="1187"/>
      <c r="D45" s="106"/>
      <c r="E45" s="1192" t="s">
        <v>37</v>
      </c>
      <c r="F45" s="1192"/>
      <c r="G45" s="1192"/>
      <c r="H45" s="1193"/>
      <c r="I45" s="358">
        <v>5864</v>
      </c>
      <c r="J45" s="359">
        <v>6216</v>
      </c>
      <c r="K45" s="359">
        <v>5865</v>
      </c>
      <c r="L45" s="359">
        <v>5748</v>
      </c>
      <c r="M45" s="360">
        <v>5554</v>
      </c>
    </row>
    <row r="46" spans="2:13" ht="27.75" customHeight="1" x14ac:dyDescent="0.2">
      <c r="B46" s="1186"/>
      <c r="C46" s="1187"/>
      <c r="D46" s="107"/>
      <c r="E46" s="1192" t="s">
        <v>38</v>
      </c>
      <c r="F46" s="1192"/>
      <c r="G46" s="1192"/>
      <c r="H46" s="1193"/>
      <c r="I46" s="358">
        <v>1</v>
      </c>
      <c r="J46" s="359" t="s">
        <v>508</v>
      </c>
      <c r="K46" s="359" t="s">
        <v>508</v>
      </c>
      <c r="L46" s="359" t="s">
        <v>508</v>
      </c>
      <c r="M46" s="360" t="s">
        <v>508</v>
      </c>
    </row>
    <row r="47" spans="2:13" ht="27.75" customHeight="1" x14ac:dyDescent="0.2">
      <c r="B47" s="1186"/>
      <c r="C47" s="1187"/>
      <c r="D47" s="108"/>
      <c r="E47" s="1194" t="s">
        <v>39</v>
      </c>
      <c r="F47" s="1195"/>
      <c r="G47" s="1195"/>
      <c r="H47" s="1196"/>
      <c r="I47" s="358" t="s">
        <v>508</v>
      </c>
      <c r="J47" s="359" t="s">
        <v>508</v>
      </c>
      <c r="K47" s="359" t="s">
        <v>508</v>
      </c>
      <c r="L47" s="359" t="s">
        <v>508</v>
      </c>
      <c r="M47" s="360" t="s">
        <v>508</v>
      </c>
    </row>
    <row r="48" spans="2:13" ht="27.75" customHeight="1" x14ac:dyDescent="0.2">
      <c r="B48" s="1186"/>
      <c r="C48" s="1187"/>
      <c r="D48" s="106"/>
      <c r="E48" s="1192" t="s">
        <v>40</v>
      </c>
      <c r="F48" s="1192"/>
      <c r="G48" s="1192"/>
      <c r="H48" s="1193"/>
      <c r="I48" s="358" t="s">
        <v>508</v>
      </c>
      <c r="J48" s="359" t="s">
        <v>508</v>
      </c>
      <c r="K48" s="359" t="s">
        <v>508</v>
      </c>
      <c r="L48" s="359" t="s">
        <v>508</v>
      </c>
      <c r="M48" s="360" t="s">
        <v>508</v>
      </c>
    </row>
    <row r="49" spans="2:13" ht="27.75" customHeight="1" x14ac:dyDescent="0.2">
      <c r="B49" s="1188"/>
      <c r="C49" s="1189"/>
      <c r="D49" s="106"/>
      <c r="E49" s="1192" t="s">
        <v>41</v>
      </c>
      <c r="F49" s="1192"/>
      <c r="G49" s="1192"/>
      <c r="H49" s="1193"/>
      <c r="I49" s="358" t="s">
        <v>508</v>
      </c>
      <c r="J49" s="359" t="s">
        <v>508</v>
      </c>
      <c r="K49" s="359" t="s">
        <v>508</v>
      </c>
      <c r="L49" s="359" t="s">
        <v>508</v>
      </c>
      <c r="M49" s="360" t="s">
        <v>508</v>
      </c>
    </row>
    <row r="50" spans="2:13" ht="27.75" customHeight="1" x14ac:dyDescent="0.2">
      <c r="B50" s="1197" t="s">
        <v>42</v>
      </c>
      <c r="C50" s="1198"/>
      <c r="D50" s="109"/>
      <c r="E50" s="1192" t="s">
        <v>43</v>
      </c>
      <c r="F50" s="1192"/>
      <c r="G50" s="1192"/>
      <c r="H50" s="1193"/>
      <c r="I50" s="358">
        <v>13016</v>
      </c>
      <c r="J50" s="359">
        <v>13330</v>
      </c>
      <c r="K50" s="359">
        <v>13504</v>
      </c>
      <c r="L50" s="359">
        <v>14504</v>
      </c>
      <c r="M50" s="360">
        <v>14787</v>
      </c>
    </row>
    <row r="51" spans="2:13" ht="27.75" customHeight="1" x14ac:dyDescent="0.2">
      <c r="B51" s="1186"/>
      <c r="C51" s="1187"/>
      <c r="D51" s="106"/>
      <c r="E51" s="1192" t="s">
        <v>44</v>
      </c>
      <c r="F51" s="1192"/>
      <c r="G51" s="1192"/>
      <c r="H51" s="1193"/>
      <c r="I51" s="358">
        <v>589</v>
      </c>
      <c r="J51" s="359">
        <v>465</v>
      </c>
      <c r="K51" s="359">
        <v>419</v>
      </c>
      <c r="L51" s="359">
        <v>384</v>
      </c>
      <c r="M51" s="360">
        <v>302</v>
      </c>
    </row>
    <row r="52" spans="2:13" ht="27.75" customHeight="1" x14ac:dyDescent="0.2">
      <c r="B52" s="1188"/>
      <c r="C52" s="1189"/>
      <c r="D52" s="106"/>
      <c r="E52" s="1192" t="s">
        <v>45</v>
      </c>
      <c r="F52" s="1192"/>
      <c r="G52" s="1192"/>
      <c r="H52" s="1193"/>
      <c r="I52" s="358">
        <v>31472</v>
      </c>
      <c r="J52" s="359">
        <v>30923</v>
      </c>
      <c r="K52" s="359">
        <v>29807</v>
      </c>
      <c r="L52" s="359">
        <v>28315</v>
      </c>
      <c r="M52" s="360">
        <v>27163</v>
      </c>
    </row>
    <row r="53" spans="2:13" ht="27.75" customHeight="1" thickBot="1" x14ac:dyDescent="0.25">
      <c r="B53" s="1199" t="s">
        <v>46</v>
      </c>
      <c r="C53" s="1200"/>
      <c r="D53" s="110"/>
      <c r="E53" s="1201" t="s">
        <v>47</v>
      </c>
      <c r="F53" s="1201"/>
      <c r="G53" s="1201"/>
      <c r="H53" s="1202"/>
      <c r="I53" s="361">
        <v>4211</v>
      </c>
      <c r="J53" s="362">
        <v>3038</v>
      </c>
      <c r="K53" s="362">
        <v>2078</v>
      </c>
      <c r="L53" s="362">
        <v>193</v>
      </c>
      <c r="M53" s="363">
        <v>-2500</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1M0LLC1WKGnSTq1xAsyZ2KAiD2v/7B0fgn7uMcJtSpRumktyH2K9txfQ0ZEDSgs6zNBKOdzEKISssr556iOnCg==" saltValue="bviHjcVFteNTIp0Gzu46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551</v>
      </c>
      <c r="G54" s="119" t="s">
        <v>552</v>
      </c>
      <c r="H54" s="120" t="s">
        <v>553</v>
      </c>
    </row>
    <row r="55" spans="2:8" ht="52.5" customHeight="1" x14ac:dyDescent="0.2">
      <c r="B55" s="121"/>
      <c r="C55" s="1211" t="s">
        <v>50</v>
      </c>
      <c r="D55" s="1211"/>
      <c r="E55" s="1212"/>
      <c r="F55" s="122">
        <v>5571</v>
      </c>
      <c r="G55" s="122">
        <v>5573</v>
      </c>
      <c r="H55" s="123">
        <v>5223</v>
      </c>
    </row>
    <row r="56" spans="2:8" ht="52.5" customHeight="1" x14ac:dyDescent="0.2">
      <c r="B56" s="124"/>
      <c r="C56" s="1213" t="s">
        <v>51</v>
      </c>
      <c r="D56" s="1213"/>
      <c r="E56" s="1214"/>
      <c r="F56" s="125">
        <v>1045</v>
      </c>
      <c r="G56" s="125">
        <v>1045</v>
      </c>
      <c r="H56" s="126">
        <v>1046</v>
      </c>
    </row>
    <row r="57" spans="2:8" ht="53.25" customHeight="1" x14ac:dyDescent="0.2">
      <c r="B57" s="124"/>
      <c r="C57" s="1215" t="s">
        <v>52</v>
      </c>
      <c r="D57" s="1215"/>
      <c r="E57" s="1216"/>
      <c r="F57" s="127">
        <v>7215</v>
      </c>
      <c r="G57" s="127">
        <v>8012</v>
      </c>
      <c r="H57" s="128">
        <v>8223</v>
      </c>
    </row>
    <row r="58" spans="2:8" ht="45.75" customHeight="1" x14ac:dyDescent="0.2">
      <c r="B58" s="129"/>
      <c r="C58" s="1203" t="s">
        <v>583</v>
      </c>
      <c r="D58" s="1204"/>
      <c r="E58" s="1205"/>
      <c r="F58" s="130">
        <v>4043</v>
      </c>
      <c r="G58" s="130">
        <v>4674</v>
      </c>
      <c r="H58" s="131">
        <v>5144</v>
      </c>
    </row>
    <row r="59" spans="2:8" ht="45.75" customHeight="1" x14ac:dyDescent="0.2">
      <c r="B59" s="129"/>
      <c r="C59" s="1203" t="s">
        <v>584</v>
      </c>
      <c r="D59" s="1204"/>
      <c r="E59" s="1205"/>
      <c r="F59" s="130">
        <v>1304</v>
      </c>
      <c r="G59" s="130">
        <v>1225</v>
      </c>
      <c r="H59" s="131">
        <v>925</v>
      </c>
    </row>
    <row r="60" spans="2:8" ht="45.75" customHeight="1" x14ac:dyDescent="0.2">
      <c r="B60" s="129"/>
      <c r="C60" s="1203" t="s">
        <v>585</v>
      </c>
      <c r="D60" s="1204"/>
      <c r="E60" s="1205"/>
      <c r="F60" s="130">
        <v>688</v>
      </c>
      <c r="G60" s="130">
        <v>686</v>
      </c>
      <c r="H60" s="131">
        <v>686</v>
      </c>
    </row>
    <row r="61" spans="2:8" ht="45.75" customHeight="1" x14ac:dyDescent="0.2">
      <c r="B61" s="129"/>
      <c r="C61" s="1203" t="s">
        <v>586</v>
      </c>
      <c r="D61" s="1204"/>
      <c r="E61" s="1205"/>
      <c r="F61" s="130">
        <v>621</v>
      </c>
      <c r="G61" s="130">
        <v>621</v>
      </c>
      <c r="H61" s="131">
        <v>622</v>
      </c>
    </row>
    <row r="62" spans="2:8" ht="45.75" customHeight="1" thickBot="1" x14ac:dyDescent="0.25">
      <c r="B62" s="132"/>
      <c r="C62" s="1206" t="s">
        <v>587</v>
      </c>
      <c r="D62" s="1207"/>
      <c r="E62" s="1208"/>
      <c r="F62" s="133">
        <v>321</v>
      </c>
      <c r="G62" s="133">
        <v>357</v>
      </c>
      <c r="H62" s="134">
        <v>384</v>
      </c>
    </row>
    <row r="63" spans="2:8" ht="52.5" customHeight="1" thickBot="1" x14ac:dyDescent="0.25">
      <c r="B63" s="135"/>
      <c r="C63" s="1209" t="s">
        <v>53</v>
      </c>
      <c r="D63" s="1209"/>
      <c r="E63" s="1210"/>
      <c r="F63" s="136">
        <v>13831</v>
      </c>
      <c r="G63" s="136">
        <v>14630</v>
      </c>
      <c r="H63" s="137">
        <v>14492</v>
      </c>
    </row>
    <row r="64" spans="2:8" ht="13" x14ac:dyDescent="0.2"/>
  </sheetData>
  <sheetProtection algorithmName="SHA-512" hashValue="9vuS6PynZ+aaSxSK8Wp6TbshTgUW02gDHNfZ11KI6YfGy1oG3olboW9qq58lI2FnfwaiOAQOte0i4k1MAOI+zw==" saltValue="YB4xTAQi5x7Shyhzbi0o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546</v>
      </c>
      <c r="G2" s="151"/>
      <c r="H2" s="152"/>
    </row>
    <row r="3" spans="1:8" x14ac:dyDescent="0.2">
      <c r="A3" s="148" t="s">
        <v>539</v>
      </c>
      <c r="B3" s="153"/>
      <c r="C3" s="154"/>
      <c r="D3" s="155">
        <v>127636</v>
      </c>
      <c r="E3" s="156"/>
      <c r="F3" s="157">
        <v>54684</v>
      </c>
      <c r="G3" s="158"/>
      <c r="H3" s="159"/>
    </row>
    <row r="4" spans="1:8" x14ac:dyDescent="0.2">
      <c r="A4" s="160"/>
      <c r="B4" s="161"/>
      <c r="C4" s="162"/>
      <c r="D4" s="163">
        <v>106621</v>
      </c>
      <c r="E4" s="164"/>
      <c r="F4" s="165">
        <v>32829</v>
      </c>
      <c r="G4" s="166"/>
      <c r="H4" s="167"/>
    </row>
    <row r="5" spans="1:8" x14ac:dyDescent="0.2">
      <c r="A5" s="148" t="s">
        <v>541</v>
      </c>
      <c r="B5" s="153"/>
      <c r="C5" s="154"/>
      <c r="D5" s="155">
        <v>73626</v>
      </c>
      <c r="E5" s="156"/>
      <c r="F5" s="157">
        <v>62383</v>
      </c>
      <c r="G5" s="158"/>
      <c r="H5" s="159"/>
    </row>
    <row r="6" spans="1:8" x14ac:dyDescent="0.2">
      <c r="A6" s="160"/>
      <c r="B6" s="161"/>
      <c r="C6" s="162"/>
      <c r="D6" s="163">
        <v>46065</v>
      </c>
      <c r="E6" s="164"/>
      <c r="F6" s="165">
        <v>35325</v>
      </c>
      <c r="G6" s="166"/>
      <c r="H6" s="167"/>
    </row>
    <row r="7" spans="1:8" x14ac:dyDescent="0.2">
      <c r="A7" s="148" t="s">
        <v>542</v>
      </c>
      <c r="B7" s="153"/>
      <c r="C7" s="154"/>
      <c r="D7" s="155">
        <v>73463</v>
      </c>
      <c r="E7" s="156"/>
      <c r="F7" s="157">
        <v>76347</v>
      </c>
      <c r="G7" s="158"/>
      <c r="H7" s="159"/>
    </row>
    <row r="8" spans="1:8" x14ac:dyDescent="0.2">
      <c r="A8" s="160"/>
      <c r="B8" s="161"/>
      <c r="C8" s="162"/>
      <c r="D8" s="163">
        <v>44391</v>
      </c>
      <c r="E8" s="164"/>
      <c r="F8" s="165">
        <v>41762</v>
      </c>
      <c r="G8" s="166"/>
      <c r="H8" s="167"/>
    </row>
    <row r="9" spans="1:8" x14ac:dyDescent="0.2">
      <c r="A9" s="148" t="s">
        <v>543</v>
      </c>
      <c r="B9" s="153"/>
      <c r="C9" s="154"/>
      <c r="D9" s="155">
        <v>74384</v>
      </c>
      <c r="E9" s="156"/>
      <c r="F9" s="157">
        <v>69604</v>
      </c>
      <c r="G9" s="158"/>
      <c r="H9" s="159"/>
    </row>
    <row r="10" spans="1:8" x14ac:dyDescent="0.2">
      <c r="A10" s="160"/>
      <c r="B10" s="161"/>
      <c r="C10" s="162"/>
      <c r="D10" s="163">
        <v>40241</v>
      </c>
      <c r="E10" s="164"/>
      <c r="F10" s="165">
        <v>36247</v>
      </c>
      <c r="G10" s="166"/>
      <c r="H10" s="167"/>
    </row>
    <row r="11" spans="1:8" x14ac:dyDescent="0.2">
      <c r="A11" s="148" t="s">
        <v>544</v>
      </c>
      <c r="B11" s="153"/>
      <c r="C11" s="154"/>
      <c r="D11" s="155">
        <v>72487</v>
      </c>
      <c r="E11" s="156"/>
      <c r="F11" s="157">
        <v>68410</v>
      </c>
      <c r="G11" s="158"/>
      <c r="H11" s="159"/>
    </row>
    <row r="12" spans="1:8" x14ac:dyDescent="0.2">
      <c r="A12" s="160"/>
      <c r="B12" s="161"/>
      <c r="C12" s="168"/>
      <c r="D12" s="163">
        <v>46773</v>
      </c>
      <c r="E12" s="164"/>
      <c r="F12" s="165">
        <v>35086</v>
      </c>
      <c r="G12" s="166"/>
      <c r="H12" s="167"/>
    </row>
    <row r="13" spans="1:8" x14ac:dyDescent="0.2">
      <c r="A13" s="148"/>
      <c r="B13" s="153"/>
      <c r="C13" s="169"/>
      <c r="D13" s="170">
        <v>84319</v>
      </c>
      <c r="E13" s="171"/>
      <c r="F13" s="172">
        <v>66286</v>
      </c>
      <c r="G13" s="173"/>
      <c r="H13" s="159"/>
    </row>
    <row r="14" spans="1:8" x14ac:dyDescent="0.2">
      <c r="A14" s="160"/>
      <c r="B14" s="161"/>
      <c r="C14" s="162"/>
      <c r="D14" s="163">
        <v>56818</v>
      </c>
      <c r="E14" s="164"/>
      <c r="F14" s="165">
        <v>36250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4.8499999999999996</v>
      </c>
      <c r="C19" s="174">
        <f>ROUND(VALUE(SUBSTITUTE(実質収支比率等に係る経年分析!G$48,"▲","-")),2)</f>
        <v>3.76</v>
      </c>
      <c r="D19" s="174">
        <f>ROUND(VALUE(SUBSTITUTE(実質収支比率等に係る経年分析!H$48,"▲","-")),2)</f>
        <v>4.97</v>
      </c>
      <c r="E19" s="174">
        <f>ROUND(VALUE(SUBSTITUTE(実質収支比率等に係る経年分析!I$48,"▲","-")),2)</f>
        <v>4.2699999999999996</v>
      </c>
      <c r="F19" s="174">
        <f>ROUND(VALUE(SUBSTITUTE(実質収支比率等に係る経年分析!J$48,"▲","-")),2)</f>
        <v>3.97</v>
      </c>
    </row>
    <row r="20" spans="1:11" x14ac:dyDescent="0.2">
      <c r="A20" s="174" t="s">
        <v>57</v>
      </c>
      <c r="B20" s="174">
        <f>ROUND(VALUE(SUBSTITUTE(実質収支比率等に係る経年分析!F$47,"▲","-")),2)</f>
        <v>39.26</v>
      </c>
      <c r="C20" s="174">
        <f>ROUND(VALUE(SUBSTITUTE(実質収支比率等に係る経年分析!G$47,"▲","-")),2)</f>
        <v>39.409999999999997</v>
      </c>
      <c r="D20" s="174">
        <f>ROUND(VALUE(SUBSTITUTE(実質収支比率等に係る経年分析!H$47,"▲","-")),2)</f>
        <v>32.4</v>
      </c>
      <c r="E20" s="174">
        <f>ROUND(VALUE(SUBSTITUTE(実質収支比率等に係る経年分析!I$47,"▲","-")),2)</f>
        <v>31.24</v>
      </c>
      <c r="F20" s="174">
        <f>ROUND(VALUE(SUBSTITUTE(実質収支比率等に係る経年分析!J$47,"▲","-")),2)</f>
        <v>30.16</v>
      </c>
    </row>
    <row r="21" spans="1:11" x14ac:dyDescent="0.2">
      <c r="A21" s="174" t="s">
        <v>58</v>
      </c>
      <c r="B21" s="174">
        <f>IF(ISNUMBER(VALUE(SUBSTITUTE(実質収支比率等に係る経年分析!F$49,"▲","-"))),ROUND(VALUE(SUBSTITUTE(実質収支比率等に係る経年分析!F$49,"▲","-")),2),NA())</f>
        <v>-0.59</v>
      </c>
      <c r="C21" s="174">
        <f>IF(ISNUMBER(VALUE(SUBSTITUTE(実質収支比率等に係る経年分析!G$49,"▲","-"))),ROUND(VALUE(SUBSTITUTE(実質収支比率等に係る経年分析!G$49,"▲","-")),2),NA())</f>
        <v>-1.08</v>
      </c>
      <c r="D21" s="174">
        <f>IF(ISNUMBER(VALUE(SUBSTITUTE(実質収支比率等に係る経年分析!H$49,"▲","-"))),ROUND(VALUE(SUBSTITUTE(実質収支比率等に係る経年分析!H$49,"▲","-")),2),NA())</f>
        <v>-4.47</v>
      </c>
      <c r="E21" s="174">
        <f>IF(ISNUMBER(VALUE(SUBSTITUTE(実質収支比率等に係る経年分析!I$49,"▲","-"))),ROUND(VALUE(SUBSTITUTE(実質収支比率等に係る経年分析!I$49,"▲","-")),2),NA())</f>
        <v>-0.51</v>
      </c>
      <c r="F21" s="174">
        <f>IF(ISNUMBER(VALUE(SUBSTITUTE(実質収支比率等に係る経年分析!J$49,"▲","-"))),ROUND(VALUE(SUBSTITUTE(実質収支比率等に係る経年分析!J$49,"▲","-")),2),NA())</f>
        <v>-2.4500000000000002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7.0000000000000007E-2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7.0000000000000007E-2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2">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0.62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0.41</v>
      </c>
    </row>
    <row r="31" spans="1:11" x14ac:dyDescent="0.2">
      <c r="A31" s="175" t="str">
        <f>IF(連結実質赤字比率に係る赤字・黒字の構成分析!C$39="",NA(),連結実質赤字比率に係る赤字・黒字の構成分析!C$39)</f>
        <v>介護老人保健施設事業会計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0.72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0.48</v>
      </c>
    </row>
    <row r="32" spans="1:11" x14ac:dyDescent="0.2">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0.54</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1.44</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4.84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3.75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4.97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4.26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3.97</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6.39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6.44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5.58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5.13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5.25</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6.25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10.88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17.71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3270</v>
      </c>
      <c r="E42" s="176"/>
      <c r="F42" s="176"/>
      <c r="G42" s="176">
        <f>'実質公債費比率（分子）の構造'!L$52</f>
        <v>3327</v>
      </c>
      <c r="H42" s="176"/>
      <c r="I42" s="176"/>
      <c r="J42" s="176">
        <f>'実質公債費比率（分子）の構造'!M$52</f>
        <v>3525</v>
      </c>
      <c r="K42" s="176"/>
      <c r="L42" s="176"/>
      <c r="M42" s="176">
        <f>'実質公債費比率（分子）の構造'!N$52</f>
        <v>3602</v>
      </c>
      <c r="N42" s="176"/>
      <c r="O42" s="176"/>
      <c r="P42" s="176">
        <f>'実質公債費比率（分子）の構造'!O$52</f>
        <v>3604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4</v>
      </c>
      <c r="C44" s="176"/>
      <c r="D44" s="176"/>
      <c r="E44" s="176">
        <f>'実質公債費比率（分子）の構造'!L$50</f>
        <v>4</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1532</v>
      </c>
      <c r="C46" s="176"/>
      <c r="D46" s="176"/>
      <c r="E46" s="176">
        <f>'実質公債費比率（分子）の構造'!L$48</f>
        <v>1570</v>
      </c>
      <c r="F46" s="176"/>
      <c r="G46" s="176"/>
      <c r="H46" s="176">
        <f>'実質公債費比率（分子）の構造'!M$48</f>
        <v>1627</v>
      </c>
      <c r="I46" s="176"/>
      <c r="J46" s="176"/>
      <c r="K46" s="176">
        <f>'実質公債費比率（分子）の構造'!N$48</f>
        <v>1639</v>
      </c>
      <c r="L46" s="176"/>
      <c r="M46" s="176"/>
      <c r="N46" s="176">
        <f>'実質公債費比率（分子）の構造'!O$48</f>
        <v>990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3024</v>
      </c>
      <c r="C49" s="176"/>
      <c r="D49" s="176"/>
      <c r="E49" s="176">
        <f>'実質公債費比率（分子）の構造'!L$45</f>
        <v>2953</v>
      </c>
      <c r="F49" s="176"/>
      <c r="G49" s="176"/>
      <c r="H49" s="176">
        <f>'実質公債費比率（分子）の構造'!M$45</f>
        <v>3301</v>
      </c>
      <c r="I49" s="176"/>
      <c r="J49" s="176"/>
      <c r="K49" s="176">
        <f>'実質公債費比率（分子）の構造'!N$45</f>
        <v>3379</v>
      </c>
      <c r="L49" s="176"/>
      <c r="M49" s="176"/>
      <c r="N49" s="176">
        <f>'実質公債費比率（分子）の構造'!O$45</f>
        <v>3455</v>
      </c>
      <c r="O49" s="176"/>
      <c r="P49" s="176"/>
    </row>
    <row r="50" spans="1:16" x14ac:dyDescent="0.2">
      <c r="A50" s="176" t="s">
        <v>73</v>
      </c>
      <c r="B50" s="176" t="e">
        <f>NA()</f>
        <v>#N/A</v>
      </c>
      <c r="C50" s="176">
        <f>IF(ISNUMBER('実質公債費比率（分子）の構造'!K$53),'実質公債費比率（分子）の構造'!K$53,NA())</f>
        <v>1290</v>
      </c>
      <c r="D50" s="176" t="e">
        <f>NA()</f>
        <v>#N/A</v>
      </c>
      <c r="E50" s="176" t="e">
        <f>NA()</f>
        <v>#N/A</v>
      </c>
      <c r="F50" s="176">
        <f>IF(ISNUMBER('実質公債費比率（分子）の構造'!L$53),'実質公債費比率（分子）の構造'!L$53,NA())</f>
        <v>1200</v>
      </c>
      <c r="G50" s="176" t="e">
        <f>NA()</f>
        <v>#N/A</v>
      </c>
      <c r="H50" s="176" t="e">
        <f>NA()</f>
        <v>#N/A</v>
      </c>
      <c r="I50" s="176">
        <f>IF(ISNUMBER('実質公債費比率（分子）の構造'!M$53),'実質公債費比率（分子）の構造'!M$53,NA())</f>
        <v>1403</v>
      </c>
      <c r="J50" s="176" t="e">
        <f>NA()</f>
        <v>#N/A</v>
      </c>
      <c r="K50" s="176" t="e">
        <f>NA()</f>
        <v>#N/A</v>
      </c>
      <c r="L50" s="176">
        <f>IF(ISNUMBER('実質公債費比率（分子）の構造'!N$53),'実質公債費比率（分子）の構造'!N$53,NA())</f>
        <v>1416</v>
      </c>
      <c r="M50" s="176" t="e">
        <f>NA()</f>
        <v>#N/A</v>
      </c>
      <c r="N50" s="176" t="e">
        <f>NA()</f>
        <v>#N/A</v>
      </c>
      <c r="O50" s="176">
        <f>IF(ISNUMBER('実質公債費比率（分子）の構造'!O$53),'実質公債費比率（分子）の構造'!O$53,NA())</f>
        <v>841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31472</v>
      </c>
      <c r="E56" s="175"/>
      <c r="F56" s="175"/>
      <c r="G56" s="175">
        <f>'将来負担比率（分子）の構造'!J$52</f>
        <v>30923</v>
      </c>
      <c r="H56" s="175"/>
      <c r="I56" s="175"/>
      <c r="J56" s="175">
        <f>'将来負担比率（分子）の構造'!K$52</f>
        <v>29807</v>
      </c>
      <c r="K56" s="175"/>
      <c r="L56" s="175"/>
      <c r="M56" s="175">
        <f>'将来負担比率（分子）の構造'!L$52</f>
        <v>28315</v>
      </c>
      <c r="N56" s="175"/>
      <c r="O56" s="175"/>
      <c r="P56" s="175">
        <f>'将来負担比率（分子）の構造'!M$52</f>
        <v>27163</v>
      </c>
    </row>
    <row r="57" spans="1:16" x14ac:dyDescent="0.2">
      <c r="A57" s="175" t="s">
        <v>44</v>
      </c>
      <c r="B57" s="175"/>
      <c r="C57" s="175"/>
      <c r="D57" s="175">
        <f>'将来負担比率（分子）の構造'!I$51</f>
        <v>589</v>
      </c>
      <c r="E57" s="175"/>
      <c r="F57" s="175"/>
      <c r="G57" s="175">
        <f>'将来負担比率（分子）の構造'!J$51</f>
        <v>465</v>
      </c>
      <c r="H57" s="175"/>
      <c r="I57" s="175"/>
      <c r="J57" s="175">
        <f>'将来負担比率（分子）の構造'!K$51</f>
        <v>419</v>
      </c>
      <c r="K57" s="175"/>
      <c r="L57" s="175"/>
      <c r="M57" s="175">
        <f>'将来負担比率（分子）の構造'!L$51</f>
        <v>384</v>
      </c>
      <c r="N57" s="175"/>
      <c r="O57" s="175"/>
      <c r="P57" s="175">
        <f>'将来負担比率（分子）の構造'!M$51</f>
        <v>302</v>
      </c>
    </row>
    <row r="58" spans="1:16" x14ac:dyDescent="0.2">
      <c r="A58" s="175" t="s">
        <v>43</v>
      </c>
      <c r="B58" s="175"/>
      <c r="C58" s="175"/>
      <c r="D58" s="175">
        <f>'将来負担比率（分子）の構造'!I$50</f>
        <v>13016</v>
      </c>
      <c r="E58" s="175"/>
      <c r="F58" s="175"/>
      <c r="G58" s="175">
        <f>'将来負担比率（分子）の構造'!J$50</f>
        <v>13330</v>
      </c>
      <c r="H58" s="175"/>
      <c r="I58" s="175"/>
      <c r="J58" s="175">
        <f>'将来負担比率（分子）の構造'!K$50</f>
        <v>13504</v>
      </c>
      <c r="K58" s="175"/>
      <c r="L58" s="175"/>
      <c r="M58" s="175">
        <f>'将来負担比率（分子）の構造'!L$50</f>
        <v>14504</v>
      </c>
      <c r="N58" s="175"/>
      <c r="O58" s="175"/>
      <c r="P58" s="175">
        <f>'将来負担比率（分子）の構造'!M$50</f>
        <v>14787</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5864</v>
      </c>
      <c r="C62" s="175"/>
      <c r="D62" s="175"/>
      <c r="E62" s="175">
        <f>'将来負担比率（分子）の構造'!J$45</f>
        <v>6216</v>
      </c>
      <c r="F62" s="175"/>
      <c r="G62" s="175"/>
      <c r="H62" s="175">
        <f>'将来負担比率（分子）の構造'!K$45</f>
        <v>5865</v>
      </c>
      <c r="I62" s="175"/>
      <c r="J62" s="175"/>
      <c r="K62" s="175">
        <f>'将来負担比率（分子）の構造'!L$45</f>
        <v>5748</v>
      </c>
      <c r="L62" s="175"/>
      <c r="M62" s="175"/>
      <c r="N62" s="175">
        <f>'将来負担比率（分子）の構造'!M$45</f>
        <v>5554</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16541</v>
      </c>
      <c r="C64" s="175"/>
      <c r="D64" s="175"/>
      <c r="E64" s="175">
        <f>'将来負担比率（分子）の構造'!J$43</f>
        <v>15138</v>
      </c>
      <c r="F64" s="175"/>
      <c r="G64" s="175"/>
      <c r="H64" s="175">
        <f>'将来負担比率（分子）の構造'!K$43</f>
        <v>14092</v>
      </c>
      <c r="I64" s="175"/>
      <c r="J64" s="175"/>
      <c r="K64" s="175">
        <f>'将来負担比率（分子）の構造'!L$43</f>
        <v>13154</v>
      </c>
      <c r="L64" s="175"/>
      <c r="M64" s="175"/>
      <c r="N64" s="175">
        <f>'将来負担比率（分子）の構造'!M$43</f>
        <v>10463</v>
      </c>
      <c r="O64" s="175"/>
      <c r="P64" s="175"/>
    </row>
    <row r="65" spans="1:16" x14ac:dyDescent="0.2">
      <c r="A65" s="175" t="s">
        <v>34</v>
      </c>
      <c r="B65" s="175">
        <f>'将来負担比率（分子）の構造'!I$42</f>
        <v>8</v>
      </c>
      <c r="C65" s="175"/>
      <c r="D65" s="175"/>
      <c r="E65" s="175">
        <f>'将来負担比率（分子）の構造'!J$42</f>
        <v>4</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26874</v>
      </c>
      <c r="C66" s="175"/>
      <c r="D66" s="175"/>
      <c r="E66" s="175">
        <f>'将来負担比率（分子）の構造'!J$41</f>
        <v>26398</v>
      </c>
      <c r="F66" s="175"/>
      <c r="G66" s="175"/>
      <c r="H66" s="175">
        <f>'将来負担比率（分子）の構造'!K$41</f>
        <v>25850</v>
      </c>
      <c r="I66" s="175"/>
      <c r="J66" s="175"/>
      <c r="K66" s="175">
        <f>'将来負担比率（分子）の構造'!L$41</f>
        <v>24494</v>
      </c>
      <c r="L66" s="175"/>
      <c r="M66" s="175"/>
      <c r="N66" s="175">
        <f>'将来負担比率（分子）の構造'!M$41</f>
        <v>23734</v>
      </c>
      <c r="O66" s="175"/>
      <c r="P66" s="175"/>
    </row>
    <row r="67" spans="1:16" x14ac:dyDescent="0.2">
      <c r="A67" s="175" t="s">
        <v>77</v>
      </c>
      <c r="B67" s="175" t="e">
        <f>NA()</f>
        <v>#N/A</v>
      </c>
      <c r="C67" s="175">
        <f>IF(ISNUMBER('将来負担比率（分子）の構造'!I$53), IF('将来負担比率（分子）の構造'!I$53 &lt; 0, 0, '将来負担比率（分子）の構造'!I$53), NA())</f>
        <v>4211</v>
      </c>
      <c r="D67" s="175" t="e">
        <f>NA()</f>
        <v>#N/A</v>
      </c>
      <c r="E67" s="175" t="e">
        <f>NA()</f>
        <v>#N/A</v>
      </c>
      <c r="F67" s="175">
        <f>IF(ISNUMBER('将来負担比率（分子）の構造'!J$53), IF('将来負担比率（分子）の構造'!J$53 &lt; 0, 0, '将来負担比率（分子）の構造'!J$53), NA())</f>
        <v>3038</v>
      </c>
      <c r="G67" s="175" t="e">
        <f>NA()</f>
        <v>#N/A</v>
      </c>
      <c r="H67" s="175" t="e">
        <f>NA()</f>
        <v>#N/A</v>
      </c>
      <c r="I67" s="175">
        <f>IF(ISNUMBER('将来負担比率（分子）の構造'!K$53), IF('将来負担比率（分子）の構造'!K$53 &lt; 0, 0, '将来負担比率（分子）の構造'!K$53), NA())</f>
        <v>2078</v>
      </c>
      <c r="J67" s="175" t="e">
        <f>NA()</f>
        <v>#N/A</v>
      </c>
      <c r="K67" s="175" t="e">
        <f>NA()</f>
        <v>#N/A</v>
      </c>
      <c r="L67" s="175">
        <f>IF(ISNUMBER('将来負担比率（分子）の構造'!L$53), IF('将来負担比率（分子）の構造'!L$53 &lt; 0, 0, '将来負担比率（分子）の構造'!L$53), NA())</f>
        <v>193</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5571</v>
      </c>
      <c r="C72" s="179">
        <f>基金残高に係る経年分析!G55</f>
        <v>5573</v>
      </c>
      <c r="D72" s="179">
        <f>基金残高に係る経年分析!H55</f>
        <v>5223</v>
      </c>
    </row>
    <row r="73" spans="1:16" x14ac:dyDescent="0.2">
      <c r="A73" s="178" t="s">
        <v>80</v>
      </c>
      <c r="B73" s="179">
        <f>基金残高に係る経年分析!F56</f>
        <v>1045</v>
      </c>
      <c r="C73" s="179">
        <f>基金残高に係る経年分析!G56</f>
        <v>1045</v>
      </c>
      <c r="D73" s="179">
        <f>基金残高に係る経年分析!H56</f>
        <v>1046</v>
      </c>
    </row>
    <row r="74" spans="1:16" x14ac:dyDescent="0.2">
      <c r="A74" s="178" t="s">
        <v>81</v>
      </c>
      <c r="B74" s="179">
        <f>基金残高に係る経年分析!F57</f>
        <v>7215</v>
      </c>
      <c r="C74" s="179">
        <f>基金残高に係る経年分析!G57</f>
        <v>8012</v>
      </c>
      <c r="D74" s="179">
        <f>基金残高に係る経年分析!H57</f>
        <v>8223</v>
      </c>
    </row>
  </sheetData>
  <sheetProtection algorithmName="SHA-512" hashValue="Z8oy1plQ0qTj8Im0FOoQ64YHvF/CvGH2uef615mnsuAP4uaVKV4UKRaKWK5fcUy/45ya3K/bXp1+8hz3DZBs5A==" saltValue="ku4eQfR82StEq6R+i5Fb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226</v>
      </c>
      <c r="C5" s="610"/>
      <c r="D5" s="610"/>
      <c r="E5" s="610"/>
      <c r="F5" s="610"/>
      <c r="G5" s="610"/>
      <c r="H5" s="610"/>
      <c r="I5" s="610"/>
      <c r="J5" s="610"/>
      <c r="K5" s="610"/>
      <c r="L5" s="610"/>
      <c r="M5" s="610"/>
      <c r="N5" s="610"/>
      <c r="O5" s="610"/>
      <c r="P5" s="610"/>
      <c r="Q5" s="611"/>
      <c r="R5" s="612">
        <v>5829959</v>
      </c>
      <c r="S5" s="613"/>
      <c r="T5" s="613"/>
      <c r="U5" s="613"/>
      <c r="V5" s="613"/>
      <c r="W5" s="613"/>
      <c r="X5" s="613"/>
      <c r="Y5" s="614"/>
      <c r="Z5" s="615">
        <v>18.100000000000001</v>
      </c>
      <c r="AA5" s="615"/>
      <c r="AB5" s="615"/>
      <c r="AC5" s="615"/>
      <c r="AD5" s="616">
        <v>5829959</v>
      </c>
      <c r="AE5" s="616"/>
      <c r="AF5" s="616"/>
      <c r="AG5" s="616"/>
      <c r="AH5" s="616"/>
      <c r="AI5" s="616"/>
      <c r="AJ5" s="616"/>
      <c r="AK5" s="616"/>
      <c r="AL5" s="617">
        <v>32.700000000000003</v>
      </c>
      <c r="AM5" s="618"/>
      <c r="AN5" s="618"/>
      <c r="AO5" s="619"/>
      <c r="AP5" s="609" t="s">
        <v>227</v>
      </c>
      <c r="AQ5" s="610"/>
      <c r="AR5" s="610"/>
      <c r="AS5" s="610"/>
      <c r="AT5" s="610"/>
      <c r="AU5" s="610"/>
      <c r="AV5" s="610"/>
      <c r="AW5" s="610"/>
      <c r="AX5" s="610"/>
      <c r="AY5" s="610"/>
      <c r="AZ5" s="610"/>
      <c r="BA5" s="610"/>
      <c r="BB5" s="610"/>
      <c r="BC5" s="610"/>
      <c r="BD5" s="610"/>
      <c r="BE5" s="610"/>
      <c r="BF5" s="611"/>
      <c r="BG5" s="623">
        <v>5816570</v>
      </c>
      <c r="BH5" s="624"/>
      <c r="BI5" s="624"/>
      <c r="BJ5" s="624"/>
      <c r="BK5" s="624"/>
      <c r="BL5" s="624"/>
      <c r="BM5" s="624"/>
      <c r="BN5" s="625"/>
      <c r="BO5" s="626">
        <v>99.8</v>
      </c>
      <c r="BP5" s="626"/>
      <c r="BQ5" s="626"/>
      <c r="BR5" s="626"/>
      <c r="BS5" s="627">
        <v>39979</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2">
      <c r="B6" s="620" t="s">
        <v>231</v>
      </c>
      <c r="C6" s="621"/>
      <c r="D6" s="621"/>
      <c r="E6" s="621"/>
      <c r="F6" s="621"/>
      <c r="G6" s="621"/>
      <c r="H6" s="621"/>
      <c r="I6" s="621"/>
      <c r="J6" s="621"/>
      <c r="K6" s="621"/>
      <c r="L6" s="621"/>
      <c r="M6" s="621"/>
      <c r="N6" s="621"/>
      <c r="O6" s="621"/>
      <c r="P6" s="621"/>
      <c r="Q6" s="622"/>
      <c r="R6" s="623">
        <v>281576</v>
      </c>
      <c r="S6" s="624"/>
      <c r="T6" s="624"/>
      <c r="U6" s="624"/>
      <c r="V6" s="624"/>
      <c r="W6" s="624"/>
      <c r="X6" s="624"/>
      <c r="Y6" s="625"/>
      <c r="Z6" s="626">
        <v>0.9</v>
      </c>
      <c r="AA6" s="626"/>
      <c r="AB6" s="626"/>
      <c r="AC6" s="626"/>
      <c r="AD6" s="627">
        <v>281576</v>
      </c>
      <c r="AE6" s="627"/>
      <c r="AF6" s="627"/>
      <c r="AG6" s="627"/>
      <c r="AH6" s="627"/>
      <c r="AI6" s="627"/>
      <c r="AJ6" s="627"/>
      <c r="AK6" s="627"/>
      <c r="AL6" s="628">
        <v>1.6</v>
      </c>
      <c r="AM6" s="629"/>
      <c r="AN6" s="629"/>
      <c r="AO6" s="630"/>
      <c r="AP6" s="620" t="s">
        <v>232</v>
      </c>
      <c r="AQ6" s="621"/>
      <c r="AR6" s="621"/>
      <c r="AS6" s="621"/>
      <c r="AT6" s="621"/>
      <c r="AU6" s="621"/>
      <c r="AV6" s="621"/>
      <c r="AW6" s="621"/>
      <c r="AX6" s="621"/>
      <c r="AY6" s="621"/>
      <c r="AZ6" s="621"/>
      <c r="BA6" s="621"/>
      <c r="BB6" s="621"/>
      <c r="BC6" s="621"/>
      <c r="BD6" s="621"/>
      <c r="BE6" s="621"/>
      <c r="BF6" s="622"/>
      <c r="BG6" s="623">
        <v>5816570</v>
      </c>
      <c r="BH6" s="624"/>
      <c r="BI6" s="624"/>
      <c r="BJ6" s="624"/>
      <c r="BK6" s="624"/>
      <c r="BL6" s="624"/>
      <c r="BM6" s="624"/>
      <c r="BN6" s="625"/>
      <c r="BO6" s="626">
        <v>99.8</v>
      </c>
      <c r="BP6" s="626"/>
      <c r="BQ6" s="626"/>
      <c r="BR6" s="626"/>
      <c r="BS6" s="627">
        <v>39979</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159875</v>
      </c>
      <c r="CS6" s="624"/>
      <c r="CT6" s="624"/>
      <c r="CU6" s="624"/>
      <c r="CV6" s="624"/>
      <c r="CW6" s="624"/>
      <c r="CX6" s="624"/>
      <c r="CY6" s="625"/>
      <c r="CZ6" s="617">
        <v>0.5</v>
      </c>
      <c r="DA6" s="618"/>
      <c r="DB6" s="618"/>
      <c r="DC6" s="634"/>
      <c r="DD6" s="632" t="s">
        <v>234</v>
      </c>
      <c r="DE6" s="624"/>
      <c r="DF6" s="624"/>
      <c r="DG6" s="624"/>
      <c r="DH6" s="624"/>
      <c r="DI6" s="624"/>
      <c r="DJ6" s="624"/>
      <c r="DK6" s="624"/>
      <c r="DL6" s="624"/>
      <c r="DM6" s="624"/>
      <c r="DN6" s="624"/>
      <c r="DO6" s="624"/>
      <c r="DP6" s="625"/>
      <c r="DQ6" s="632">
        <v>159875</v>
      </c>
      <c r="DR6" s="624"/>
      <c r="DS6" s="624"/>
      <c r="DT6" s="624"/>
      <c r="DU6" s="624"/>
      <c r="DV6" s="624"/>
      <c r="DW6" s="624"/>
      <c r="DX6" s="624"/>
      <c r="DY6" s="624"/>
      <c r="DZ6" s="624"/>
      <c r="EA6" s="624"/>
      <c r="EB6" s="624"/>
      <c r="EC6" s="633"/>
    </row>
    <row r="7" spans="2:143" ht="11.25" customHeight="1" x14ac:dyDescent="0.2">
      <c r="B7" s="620" t="s">
        <v>235</v>
      </c>
      <c r="C7" s="621"/>
      <c r="D7" s="621"/>
      <c r="E7" s="621"/>
      <c r="F7" s="621"/>
      <c r="G7" s="621"/>
      <c r="H7" s="621"/>
      <c r="I7" s="621"/>
      <c r="J7" s="621"/>
      <c r="K7" s="621"/>
      <c r="L7" s="621"/>
      <c r="M7" s="621"/>
      <c r="N7" s="621"/>
      <c r="O7" s="621"/>
      <c r="P7" s="621"/>
      <c r="Q7" s="622"/>
      <c r="R7" s="623">
        <v>2955</v>
      </c>
      <c r="S7" s="624"/>
      <c r="T7" s="624"/>
      <c r="U7" s="624"/>
      <c r="V7" s="624"/>
      <c r="W7" s="624"/>
      <c r="X7" s="624"/>
      <c r="Y7" s="625"/>
      <c r="Z7" s="626">
        <v>0</v>
      </c>
      <c r="AA7" s="626"/>
      <c r="AB7" s="626"/>
      <c r="AC7" s="626"/>
      <c r="AD7" s="627">
        <v>2955</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2323263</v>
      </c>
      <c r="BH7" s="624"/>
      <c r="BI7" s="624"/>
      <c r="BJ7" s="624"/>
      <c r="BK7" s="624"/>
      <c r="BL7" s="624"/>
      <c r="BM7" s="624"/>
      <c r="BN7" s="625"/>
      <c r="BO7" s="626">
        <v>39.9</v>
      </c>
      <c r="BP7" s="626"/>
      <c r="BQ7" s="626"/>
      <c r="BR7" s="626"/>
      <c r="BS7" s="627">
        <v>39979</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5713606</v>
      </c>
      <c r="CS7" s="624"/>
      <c r="CT7" s="624"/>
      <c r="CU7" s="624"/>
      <c r="CV7" s="624"/>
      <c r="CW7" s="624"/>
      <c r="CX7" s="624"/>
      <c r="CY7" s="625"/>
      <c r="CZ7" s="626">
        <v>18.2</v>
      </c>
      <c r="DA7" s="626"/>
      <c r="DB7" s="626"/>
      <c r="DC7" s="626"/>
      <c r="DD7" s="632">
        <v>71993</v>
      </c>
      <c r="DE7" s="624"/>
      <c r="DF7" s="624"/>
      <c r="DG7" s="624"/>
      <c r="DH7" s="624"/>
      <c r="DI7" s="624"/>
      <c r="DJ7" s="624"/>
      <c r="DK7" s="624"/>
      <c r="DL7" s="624"/>
      <c r="DM7" s="624"/>
      <c r="DN7" s="624"/>
      <c r="DO7" s="624"/>
      <c r="DP7" s="625"/>
      <c r="DQ7" s="632">
        <v>4412598</v>
      </c>
      <c r="DR7" s="624"/>
      <c r="DS7" s="624"/>
      <c r="DT7" s="624"/>
      <c r="DU7" s="624"/>
      <c r="DV7" s="624"/>
      <c r="DW7" s="624"/>
      <c r="DX7" s="624"/>
      <c r="DY7" s="624"/>
      <c r="DZ7" s="624"/>
      <c r="EA7" s="624"/>
      <c r="EB7" s="624"/>
      <c r="EC7" s="633"/>
    </row>
    <row r="8" spans="2:143" ht="11.25" customHeight="1" x14ac:dyDescent="0.2">
      <c r="B8" s="620" t="s">
        <v>238</v>
      </c>
      <c r="C8" s="621"/>
      <c r="D8" s="621"/>
      <c r="E8" s="621"/>
      <c r="F8" s="621"/>
      <c r="G8" s="621"/>
      <c r="H8" s="621"/>
      <c r="I8" s="621"/>
      <c r="J8" s="621"/>
      <c r="K8" s="621"/>
      <c r="L8" s="621"/>
      <c r="M8" s="621"/>
      <c r="N8" s="621"/>
      <c r="O8" s="621"/>
      <c r="P8" s="621"/>
      <c r="Q8" s="622"/>
      <c r="R8" s="623">
        <v>29452</v>
      </c>
      <c r="S8" s="624"/>
      <c r="T8" s="624"/>
      <c r="U8" s="624"/>
      <c r="V8" s="624"/>
      <c r="W8" s="624"/>
      <c r="X8" s="624"/>
      <c r="Y8" s="625"/>
      <c r="Z8" s="626">
        <v>0.1</v>
      </c>
      <c r="AA8" s="626"/>
      <c r="AB8" s="626"/>
      <c r="AC8" s="626"/>
      <c r="AD8" s="627">
        <v>29452</v>
      </c>
      <c r="AE8" s="627"/>
      <c r="AF8" s="627"/>
      <c r="AG8" s="627"/>
      <c r="AH8" s="627"/>
      <c r="AI8" s="627"/>
      <c r="AJ8" s="627"/>
      <c r="AK8" s="627"/>
      <c r="AL8" s="628">
        <v>0.2</v>
      </c>
      <c r="AM8" s="629"/>
      <c r="AN8" s="629"/>
      <c r="AO8" s="630"/>
      <c r="AP8" s="620" t="s">
        <v>239</v>
      </c>
      <c r="AQ8" s="621"/>
      <c r="AR8" s="621"/>
      <c r="AS8" s="621"/>
      <c r="AT8" s="621"/>
      <c r="AU8" s="621"/>
      <c r="AV8" s="621"/>
      <c r="AW8" s="621"/>
      <c r="AX8" s="621"/>
      <c r="AY8" s="621"/>
      <c r="AZ8" s="621"/>
      <c r="BA8" s="621"/>
      <c r="BB8" s="621"/>
      <c r="BC8" s="621"/>
      <c r="BD8" s="621"/>
      <c r="BE8" s="621"/>
      <c r="BF8" s="622"/>
      <c r="BG8" s="623">
        <v>86433</v>
      </c>
      <c r="BH8" s="624"/>
      <c r="BI8" s="624"/>
      <c r="BJ8" s="624"/>
      <c r="BK8" s="624"/>
      <c r="BL8" s="624"/>
      <c r="BM8" s="624"/>
      <c r="BN8" s="625"/>
      <c r="BO8" s="626">
        <v>1.5</v>
      </c>
      <c r="BP8" s="626"/>
      <c r="BQ8" s="626"/>
      <c r="BR8" s="626"/>
      <c r="BS8" s="627" t="s">
        <v>240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9469753</v>
      </c>
      <c r="CS8" s="624"/>
      <c r="CT8" s="624"/>
      <c r="CU8" s="624"/>
      <c r="CV8" s="624"/>
      <c r="CW8" s="624"/>
      <c r="CX8" s="624"/>
      <c r="CY8" s="625"/>
      <c r="CZ8" s="626">
        <v>30.1</v>
      </c>
      <c r="DA8" s="626"/>
      <c r="DB8" s="626"/>
      <c r="DC8" s="626"/>
      <c r="DD8" s="632">
        <v>485405</v>
      </c>
      <c r="DE8" s="624"/>
      <c r="DF8" s="624"/>
      <c r="DG8" s="624"/>
      <c r="DH8" s="624"/>
      <c r="DI8" s="624"/>
      <c r="DJ8" s="624"/>
      <c r="DK8" s="624"/>
      <c r="DL8" s="624"/>
      <c r="DM8" s="624"/>
      <c r="DN8" s="624"/>
      <c r="DO8" s="624"/>
      <c r="DP8" s="625"/>
      <c r="DQ8" s="632">
        <v>4465865</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23262</v>
      </c>
      <c r="S9" s="624"/>
      <c r="T9" s="624"/>
      <c r="U9" s="624"/>
      <c r="V9" s="624"/>
      <c r="W9" s="624"/>
      <c r="X9" s="624"/>
      <c r="Y9" s="625"/>
      <c r="Z9" s="626">
        <v>0.1</v>
      </c>
      <c r="AA9" s="626"/>
      <c r="AB9" s="626"/>
      <c r="AC9" s="626"/>
      <c r="AD9" s="627">
        <v>23262</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1933026</v>
      </c>
      <c r="BH9" s="624"/>
      <c r="BI9" s="624"/>
      <c r="BJ9" s="624"/>
      <c r="BK9" s="624"/>
      <c r="BL9" s="624"/>
      <c r="BM9" s="624"/>
      <c r="BN9" s="625"/>
      <c r="BO9" s="626">
        <v>33.200000000000003</v>
      </c>
      <c r="BP9" s="626"/>
      <c r="BQ9" s="626"/>
      <c r="BR9" s="626"/>
      <c r="BS9" s="627" t="s">
        <v>240</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2912857</v>
      </c>
      <c r="CS9" s="624"/>
      <c r="CT9" s="624"/>
      <c r="CU9" s="624"/>
      <c r="CV9" s="624"/>
      <c r="CW9" s="624"/>
      <c r="CX9" s="624"/>
      <c r="CY9" s="625"/>
      <c r="CZ9" s="626">
        <v>9.3000000000000007</v>
      </c>
      <c r="DA9" s="626"/>
      <c r="DB9" s="626"/>
      <c r="DC9" s="626"/>
      <c r="DD9" s="632">
        <v>31627</v>
      </c>
      <c r="DE9" s="624"/>
      <c r="DF9" s="624"/>
      <c r="DG9" s="624"/>
      <c r="DH9" s="624"/>
      <c r="DI9" s="624"/>
      <c r="DJ9" s="624"/>
      <c r="DK9" s="624"/>
      <c r="DL9" s="624"/>
      <c r="DM9" s="624"/>
      <c r="DN9" s="624"/>
      <c r="DO9" s="624"/>
      <c r="DP9" s="625"/>
      <c r="DQ9" s="632">
        <v>2346726</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234</v>
      </c>
      <c r="S10" s="624"/>
      <c r="T10" s="624"/>
      <c r="U10" s="624"/>
      <c r="V10" s="624"/>
      <c r="W10" s="624"/>
      <c r="X10" s="624"/>
      <c r="Y10" s="625"/>
      <c r="Z10" s="626" t="s">
        <v>234</v>
      </c>
      <c r="AA10" s="626"/>
      <c r="AB10" s="626"/>
      <c r="AC10" s="626"/>
      <c r="AD10" s="627" t="s">
        <v>240</v>
      </c>
      <c r="AE10" s="627"/>
      <c r="AF10" s="627"/>
      <c r="AG10" s="627"/>
      <c r="AH10" s="627"/>
      <c r="AI10" s="627"/>
      <c r="AJ10" s="627"/>
      <c r="AK10" s="627"/>
      <c r="AL10" s="628" t="s">
        <v>234</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127971</v>
      </c>
      <c r="BH10" s="624"/>
      <c r="BI10" s="624"/>
      <c r="BJ10" s="624"/>
      <c r="BK10" s="624"/>
      <c r="BL10" s="624"/>
      <c r="BM10" s="624"/>
      <c r="BN10" s="625"/>
      <c r="BO10" s="626">
        <v>2.2000000000000002</v>
      </c>
      <c r="BP10" s="626"/>
      <c r="BQ10" s="626"/>
      <c r="BR10" s="626"/>
      <c r="BS10" s="627" t="s">
        <v>234</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32616</v>
      </c>
      <c r="CS10" s="624"/>
      <c r="CT10" s="624"/>
      <c r="CU10" s="624"/>
      <c r="CV10" s="624"/>
      <c r="CW10" s="624"/>
      <c r="CX10" s="624"/>
      <c r="CY10" s="625"/>
      <c r="CZ10" s="626">
        <v>0.1</v>
      </c>
      <c r="DA10" s="626"/>
      <c r="DB10" s="626"/>
      <c r="DC10" s="626"/>
      <c r="DD10" s="632" t="s">
        <v>240</v>
      </c>
      <c r="DE10" s="624"/>
      <c r="DF10" s="624"/>
      <c r="DG10" s="624"/>
      <c r="DH10" s="624"/>
      <c r="DI10" s="624"/>
      <c r="DJ10" s="624"/>
      <c r="DK10" s="624"/>
      <c r="DL10" s="624"/>
      <c r="DM10" s="624"/>
      <c r="DN10" s="624"/>
      <c r="DO10" s="624"/>
      <c r="DP10" s="625"/>
      <c r="DQ10" s="632">
        <v>20616</v>
      </c>
      <c r="DR10" s="624"/>
      <c r="DS10" s="624"/>
      <c r="DT10" s="624"/>
      <c r="DU10" s="624"/>
      <c r="DV10" s="624"/>
      <c r="DW10" s="624"/>
      <c r="DX10" s="624"/>
      <c r="DY10" s="624"/>
      <c r="DZ10" s="624"/>
      <c r="EA10" s="624"/>
      <c r="EB10" s="624"/>
      <c r="EC10" s="633"/>
    </row>
    <row r="11" spans="2:143" ht="11.25" customHeight="1" x14ac:dyDescent="0.2">
      <c r="B11" s="620" t="s">
        <v>248</v>
      </c>
      <c r="C11" s="621"/>
      <c r="D11" s="621"/>
      <c r="E11" s="621"/>
      <c r="F11" s="621"/>
      <c r="G11" s="621"/>
      <c r="H11" s="621"/>
      <c r="I11" s="621"/>
      <c r="J11" s="621"/>
      <c r="K11" s="621"/>
      <c r="L11" s="621"/>
      <c r="M11" s="621"/>
      <c r="N11" s="621"/>
      <c r="O11" s="621"/>
      <c r="P11" s="621"/>
      <c r="Q11" s="622"/>
      <c r="R11" s="623">
        <v>1098868</v>
      </c>
      <c r="S11" s="624"/>
      <c r="T11" s="624"/>
      <c r="U11" s="624"/>
      <c r="V11" s="624"/>
      <c r="W11" s="624"/>
      <c r="X11" s="624"/>
      <c r="Y11" s="625"/>
      <c r="Z11" s="628">
        <v>3.4</v>
      </c>
      <c r="AA11" s="629"/>
      <c r="AB11" s="629"/>
      <c r="AC11" s="635"/>
      <c r="AD11" s="632">
        <v>1098868</v>
      </c>
      <c r="AE11" s="624"/>
      <c r="AF11" s="624"/>
      <c r="AG11" s="624"/>
      <c r="AH11" s="624"/>
      <c r="AI11" s="624"/>
      <c r="AJ11" s="624"/>
      <c r="AK11" s="625"/>
      <c r="AL11" s="628">
        <v>6.2</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175833</v>
      </c>
      <c r="BH11" s="624"/>
      <c r="BI11" s="624"/>
      <c r="BJ11" s="624"/>
      <c r="BK11" s="624"/>
      <c r="BL11" s="624"/>
      <c r="BM11" s="624"/>
      <c r="BN11" s="625"/>
      <c r="BO11" s="626">
        <v>3</v>
      </c>
      <c r="BP11" s="626"/>
      <c r="BQ11" s="626"/>
      <c r="BR11" s="626"/>
      <c r="BS11" s="627">
        <v>39979</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1485077</v>
      </c>
      <c r="CS11" s="624"/>
      <c r="CT11" s="624"/>
      <c r="CU11" s="624"/>
      <c r="CV11" s="624"/>
      <c r="CW11" s="624"/>
      <c r="CX11" s="624"/>
      <c r="CY11" s="625"/>
      <c r="CZ11" s="626">
        <v>4.7</v>
      </c>
      <c r="DA11" s="626"/>
      <c r="DB11" s="626"/>
      <c r="DC11" s="626"/>
      <c r="DD11" s="632">
        <v>290822</v>
      </c>
      <c r="DE11" s="624"/>
      <c r="DF11" s="624"/>
      <c r="DG11" s="624"/>
      <c r="DH11" s="624"/>
      <c r="DI11" s="624"/>
      <c r="DJ11" s="624"/>
      <c r="DK11" s="624"/>
      <c r="DL11" s="624"/>
      <c r="DM11" s="624"/>
      <c r="DN11" s="624"/>
      <c r="DO11" s="624"/>
      <c r="DP11" s="625"/>
      <c r="DQ11" s="632">
        <v>910053</v>
      </c>
      <c r="DR11" s="624"/>
      <c r="DS11" s="624"/>
      <c r="DT11" s="624"/>
      <c r="DU11" s="624"/>
      <c r="DV11" s="624"/>
      <c r="DW11" s="624"/>
      <c r="DX11" s="624"/>
      <c r="DY11" s="624"/>
      <c r="DZ11" s="624"/>
      <c r="EA11" s="624"/>
      <c r="EB11" s="624"/>
      <c r="EC11" s="633"/>
    </row>
    <row r="12" spans="2:143" ht="11.25" customHeight="1" x14ac:dyDescent="0.2">
      <c r="B12" s="620" t="s">
        <v>251</v>
      </c>
      <c r="C12" s="621"/>
      <c r="D12" s="621"/>
      <c r="E12" s="621"/>
      <c r="F12" s="621"/>
      <c r="G12" s="621"/>
      <c r="H12" s="621"/>
      <c r="I12" s="621"/>
      <c r="J12" s="621"/>
      <c r="K12" s="621"/>
      <c r="L12" s="621"/>
      <c r="M12" s="621"/>
      <c r="N12" s="621"/>
      <c r="O12" s="621"/>
      <c r="P12" s="621"/>
      <c r="Q12" s="622"/>
      <c r="R12" s="623">
        <v>5055</v>
      </c>
      <c r="S12" s="624"/>
      <c r="T12" s="624"/>
      <c r="U12" s="624"/>
      <c r="V12" s="624"/>
      <c r="W12" s="624"/>
      <c r="X12" s="624"/>
      <c r="Y12" s="625"/>
      <c r="Z12" s="626">
        <v>0</v>
      </c>
      <c r="AA12" s="626"/>
      <c r="AB12" s="626"/>
      <c r="AC12" s="626"/>
      <c r="AD12" s="627">
        <v>5055</v>
      </c>
      <c r="AE12" s="627"/>
      <c r="AF12" s="627"/>
      <c r="AG12" s="627"/>
      <c r="AH12" s="627"/>
      <c r="AI12" s="627"/>
      <c r="AJ12" s="627"/>
      <c r="AK12" s="627"/>
      <c r="AL12" s="628">
        <v>0</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2960670</v>
      </c>
      <c r="BH12" s="624"/>
      <c r="BI12" s="624"/>
      <c r="BJ12" s="624"/>
      <c r="BK12" s="624"/>
      <c r="BL12" s="624"/>
      <c r="BM12" s="624"/>
      <c r="BN12" s="625"/>
      <c r="BO12" s="626">
        <v>50.8</v>
      </c>
      <c r="BP12" s="626"/>
      <c r="BQ12" s="626"/>
      <c r="BR12" s="626"/>
      <c r="BS12" s="627" t="s">
        <v>240</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503231</v>
      </c>
      <c r="CS12" s="624"/>
      <c r="CT12" s="624"/>
      <c r="CU12" s="624"/>
      <c r="CV12" s="624"/>
      <c r="CW12" s="624"/>
      <c r="CX12" s="624"/>
      <c r="CY12" s="625"/>
      <c r="CZ12" s="626">
        <v>1.6</v>
      </c>
      <c r="DA12" s="626"/>
      <c r="DB12" s="626"/>
      <c r="DC12" s="626"/>
      <c r="DD12" s="632">
        <v>115023</v>
      </c>
      <c r="DE12" s="624"/>
      <c r="DF12" s="624"/>
      <c r="DG12" s="624"/>
      <c r="DH12" s="624"/>
      <c r="DI12" s="624"/>
      <c r="DJ12" s="624"/>
      <c r="DK12" s="624"/>
      <c r="DL12" s="624"/>
      <c r="DM12" s="624"/>
      <c r="DN12" s="624"/>
      <c r="DO12" s="624"/>
      <c r="DP12" s="625"/>
      <c r="DQ12" s="632">
        <v>346884</v>
      </c>
      <c r="DR12" s="624"/>
      <c r="DS12" s="624"/>
      <c r="DT12" s="624"/>
      <c r="DU12" s="624"/>
      <c r="DV12" s="624"/>
      <c r="DW12" s="624"/>
      <c r="DX12" s="624"/>
      <c r="DY12" s="624"/>
      <c r="DZ12" s="624"/>
      <c r="EA12" s="624"/>
      <c r="EB12" s="624"/>
      <c r="EC12" s="633"/>
    </row>
    <row r="13" spans="2:143" ht="11.25" customHeight="1" x14ac:dyDescent="0.2">
      <c r="B13" s="620" t="s">
        <v>254</v>
      </c>
      <c r="C13" s="621"/>
      <c r="D13" s="621"/>
      <c r="E13" s="621"/>
      <c r="F13" s="621"/>
      <c r="G13" s="621"/>
      <c r="H13" s="621"/>
      <c r="I13" s="621"/>
      <c r="J13" s="621"/>
      <c r="K13" s="621"/>
      <c r="L13" s="621"/>
      <c r="M13" s="621"/>
      <c r="N13" s="621"/>
      <c r="O13" s="621"/>
      <c r="P13" s="621"/>
      <c r="Q13" s="622"/>
      <c r="R13" s="623" t="s">
        <v>234</v>
      </c>
      <c r="S13" s="624"/>
      <c r="T13" s="624"/>
      <c r="U13" s="624"/>
      <c r="V13" s="624"/>
      <c r="W13" s="624"/>
      <c r="X13" s="624"/>
      <c r="Y13" s="625"/>
      <c r="Z13" s="626" t="s">
        <v>240</v>
      </c>
      <c r="AA13" s="626"/>
      <c r="AB13" s="626"/>
      <c r="AC13" s="626"/>
      <c r="AD13" s="627" t="s">
        <v>234</v>
      </c>
      <c r="AE13" s="627"/>
      <c r="AF13" s="627"/>
      <c r="AG13" s="627"/>
      <c r="AH13" s="627"/>
      <c r="AI13" s="627"/>
      <c r="AJ13" s="627"/>
      <c r="AK13" s="627"/>
      <c r="AL13" s="628" t="s">
        <v>240</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2944763</v>
      </c>
      <c r="BH13" s="624"/>
      <c r="BI13" s="624"/>
      <c r="BJ13" s="624"/>
      <c r="BK13" s="624"/>
      <c r="BL13" s="624"/>
      <c r="BM13" s="624"/>
      <c r="BN13" s="625"/>
      <c r="BO13" s="626">
        <v>50.5</v>
      </c>
      <c r="BP13" s="626"/>
      <c r="BQ13" s="626"/>
      <c r="BR13" s="626"/>
      <c r="BS13" s="627" t="s">
        <v>240</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3339473</v>
      </c>
      <c r="CS13" s="624"/>
      <c r="CT13" s="624"/>
      <c r="CU13" s="624"/>
      <c r="CV13" s="624"/>
      <c r="CW13" s="624"/>
      <c r="CX13" s="624"/>
      <c r="CY13" s="625"/>
      <c r="CZ13" s="626">
        <v>10.6</v>
      </c>
      <c r="DA13" s="626"/>
      <c r="DB13" s="626"/>
      <c r="DC13" s="626"/>
      <c r="DD13" s="632">
        <v>943323</v>
      </c>
      <c r="DE13" s="624"/>
      <c r="DF13" s="624"/>
      <c r="DG13" s="624"/>
      <c r="DH13" s="624"/>
      <c r="DI13" s="624"/>
      <c r="DJ13" s="624"/>
      <c r="DK13" s="624"/>
      <c r="DL13" s="624"/>
      <c r="DM13" s="624"/>
      <c r="DN13" s="624"/>
      <c r="DO13" s="624"/>
      <c r="DP13" s="625"/>
      <c r="DQ13" s="632">
        <v>2464076</v>
      </c>
      <c r="DR13" s="624"/>
      <c r="DS13" s="624"/>
      <c r="DT13" s="624"/>
      <c r="DU13" s="624"/>
      <c r="DV13" s="624"/>
      <c r="DW13" s="624"/>
      <c r="DX13" s="624"/>
      <c r="DY13" s="624"/>
      <c r="DZ13" s="624"/>
      <c r="EA13" s="624"/>
      <c r="EB13" s="624"/>
      <c r="EC13" s="633"/>
    </row>
    <row r="14" spans="2:143" ht="11.25" customHeight="1" x14ac:dyDescent="0.2">
      <c r="B14" s="620" t="s">
        <v>257</v>
      </c>
      <c r="C14" s="621"/>
      <c r="D14" s="621"/>
      <c r="E14" s="621"/>
      <c r="F14" s="621"/>
      <c r="G14" s="621"/>
      <c r="H14" s="621"/>
      <c r="I14" s="621"/>
      <c r="J14" s="621"/>
      <c r="K14" s="621"/>
      <c r="L14" s="621"/>
      <c r="M14" s="621"/>
      <c r="N14" s="621"/>
      <c r="O14" s="621"/>
      <c r="P14" s="621"/>
      <c r="Q14" s="622"/>
      <c r="R14" s="623" t="s">
        <v>234</v>
      </c>
      <c r="S14" s="624"/>
      <c r="T14" s="624"/>
      <c r="U14" s="624"/>
      <c r="V14" s="624"/>
      <c r="W14" s="624"/>
      <c r="X14" s="624"/>
      <c r="Y14" s="625"/>
      <c r="Z14" s="626" t="s">
        <v>234</v>
      </c>
      <c r="AA14" s="626"/>
      <c r="AB14" s="626"/>
      <c r="AC14" s="626"/>
      <c r="AD14" s="627" t="s">
        <v>240</v>
      </c>
      <c r="AE14" s="627"/>
      <c r="AF14" s="627"/>
      <c r="AG14" s="627"/>
      <c r="AH14" s="627"/>
      <c r="AI14" s="627"/>
      <c r="AJ14" s="627"/>
      <c r="AK14" s="627"/>
      <c r="AL14" s="628" t="s">
        <v>234</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204542</v>
      </c>
      <c r="BH14" s="624"/>
      <c r="BI14" s="624"/>
      <c r="BJ14" s="624"/>
      <c r="BK14" s="624"/>
      <c r="BL14" s="624"/>
      <c r="BM14" s="624"/>
      <c r="BN14" s="625"/>
      <c r="BO14" s="626">
        <v>3.5</v>
      </c>
      <c r="BP14" s="626"/>
      <c r="BQ14" s="626"/>
      <c r="BR14" s="626"/>
      <c r="BS14" s="627" t="s">
        <v>234</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1057065</v>
      </c>
      <c r="CS14" s="624"/>
      <c r="CT14" s="624"/>
      <c r="CU14" s="624"/>
      <c r="CV14" s="624"/>
      <c r="CW14" s="624"/>
      <c r="CX14" s="624"/>
      <c r="CY14" s="625"/>
      <c r="CZ14" s="626">
        <v>3.4</v>
      </c>
      <c r="DA14" s="626"/>
      <c r="DB14" s="626"/>
      <c r="DC14" s="626"/>
      <c r="DD14" s="632">
        <v>157130</v>
      </c>
      <c r="DE14" s="624"/>
      <c r="DF14" s="624"/>
      <c r="DG14" s="624"/>
      <c r="DH14" s="624"/>
      <c r="DI14" s="624"/>
      <c r="DJ14" s="624"/>
      <c r="DK14" s="624"/>
      <c r="DL14" s="624"/>
      <c r="DM14" s="624"/>
      <c r="DN14" s="624"/>
      <c r="DO14" s="624"/>
      <c r="DP14" s="625"/>
      <c r="DQ14" s="632">
        <v>863878</v>
      </c>
      <c r="DR14" s="624"/>
      <c r="DS14" s="624"/>
      <c r="DT14" s="624"/>
      <c r="DU14" s="624"/>
      <c r="DV14" s="624"/>
      <c r="DW14" s="624"/>
      <c r="DX14" s="624"/>
      <c r="DY14" s="624"/>
      <c r="DZ14" s="624"/>
      <c r="EA14" s="624"/>
      <c r="EB14" s="624"/>
      <c r="EC14" s="633"/>
    </row>
    <row r="15" spans="2:143" ht="11.25" customHeight="1" x14ac:dyDescent="0.2">
      <c r="B15" s="620" t="s">
        <v>260</v>
      </c>
      <c r="C15" s="621"/>
      <c r="D15" s="621"/>
      <c r="E15" s="621"/>
      <c r="F15" s="621"/>
      <c r="G15" s="621"/>
      <c r="H15" s="621"/>
      <c r="I15" s="621"/>
      <c r="J15" s="621"/>
      <c r="K15" s="621"/>
      <c r="L15" s="621"/>
      <c r="M15" s="621"/>
      <c r="N15" s="621"/>
      <c r="O15" s="621"/>
      <c r="P15" s="621"/>
      <c r="Q15" s="622"/>
      <c r="R15" s="623" t="s">
        <v>234</v>
      </c>
      <c r="S15" s="624"/>
      <c r="T15" s="624"/>
      <c r="U15" s="624"/>
      <c r="V15" s="624"/>
      <c r="W15" s="624"/>
      <c r="X15" s="624"/>
      <c r="Y15" s="625"/>
      <c r="Z15" s="626" t="s">
        <v>234</v>
      </c>
      <c r="AA15" s="626"/>
      <c r="AB15" s="626"/>
      <c r="AC15" s="626"/>
      <c r="AD15" s="627" t="s">
        <v>240</v>
      </c>
      <c r="AE15" s="627"/>
      <c r="AF15" s="627"/>
      <c r="AG15" s="627"/>
      <c r="AH15" s="627"/>
      <c r="AI15" s="627"/>
      <c r="AJ15" s="627"/>
      <c r="AK15" s="627"/>
      <c r="AL15" s="628" t="s">
        <v>234</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328095</v>
      </c>
      <c r="BH15" s="624"/>
      <c r="BI15" s="624"/>
      <c r="BJ15" s="624"/>
      <c r="BK15" s="624"/>
      <c r="BL15" s="624"/>
      <c r="BM15" s="624"/>
      <c r="BN15" s="625"/>
      <c r="BO15" s="626">
        <v>5.6</v>
      </c>
      <c r="BP15" s="626"/>
      <c r="BQ15" s="626"/>
      <c r="BR15" s="626"/>
      <c r="BS15" s="627" t="s">
        <v>240</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3287760</v>
      </c>
      <c r="CS15" s="624"/>
      <c r="CT15" s="624"/>
      <c r="CU15" s="624"/>
      <c r="CV15" s="624"/>
      <c r="CW15" s="624"/>
      <c r="CX15" s="624"/>
      <c r="CY15" s="625"/>
      <c r="CZ15" s="626">
        <v>10.5</v>
      </c>
      <c r="DA15" s="626"/>
      <c r="DB15" s="626"/>
      <c r="DC15" s="626"/>
      <c r="DD15" s="632">
        <v>1267616</v>
      </c>
      <c r="DE15" s="624"/>
      <c r="DF15" s="624"/>
      <c r="DG15" s="624"/>
      <c r="DH15" s="624"/>
      <c r="DI15" s="624"/>
      <c r="DJ15" s="624"/>
      <c r="DK15" s="624"/>
      <c r="DL15" s="624"/>
      <c r="DM15" s="624"/>
      <c r="DN15" s="624"/>
      <c r="DO15" s="624"/>
      <c r="DP15" s="625"/>
      <c r="DQ15" s="632">
        <v>1911855</v>
      </c>
      <c r="DR15" s="624"/>
      <c r="DS15" s="624"/>
      <c r="DT15" s="624"/>
      <c r="DU15" s="624"/>
      <c r="DV15" s="624"/>
      <c r="DW15" s="624"/>
      <c r="DX15" s="624"/>
      <c r="DY15" s="624"/>
      <c r="DZ15" s="624"/>
      <c r="EA15" s="624"/>
      <c r="EB15" s="624"/>
      <c r="EC15" s="633"/>
    </row>
    <row r="16" spans="2:143" ht="11.25" customHeight="1" x14ac:dyDescent="0.2">
      <c r="B16" s="620" t="s">
        <v>263</v>
      </c>
      <c r="C16" s="621"/>
      <c r="D16" s="621"/>
      <c r="E16" s="621"/>
      <c r="F16" s="621"/>
      <c r="G16" s="621"/>
      <c r="H16" s="621"/>
      <c r="I16" s="621"/>
      <c r="J16" s="621"/>
      <c r="K16" s="621"/>
      <c r="L16" s="621"/>
      <c r="M16" s="621"/>
      <c r="N16" s="621"/>
      <c r="O16" s="621"/>
      <c r="P16" s="621"/>
      <c r="Q16" s="622"/>
      <c r="R16" s="623">
        <v>39762</v>
      </c>
      <c r="S16" s="624"/>
      <c r="T16" s="624"/>
      <c r="U16" s="624"/>
      <c r="V16" s="624"/>
      <c r="W16" s="624"/>
      <c r="X16" s="624"/>
      <c r="Y16" s="625"/>
      <c r="Z16" s="626">
        <v>0.1</v>
      </c>
      <c r="AA16" s="626"/>
      <c r="AB16" s="626"/>
      <c r="AC16" s="626"/>
      <c r="AD16" s="627">
        <v>39762</v>
      </c>
      <c r="AE16" s="627"/>
      <c r="AF16" s="627"/>
      <c r="AG16" s="627"/>
      <c r="AH16" s="627"/>
      <c r="AI16" s="627"/>
      <c r="AJ16" s="627"/>
      <c r="AK16" s="627"/>
      <c r="AL16" s="628">
        <v>0.2</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240</v>
      </c>
      <c r="BH16" s="624"/>
      <c r="BI16" s="624"/>
      <c r="BJ16" s="624"/>
      <c r="BK16" s="624"/>
      <c r="BL16" s="624"/>
      <c r="BM16" s="624"/>
      <c r="BN16" s="625"/>
      <c r="BO16" s="626" t="s">
        <v>234</v>
      </c>
      <c r="BP16" s="626"/>
      <c r="BQ16" s="626"/>
      <c r="BR16" s="626"/>
      <c r="BS16" s="627" t="s">
        <v>240</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45400</v>
      </c>
      <c r="CS16" s="624"/>
      <c r="CT16" s="624"/>
      <c r="CU16" s="624"/>
      <c r="CV16" s="624"/>
      <c r="CW16" s="624"/>
      <c r="CX16" s="624"/>
      <c r="CY16" s="625"/>
      <c r="CZ16" s="626">
        <v>0.1</v>
      </c>
      <c r="DA16" s="626"/>
      <c r="DB16" s="626"/>
      <c r="DC16" s="626"/>
      <c r="DD16" s="632" t="s">
        <v>240</v>
      </c>
      <c r="DE16" s="624"/>
      <c r="DF16" s="624"/>
      <c r="DG16" s="624"/>
      <c r="DH16" s="624"/>
      <c r="DI16" s="624"/>
      <c r="DJ16" s="624"/>
      <c r="DK16" s="624"/>
      <c r="DL16" s="624"/>
      <c r="DM16" s="624"/>
      <c r="DN16" s="624"/>
      <c r="DO16" s="624"/>
      <c r="DP16" s="625"/>
      <c r="DQ16" s="632">
        <v>12230</v>
      </c>
      <c r="DR16" s="624"/>
      <c r="DS16" s="624"/>
      <c r="DT16" s="624"/>
      <c r="DU16" s="624"/>
      <c r="DV16" s="624"/>
      <c r="DW16" s="624"/>
      <c r="DX16" s="624"/>
      <c r="DY16" s="624"/>
      <c r="DZ16" s="624"/>
      <c r="EA16" s="624"/>
      <c r="EB16" s="624"/>
      <c r="EC16" s="633"/>
    </row>
    <row r="17" spans="2:133" ht="11.25" customHeight="1" x14ac:dyDescent="0.2">
      <c r="B17" s="620" t="s">
        <v>266</v>
      </c>
      <c r="C17" s="621"/>
      <c r="D17" s="621"/>
      <c r="E17" s="621"/>
      <c r="F17" s="621"/>
      <c r="G17" s="621"/>
      <c r="H17" s="621"/>
      <c r="I17" s="621"/>
      <c r="J17" s="621"/>
      <c r="K17" s="621"/>
      <c r="L17" s="621"/>
      <c r="M17" s="621"/>
      <c r="N17" s="621"/>
      <c r="O17" s="621"/>
      <c r="P17" s="621"/>
      <c r="Q17" s="622"/>
      <c r="R17" s="623">
        <v>108541</v>
      </c>
      <c r="S17" s="624"/>
      <c r="T17" s="624"/>
      <c r="U17" s="624"/>
      <c r="V17" s="624"/>
      <c r="W17" s="624"/>
      <c r="X17" s="624"/>
      <c r="Y17" s="625"/>
      <c r="Z17" s="626">
        <v>0.3</v>
      </c>
      <c r="AA17" s="626"/>
      <c r="AB17" s="626"/>
      <c r="AC17" s="626"/>
      <c r="AD17" s="627">
        <v>108541</v>
      </c>
      <c r="AE17" s="627"/>
      <c r="AF17" s="627"/>
      <c r="AG17" s="627"/>
      <c r="AH17" s="627"/>
      <c r="AI17" s="627"/>
      <c r="AJ17" s="627"/>
      <c r="AK17" s="627"/>
      <c r="AL17" s="628">
        <v>0.6</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234</v>
      </c>
      <c r="BP17" s="626"/>
      <c r="BQ17" s="626"/>
      <c r="BR17" s="626"/>
      <c r="BS17" s="627" t="s">
        <v>234</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3436925</v>
      </c>
      <c r="CS17" s="624"/>
      <c r="CT17" s="624"/>
      <c r="CU17" s="624"/>
      <c r="CV17" s="624"/>
      <c r="CW17" s="624"/>
      <c r="CX17" s="624"/>
      <c r="CY17" s="625"/>
      <c r="CZ17" s="626">
        <v>10.9</v>
      </c>
      <c r="DA17" s="626"/>
      <c r="DB17" s="626"/>
      <c r="DC17" s="626"/>
      <c r="DD17" s="632" t="s">
        <v>240</v>
      </c>
      <c r="DE17" s="624"/>
      <c r="DF17" s="624"/>
      <c r="DG17" s="624"/>
      <c r="DH17" s="624"/>
      <c r="DI17" s="624"/>
      <c r="DJ17" s="624"/>
      <c r="DK17" s="624"/>
      <c r="DL17" s="624"/>
      <c r="DM17" s="624"/>
      <c r="DN17" s="624"/>
      <c r="DO17" s="624"/>
      <c r="DP17" s="625"/>
      <c r="DQ17" s="632">
        <v>3347180</v>
      </c>
      <c r="DR17" s="624"/>
      <c r="DS17" s="624"/>
      <c r="DT17" s="624"/>
      <c r="DU17" s="624"/>
      <c r="DV17" s="624"/>
      <c r="DW17" s="624"/>
      <c r="DX17" s="624"/>
      <c r="DY17" s="624"/>
      <c r="DZ17" s="624"/>
      <c r="EA17" s="624"/>
      <c r="EB17" s="624"/>
      <c r="EC17" s="633"/>
    </row>
    <row r="18" spans="2:133" ht="11.25" customHeight="1" x14ac:dyDescent="0.2">
      <c r="B18" s="620" t="s">
        <v>269</v>
      </c>
      <c r="C18" s="621"/>
      <c r="D18" s="621"/>
      <c r="E18" s="621"/>
      <c r="F18" s="621"/>
      <c r="G18" s="621"/>
      <c r="H18" s="621"/>
      <c r="I18" s="621"/>
      <c r="J18" s="621"/>
      <c r="K18" s="621"/>
      <c r="L18" s="621"/>
      <c r="M18" s="621"/>
      <c r="N18" s="621"/>
      <c r="O18" s="621"/>
      <c r="P18" s="621"/>
      <c r="Q18" s="622"/>
      <c r="R18" s="623">
        <v>37431</v>
      </c>
      <c r="S18" s="624"/>
      <c r="T18" s="624"/>
      <c r="U18" s="624"/>
      <c r="V18" s="624"/>
      <c r="W18" s="624"/>
      <c r="X18" s="624"/>
      <c r="Y18" s="625"/>
      <c r="Z18" s="626">
        <v>0.1</v>
      </c>
      <c r="AA18" s="626"/>
      <c r="AB18" s="626"/>
      <c r="AC18" s="626"/>
      <c r="AD18" s="627">
        <v>37431</v>
      </c>
      <c r="AE18" s="627"/>
      <c r="AF18" s="627"/>
      <c r="AG18" s="627"/>
      <c r="AH18" s="627"/>
      <c r="AI18" s="627"/>
      <c r="AJ18" s="627"/>
      <c r="AK18" s="627"/>
      <c r="AL18" s="628">
        <v>0.2</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240</v>
      </c>
      <c r="BH18" s="624"/>
      <c r="BI18" s="624"/>
      <c r="BJ18" s="624"/>
      <c r="BK18" s="624"/>
      <c r="BL18" s="624"/>
      <c r="BM18" s="624"/>
      <c r="BN18" s="625"/>
      <c r="BO18" s="626" t="s">
        <v>240</v>
      </c>
      <c r="BP18" s="626"/>
      <c r="BQ18" s="626"/>
      <c r="BR18" s="626"/>
      <c r="BS18" s="627" t="s">
        <v>234</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234</v>
      </c>
      <c r="CS18" s="624"/>
      <c r="CT18" s="624"/>
      <c r="CU18" s="624"/>
      <c r="CV18" s="624"/>
      <c r="CW18" s="624"/>
      <c r="CX18" s="624"/>
      <c r="CY18" s="625"/>
      <c r="CZ18" s="626" t="s">
        <v>240</v>
      </c>
      <c r="DA18" s="626"/>
      <c r="DB18" s="626"/>
      <c r="DC18" s="626"/>
      <c r="DD18" s="632" t="s">
        <v>234</v>
      </c>
      <c r="DE18" s="624"/>
      <c r="DF18" s="624"/>
      <c r="DG18" s="624"/>
      <c r="DH18" s="624"/>
      <c r="DI18" s="624"/>
      <c r="DJ18" s="624"/>
      <c r="DK18" s="624"/>
      <c r="DL18" s="624"/>
      <c r="DM18" s="624"/>
      <c r="DN18" s="624"/>
      <c r="DO18" s="624"/>
      <c r="DP18" s="625"/>
      <c r="DQ18" s="632" t="s">
        <v>234</v>
      </c>
      <c r="DR18" s="624"/>
      <c r="DS18" s="624"/>
      <c r="DT18" s="624"/>
      <c r="DU18" s="624"/>
      <c r="DV18" s="624"/>
      <c r="DW18" s="624"/>
      <c r="DX18" s="624"/>
      <c r="DY18" s="624"/>
      <c r="DZ18" s="624"/>
      <c r="EA18" s="624"/>
      <c r="EB18" s="624"/>
      <c r="EC18" s="633"/>
    </row>
    <row r="19" spans="2:133" ht="11.25" customHeight="1" x14ac:dyDescent="0.2">
      <c r="B19" s="620" t="s">
        <v>272</v>
      </c>
      <c r="C19" s="621"/>
      <c r="D19" s="621"/>
      <c r="E19" s="621"/>
      <c r="F19" s="621"/>
      <c r="G19" s="621"/>
      <c r="H19" s="621"/>
      <c r="I19" s="621"/>
      <c r="J19" s="621"/>
      <c r="K19" s="621"/>
      <c r="L19" s="621"/>
      <c r="M19" s="621"/>
      <c r="N19" s="621"/>
      <c r="O19" s="621"/>
      <c r="P19" s="621"/>
      <c r="Q19" s="622"/>
      <c r="R19" s="623">
        <v>34521</v>
      </c>
      <c r="S19" s="624"/>
      <c r="T19" s="624"/>
      <c r="U19" s="624"/>
      <c r="V19" s="624"/>
      <c r="W19" s="624"/>
      <c r="X19" s="624"/>
      <c r="Y19" s="625"/>
      <c r="Z19" s="626">
        <v>0.1</v>
      </c>
      <c r="AA19" s="626"/>
      <c r="AB19" s="626"/>
      <c r="AC19" s="626"/>
      <c r="AD19" s="627">
        <v>34521</v>
      </c>
      <c r="AE19" s="627"/>
      <c r="AF19" s="627"/>
      <c r="AG19" s="627"/>
      <c r="AH19" s="627"/>
      <c r="AI19" s="627"/>
      <c r="AJ19" s="627"/>
      <c r="AK19" s="627"/>
      <c r="AL19" s="628">
        <v>0.2</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13389</v>
      </c>
      <c r="BH19" s="624"/>
      <c r="BI19" s="624"/>
      <c r="BJ19" s="624"/>
      <c r="BK19" s="624"/>
      <c r="BL19" s="624"/>
      <c r="BM19" s="624"/>
      <c r="BN19" s="625"/>
      <c r="BO19" s="626">
        <v>0.2</v>
      </c>
      <c r="BP19" s="626"/>
      <c r="BQ19" s="626"/>
      <c r="BR19" s="626"/>
      <c r="BS19" s="627" t="s">
        <v>234</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240</v>
      </c>
      <c r="CS19" s="624"/>
      <c r="CT19" s="624"/>
      <c r="CU19" s="624"/>
      <c r="CV19" s="624"/>
      <c r="CW19" s="624"/>
      <c r="CX19" s="624"/>
      <c r="CY19" s="625"/>
      <c r="CZ19" s="626" t="s">
        <v>240</v>
      </c>
      <c r="DA19" s="626"/>
      <c r="DB19" s="626"/>
      <c r="DC19" s="626"/>
      <c r="DD19" s="632" t="s">
        <v>240</v>
      </c>
      <c r="DE19" s="624"/>
      <c r="DF19" s="624"/>
      <c r="DG19" s="624"/>
      <c r="DH19" s="624"/>
      <c r="DI19" s="624"/>
      <c r="DJ19" s="624"/>
      <c r="DK19" s="624"/>
      <c r="DL19" s="624"/>
      <c r="DM19" s="624"/>
      <c r="DN19" s="624"/>
      <c r="DO19" s="624"/>
      <c r="DP19" s="625"/>
      <c r="DQ19" s="632" t="s">
        <v>240</v>
      </c>
      <c r="DR19" s="624"/>
      <c r="DS19" s="624"/>
      <c r="DT19" s="624"/>
      <c r="DU19" s="624"/>
      <c r="DV19" s="624"/>
      <c r="DW19" s="624"/>
      <c r="DX19" s="624"/>
      <c r="DY19" s="624"/>
      <c r="DZ19" s="624"/>
      <c r="EA19" s="624"/>
      <c r="EB19" s="624"/>
      <c r="EC19" s="633"/>
    </row>
    <row r="20" spans="2:133" ht="11.25" customHeight="1" x14ac:dyDescent="0.2">
      <c r="B20" s="636" t="s">
        <v>275</v>
      </c>
      <c r="C20" s="637"/>
      <c r="D20" s="637"/>
      <c r="E20" s="637"/>
      <c r="F20" s="637"/>
      <c r="G20" s="637"/>
      <c r="H20" s="637"/>
      <c r="I20" s="637"/>
      <c r="J20" s="637"/>
      <c r="K20" s="637"/>
      <c r="L20" s="637"/>
      <c r="M20" s="637"/>
      <c r="N20" s="637"/>
      <c r="O20" s="637"/>
      <c r="P20" s="637"/>
      <c r="Q20" s="638"/>
      <c r="R20" s="623">
        <v>2910</v>
      </c>
      <c r="S20" s="624"/>
      <c r="T20" s="624"/>
      <c r="U20" s="624"/>
      <c r="V20" s="624"/>
      <c r="W20" s="624"/>
      <c r="X20" s="624"/>
      <c r="Y20" s="625"/>
      <c r="Z20" s="626">
        <v>0</v>
      </c>
      <c r="AA20" s="626"/>
      <c r="AB20" s="626"/>
      <c r="AC20" s="626"/>
      <c r="AD20" s="627">
        <v>2910</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13389</v>
      </c>
      <c r="BH20" s="624"/>
      <c r="BI20" s="624"/>
      <c r="BJ20" s="624"/>
      <c r="BK20" s="624"/>
      <c r="BL20" s="624"/>
      <c r="BM20" s="624"/>
      <c r="BN20" s="625"/>
      <c r="BO20" s="626">
        <v>0.2</v>
      </c>
      <c r="BP20" s="626"/>
      <c r="BQ20" s="626"/>
      <c r="BR20" s="626"/>
      <c r="BS20" s="627" t="s">
        <v>234</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31443638</v>
      </c>
      <c r="CS20" s="624"/>
      <c r="CT20" s="624"/>
      <c r="CU20" s="624"/>
      <c r="CV20" s="624"/>
      <c r="CW20" s="624"/>
      <c r="CX20" s="624"/>
      <c r="CY20" s="625"/>
      <c r="CZ20" s="626">
        <v>100</v>
      </c>
      <c r="DA20" s="626"/>
      <c r="DB20" s="626"/>
      <c r="DC20" s="626"/>
      <c r="DD20" s="632">
        <v>3362939</v>
      </c>
      <c r="DE20" s="624"/>
      <c r="DF20" s="624"/>
      <c r="DG20" s="624"/>
      <c r="DH20" s="624"/>
      <c r="DI20" s="624"/>
      <c r="DJ20" s="624"/>
      <c r="DK20" s="624"/>
      <c r="DL20" s="624"/>
      <c r="DM20" s="624"/>
      <c r="DN20" s="624"/>
      <c r="DO20" s="624"/>
      <c r="DP20" s="625"/>
      <c r="DQ20" s="632">
        <v>21261836</v>
      </c>
      <c r="DR20" s="624"/>
      <c r="DS20" s="624"/>
      <c r="DT20" s="624"/>
      <c r="DU20" s="624"/>
      <c r="DV20" s="624"/>
      <c r="DW20" s="624"/>
      <c r="DX20" s="624"/>
      <c r="DY20" s="624"/>
      <c r="DZ20" s="624"/>
      <c r="EA20" s="624"/>
      <c r="EB20" s="624"/>
      <c r="EC20" s="633"/>
    </row>
    <row r="21" spans="2:133" ht="11.25" customHeight="1" x14ac:dyDescent="0.2">
      <c r="B21" s="620" t="s">
        <v>278</v>
      </c>
      <c r="C21" s="621"/>
      <c r="D21" s="621"/>
      <c r="E21" s="621"/>
      <c r="F21" s="621"/>
      <c r="G21" s="621"/>
      <c r="H21" s="621"/>
      <c r="I21" s="621"/>
      <c r="J21" s="621"/>
      <c r="K21" s="621"/>
      <c r="L21" s="621"/>
      <c r="M21" s="621"/>
      <c r="N21" s="621"/>
      <c r="O21" s="621"/>
      <c r="P21" s="621"/>
      <c r="Q21" s="622"/>
      <c r="R21" s="623">
        <v>11052417</v>
      </c>
      <c r="S21" s="624"/>
      <c r="T21" s="624"/>
      <c r="U21" s="624"/>
      <c r="V21" s="624"/>
      <c r="W21" s="624"/>
      <c r="X21" s="624"/>
      <c r="Y21" s="625"/>
      <c r="Z21" s="626">
        <v>34.299999999999997</v>
      </c>
      <c r="AA21" s="626"/>
      <c r="AB21" s="626"/>
      <c r="AC21" s="626"/>
      <c r="AD21" s="627">
        <v>9865210</v>
      </c>
      <c r="AE21" s="627"/>
      <c r="AF21" s="627"/>
      <c r="AG21" s="627"/>
      <c r="AH21" s="627"/>
      <c r="AI21" s="627"/>
      <c r="AJ21" s="627"/>
      <c r="AK21" s="627"/>
      <c r="AL21" s="628">
        <v>55.4</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13389</v>
      </c>
      <c r="BH21" s="624"/>
      <c r="BI21" s="624"/>
      <c r="BJ21" s="624"/>
      <c r="BK21" s="624"/>
      <c r="BL21" s="624"/>
      <c r="BM21" s="624"/>
      <c r="BN21" s="625"/>
      <c r="BO21" s="626">
        <v>0.2</v>
      </c>
      <c r="BP21" s="626"/>
      <c r="BQ21" s="626"/>
      <c r="BR21" s="626"/>
      <c r="BS21" s="627" t="s">
        <v>234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280</v>
      </c>
      <c r="C22" s="621"/>
      <c r="D22" s="621"/>
      <c r="E22" s="621"/>
      <c r="F22" s="621"/>
      <c r="G22" s="621"/>
      <c r="H22" s="621"/>
      <c r="I22" s="621"/>
      <c r="J22" s="621"/>
      <c r="K22" s="621"/>
      <c r="L22" s="621"/>
      <c r="M22" s="621"/>
      <c r="N22" s="621"/>
      <c r="O22" s="621"/>
      <c r="P22" s="621"/>
      <c r="Q22" s="622"/>
      <c r="R22" s="623">
        <v>9865210</v>
      </c>
      <c r="S22" s="624"/>
      <c r="T22" s="624"/>
      <c r="U22" s="624"/>
      <c r="V22" s="624"/>
      <c r="W22" s="624"/>
      <c r="X22" s="624"/>
      <c r="Y22" s="625"/>
      <c r="Z22" s="626">
        <v>30.6</v>
      </c>
      <c r="AA22" s="626"/>
      <c r="AB22" s="626"/>
      <c r="AC22" s="626"/>
      <c r="AD22" s="627">
        <v>9865210</v>
      </c>
      <c r="AE22" s="627"/>
      <c r="AF22" s="627"/>
      <c r="AG22" s="627"/>
      <c r="AH22" s="627"/>
      <c r="AI22" s="627"/>
      <c r="AJ22" s="627"/>
      <c r="AK22" s="627"/>
      <c r="AL22" s="628">
        <v>55.4</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240</v>
      </c>
      <c r="BH22" s="624"/>
      <c r="BI22" s="624"/>
      <c r="BJ22" s="624"/>
      <c r="BK22" s="624"/>
      <c r="BL22" s="624"/>
      <c r="BM22" s="624"/>
      <c r="BN22" s="625"/>
      <c r="BO22" s="626" t="s">
        <v>234</v>
      </c>
      <c r="BP22" s="626"/>
      <c r="BQ22" s="626"/>
      <c r="BR22" s="626"/>
      <c r="BS22" s="627" t="s">
        <v>240</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283</v>
      </c>
      <c r="C23" s="621"/>
      <c r="D23" s="621"/>
      <c r="E23" s="621"/>
      <c r="F23" s="621"/>
      <c r="G23" s="621"/>
      <c r="H23" s="621"/>
      <c r="I23" s="621"/>
      <c r="J23" s="621"/>
      <c r="K23" s="621"/>
      <c r="L23" s="621"/>
      <c r="M23" s="621"/>
      <c r="N23" s="621"/>
      <c r="O23" s="621"/>
      <c r="P23" s="621"/>
      <c r="Q23" s="622"/>
      <c r="R23" s="623">
        <v>1187207</v>
      </c>
      <c r="S23" s="624"/>
      <c r="T23" s="624"/>
      <c r="U23" s="624"/>
      <c r="V23" s="624"/>
      <c r="W23" s="624"/>
      <c r="X23" s="624"/>
      <c r="Y23" s="625"/>
      <c r="Z23" s="626">
        <v>3.7</v>
      </c>
      <c r="AA23" s="626"/>
      <c r="AB23" s="626"/>
      <c r="AC23" s="626"/>
      <c r="AD23" s="627" t="s">
        <v>234</v>
      </c>
      <c r="AE23" s="627"/>
      <c r="AF23" s="627"/>
      <c r="AG23" s="627"/>
      <c r="AH23" s="627"/>
      <c r="AI23" s="627"/>
      <c r="AJ23" s="627"/>
      <c r="AK23" s="627"/>
      <c r="AL23" s="628" t="s">
        <v>234</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240</v>
      </c>
      <c r="BH23" s="624"/>
      <c r="BI23" s="624"/>
      <c r="BJ23" s="624"/>
      <c r="BK23" s="624"/>
      <c r="BL23" s="624"/>
      <c r="BM23" s="624"/>
      <c r="BN23" s="625"/>
      <c r="BO23" s="626" t="s">
        <v>234</v>
      </c>
      <c r="BP23" s="626"/>
      <c r="BQ23" s="626"/>
      <c r="BR23" s="626"/>
      <c r="BS23" s="627" t="s">
        <v>234</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2">
      <c r="B24" s="620" t="s">
        <v>290</v>
      </c>
      <c r="C24" s="621"/>
      <c r="D24" s="621"/>
      <c r="E24" s="621"/>
      <c r="F24" s="621"/>
      <c r="G24" s="621"/>
      <c r="H24" s="621"/>
      <c r="I24" s="621"/>
      <c r="J24" s="621"/>
      <c r="K24" s="621"/>
      <c r="L24" s="621"/>
      <c r="M24" s="621"/>
      <c r="N24" s="621"/>
      <c r="O24" s="621"/>
      <c r="P24" s="621"/>
      <c r="Q24" s="622"/>
      <c r="R24" s="623" t="s">
        <v>240</v>
      </c>
      <c r="S24" s="624"/>
      <c r="T24" s="624"/>
      <c r="U24" s="624"/>
      <c r="V24" s="624"/>
      <c r="W24" s="624"/>
      <c r="X24" s="624"/>
      <c r="Y24" s="625"/>
      <c r="Z24" s="626" t="s">
        <v>240</v>
      </c>
      <c r="AA24" s="626"/>
      <c r="AB24" s="626"/>
      <c r="AC24" s="626"/>
      <c r="AD24" s="627" t="s">
        <v>240</v>
      </c>
      <c r="AE24" s="627"/>
      <c r="AF24" s="627"/>
      <c r="AG24" s="627"/>
      <c r="AH24" s="627"/>
      <c r="AI24" s="627"/>
      <c r="AJ24" s="627"/>
      <c r="AK24" s="627"/>
      <c r="AL24" s="628" t="s">
        <v>240</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234</v>
      </c>
      <c r="BH24" s="624"/>
      <c r="BI24" s="624"/>
      <c r="BJ24" s="624"/>
      <c r="BK24" s="624"/>
      <c r="BL24" s="624"/>
      <c r="BM24" s="624"/>
      <c r="BN24" s="625"/>
      <c r="BO24" s="626" t="s">
        <v>234</v>
      </c>
      <c r="BP24" s="626"/>
      <c r="BQ24" s="626"/>
      <c r="BR24" s="626"/>
      <c r="BS24" s="627" t="s">
        <v>234</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13600419</v>
      </c>
      <c r="CS24" s="613"/>
      <c r="CT24" s="613"/>
      <c r="CU24" s="613"/>
      <c r="CV24" s="613"/>
      <c r="CW24" s="613"/>
      <c r="CX24" s="613"/>
      <c r="CY24" s="614"/>
      <c r="CZ24" s="617">
        <v>43.3</v>
      </c>
      <c r="DA24" s="618"/>
      <c r="DB24" s="618"/>
      <c r="DC24" s="634"/>
      <c r="DD24" s="657">
        <v>9493371</v>
      </c>
      <c r="DE24" s="613"/>
      <c r="DF24" s="613"/>
      <c r="DG24" s="613"/>
      <c r="DH24" s="613"/>
      <c r="DI24" s="613"/>
      <c r="DJ24" s="613"/>
      <c r="DK24" s="614"/>
      <c r="DL24" s="657">
        <v>9430764</v>
      </c>
      <c r="DM24" s="613"/>
      <c r="DN24" s="613"/>
      <c r="DO24" s="613"/>
      <c r="DP24" s="613"/>
      <c r="DQ24" s="613"/>
      <c r="DR24" s="613"/>
      <c r="DS24" s="613"/>
      <c r="DT24" s="613"/>
      <c r="DU24" s="613"/>
      <c r="DV24" s="614"/>
      <c r="DW24" s="617">
        <v>52.3</v>
      </c>
      <c r="DX24" s="618"/>
      <c r="DY24" s="618"/>
      <c r="DZ24" s="618"/>
      <c r="EA24" s="618"/>
      <c r="EB24" s="618"/>
      <c r="EC24" s="619"/>
    </row>
    <row r="25" spans="2:133" ht="11.25" customHeight="1" x14ac:dyDescent="0.2">
      <c r="B25" s="620" t="s">
        <v>293</v>
      </c>
      <c r="C25" s="621"/>
      <c r="D25" s="621"/>
      <c r="E25" s="621"/>
      <c r="F25" s="621"/>
      <c r="G25" s="621"/>
      <c r="H25" s="621"/>
      <c r="I25" s="621"/>
      <c r="J25" s="621"/>
      <c r="K25" s="621"/>
      <c r="L25" s="621"/>
      <c r="M25" s="621"/>
      <c r="N25" s="621"/>
      <c r="O25" s="621"/>
      <c r="P25" s="621"/>
      <c r="Q25" s="622"/>
      <c r="R25" s="623">
        <v>18509278</v>
      </c>
      <c r="S25" s="624"/>
      <c r="T25" s="624"/>
      <c r="U25" s="624"/>
      <c r="V25" s="624"/>
      <c r="W25" s="624"/>
      <c r="X25" s="624"/>
      <c r="Y25" s="625"/>
      <c r="Z25" s="626">
        <v>57.5</v>
      </c>
      <c r="AA25" s="626"/>
      <c r="AB25" s="626"/>
      <c r="AC25" s="626"/>
      <c r="AD25" s="627">
        <v>17322071</v>
      </c>
      <c r="AE25" s="627"/>
      <c r="AF25" s="627"/>
      <c r="AG25" s="627"/>
      <c r="AH25" s="627"/>
      <c r="AI25" s="627"/>
      <c r="AJ25" s="627"/>
      <c r="AK25" s="627"/>
      <c r="AL25" s="628">
        <v>97.2</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240</v>
      </c>
      <c r="BH25" s="624"/>
      <c r="BI25" s="624"/>
      <c r="BJ25" s="624"/>
      <c r="BK25" s="624"/>
      <c r="BL25" s="624"/>
      <c r="BM25" s="624"/>
      <c r="BN25" s="625"/>
      <c r="BO25" s="626" t="s">
        <v>234</v>
      </c>
      <c r="BP25" s="626"/>
      <c r="BQ25" s="626"/>
      <c r="BR25" s="626"/>
      <c r="BS25" s="627" t="s">
        <v>234</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5214039</v>
      </c>
      <c r="CS25" s="653"/>
      <c r="CT25" s="653"/>
      <c r="CU25" s="653"/>
      <c r="CV25" s="653"/>
      <c r="CW25" s="653"/>
      <c r="CX25" s="653"/>
      <c r="CY25" s="654"/>
      <c r="CZ25" s="628">
        <v>16.600000000000001</v>
      </c>
      <c r="DA25" s="655"/>
      <c r="DB25" s="655"/>
      <c r="DC25" s="658"/>
      <c r="DD25" s="632">
        <v>4881686</v>
      </c>
      <c r="DE25" s="653"/>
      <c r="DF25" s="653"/>
      <c r="DG25" s="653"/>
      <c r="DH25" s="653"/>
      <c r="DI25" s="653"/>
      <c r="DJ25" s="653"/>
      <c r="DK25" s="654"/>
      <c r="DL25" s="632">
        <v>4829159</v>
      </c>
      <c r="DM25" s="653"/>
      <c r="DN25" s="653"/>
      <c r="DO25" s="653"/>
      <c r="DP25" s="653"/>
      <c r="DQ25" s="653"/>
      <c r="DR25" s="653"/>
      <c r="DS25" s="653"/>
      <c r="DT25" s="653"/>
      <c r="DU25" s="653"/>
      <c r="DV25" s="654"/>
      <c r="DW25" s="628">
        <v>26.8</v>
      </c>
      <c r="DX25" s="655"/>
      <c r="DY25" s="655"/>
      <c r="DZ25" s="655"/>
      <c r="EA25" s="655"/>
      <c r="EB25" s="655"/>
      <c r="EC25" s="656"/>
    </row>
    <row r="26" spans="2:133" ht="11.25" customHeight="1" x14ac:dyDescent="0.2">
      <c r="B26" s="620" t="s">
        <v>296</v>
      </c>
      <c r="C26" s="621"/>
      <c r="D26" s="621"/>
      <c r="E26" s="621"/>
      <c r="F26" s="621"/>
      <c r="G26" s="621"/>
      <c r="H26" s="621"/>
      <c r="I26" s="621"/>
      <c r="J26" s="621"/>
      <c r="K26" s="621"/>
      <c r="L26" s="621"/>
      <c r="M26" s="621"/>
      <c r="N26" s="621"/>
      <c r="O26" s="621"/>
      <c r="P26" s="621"/>
      <c r="Q26" s="622"/>
      <c r="R26" s="623">
        <v>4558</v>
      </c>
      <c r="S26" s="624"/>
      <c r="T26" s="624"/>
      <c r="U26" s="624"/>
      <c r="V26" s="624"/>
      <c r="W26" s="624"/>
      <c r="X26" s="624"/>
      <c r="Y26" s="625"/>
      <c r="Z26" s="626">
        <v>0</v>
      </c>
      <c r="AA26" s="626"/>
      <c r="AB26" s="626"/>
      <c r="AC26" s="626"/>
      <c r="AD26" s="627">
        <v>4558</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240</v>
      </c>
      <c r="BH26" s="624"/>
      <c r="BI26" s="624"/>
      <c r="BJ26" s="624"/>
      <c r="BK26" s="624"/>
      <c r="BL26" s="624"/>
      <c r="BM26" s="624"/>
      <c r="BN26" s="625"/>
      <c r="BO26" s="626" t="s">
        <v>240</v>
      </c>
      <c r="BP26" s="626"/>
      <c r="BQ26" s="626"/>
      <c r="BR26" s="626"/>
      <c r="BS26" s="627" t="s">
        <v>240</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3014758</v>
      </c>
      <c r="CS26" s="624"/>
      <c r="CT26" s="624"/>
      <c r="CU26" s="624"/>
      <c r="CV26" s="624"/>
      <c r="CW26" s="624"/>
      <c r="CX26" s="624"/>
      <c r="CY26" s="625"/>
      <c r="CZ26" s="628">
        <v>9.6</v>
      </c>
      <c r="DA26" s="655"/>
      <c r="DB26" s="655"/>
      <c r="DC26" s="658"/>
      <c r="DD26" s="632">
        <v>2860730</v>
      </c>
      <c r="DE26" s="624"/>
      <c r="DF26" s="624"/>
      <c r="DG26" s="624"/>
      <c r="DH26" s="624"/>
      <c r="DI26" s="624"/>
      <c r="DJ26" s="624"/>
      <c r="DK26" s="625"/>
      <c r="DL26" s="632" t="s">
        <v>234</v>
      </c>
      <c r="DM26" s="624"/>
      <c r="DN26" s="624"/>
      <c r="DO26" s="624"/>
      <c r="DP26" s="624"/>
      <c r="DQ26" s="624"/>
      <c r="DR26" s="624"/>
      <c r="DS26" s="624"/>
      <c r="DT26" s="624"/>
      <c r="DU26" s="624"/>
      <c r="DV26" s="625"/>
      <c r="DW26" s="628" t="s">
        <v>234</v>
      </c>
      <c r="DX26" s="655"/>
      <c r="DY26" s="655"/>
      <c r="DZ26" s="655"/>
      <c r="EA26" s="655"/>
      <c r="EB26" s="655"/>
      <c r="EC26" s="656"/>
    </row>
    <row r="27" spans="2:133" ht="11.25" customHeight="1" x14ac:dyDescent="0.2">
      <c r="B27" s="620" t="s">
        <v>299</v>
      </c>
      <c r="C27" s="621"/>
      <c r="D27" s="621"/>
      <c r="E27" s="621"/>
      <c r="F27" s="621"/>
      <c r="G27" s="621"/>
      <c r="H27" s="621"/>
      <c r="I27" s="621"/>
      <c r="J27" s="621"/>
      <c r="K27" s="621"/>
      <c r="L27" s="621"/>
      <c r="M27" s="621"/>
      <c r="N27" s="621"/>
      <c r="O27" s="621"/>
      <c r="P27" s="621"/>
      <c r="Q27" s="622"/>
      <c r="R27" s="623">
        <v>25961</v>
      </c>
      <c r="S27" s="624"/>
      <c r="T27" s="624"/>
      <c r="U27" s="624"/>
      <c r="V27" s="624"/>
      <c r="W27" s="624"/>
      <c r="X27" s="624"/>
      <c r="Y27" s="625"/>
      <c r="Z27" s="626">
        <v>0.1</v>
      </c>
      <c r="AA27" s="626"/>
      <c r="AB27" s="626"/>
      <c r="AC27" s="626"/>
      <c r="AD27" s="627" t="s">
        <v>234</v>
      </c>
      <c r="AE27" s="627"/>
      <c r="AF27" s="627"/>
      <c r="AG27" s="627"/>
      <c r="AH27" s="627"/>
      <c r="AI27" s="627"/>
      <c r="AJ27" s="627"/>
      <c r="AK27" s="627"/>
      <c r="AL27" s="628" t="s">
        <v>240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5829959</v>
      </c>
      <c r="BH27" s="624"/>
      <c r="BI27" s="624"/>
      <c r="BJ27" s="624"/>
      <c r="BK27" s="624"/>
      <c r="BL27" s="624"/>
      <c r="BM27" s="624"/>
      <c r="BN27" s="625"/>
      <c r="BO27" s="626">
        <v>100</v>
      </c>
      <c r="BP27" s="626"/>
      <c r="BQ27" s="626"/>
      <c r="BR27" s="626"/>
      <c r="BS27" s="627">
        <v>39979</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4949455</v>
      </c>
      <c r="CS27" s="653"/>
      <c r="CT27" s="653"/>
      <c r="CU27" s="653"/>
      <c r="CV27" s="653"/>
      <c r="CW27" s="653"/>
      <c r="CX27" s="653"/>
      <c r="CY27" s="654"/>
      <c r="CZ27" s="628">
        <v>15.7</v>
      </c>
      <c r="DA27" s="655"/>
      <c r="DB27" s="655"/>
      <c r="DC27" s="658"/>
      <c r="DD27" s="632">
        <v>1264505</v>
      </c>
      <c r="DE27" s="653"/>
      <c r="DF27" s="653"/>
      <c r="DG27" s="653"/>
      <c r="DH27" s="653"/>
      <c r="DI27" s="653"/>
      <c r="DJ27" s="653"/>
      <c r="DK27" s="654"/>
      <c r="DL27" s="632">
        <v>1254425</v>
      </c>
      <c r="DM27" s="653"/>
      <c r="DN27" s="653"/>
      <c r="DO27" s="653"/>
      <c r="DP27" s="653"/>
      <c r="DQ27" s="653"/>
      <c r="DR27" s="653"/>
      <c r="DS27" s="653"/>
      <c r="DT27" s="653"/>
      <c r="DU27" s="653"/>
      <c r="DV27" s="654"/>
      <c r="DW27" s="628">
        <v>7</v>
      </c>
      <c r="DX27" s="655"/>
      <c r="DY27" s="655"/>
      <c r="DZ27" s="655"/>
      <c r="EA27" s="655"/>
      <c r="EB27" s="655"/>
      <c r="EC27" s="656"/>
    </row>
    <row r="28" spans="2:133" ht="11.25" customHeight="1" x14ac:dyDescent="0.2">
      <c r="B28" s="620" t="s">
        <v>302</v>
      </c>
      <c r="C28" s="621"/>
      <c r="D28" s="621"/>
      <c r="E28" s="621"/>
      <c r="F28" s="621"/>
      <c r="G28" s="621"/>
      <c r="H28" s="621"/>
      <c r="I28" s="621"/>
      <c r="J28" s="621"/>
      <c r="K28" s="621"/>
      <c r="L28" s="621"/>
      <c r="M28" s="621"/>
      <c r="N28" s="621"/>
      <c r="O28" s="621"/>
      <c r="P28" s="621"/>
      <c r="Q28" s="622"/>
      <c r="R28" s="623">
        <v>222806</v>
      </c>
      <c r="S28" s="624"/>
      <c r="T28" s="624"/>
      <c r="U28" s="624"/>
      <c r="V28" s="624"/>
      <c r="W28" s="624"/>
      <c r="X28" s="624"/>
      <c r="Y28" s="625"/>
      <c r="Z28" s="626">
        <v>0.7</v>
      </c>
      <c r="AA28" s="626"/>
      <c r="AB28" s="626"/>
      <c r="AC28" s="626"/>
      <c r="AD28" s="627">
        <v>36222</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3436925</v>
      </c>
      <c r="CS28" s="624"/>
      <c r="CT28" s="624"/>
      <c r="CU28" s="624"/>
      <c r="CV28" s="624"/>
      <c r="CW28" s="624"/>
      <c r="CX28" s="624"/>
      <c r="CY28" s="625"/>
      <c r="CZ28" s="628">
        <v>10.9</v>
      </c>
      <c r="DA28" s="655"/>
      <c r="DB28" s="655"/>
      <c r="DC28" s="658"/>
      <c r="DD28" s="632">
        <v>3347180</v>
      </c>
      <c r="DE28" s="624"/>
      <c r="DF28" s="624"/>
      <c r="DG28" s="624"/>
      <c r="DH28" s="624"/>
      <c r="DI28" s="624"/>
      <c r="DJ28" s="624"/>
      <c r="DK28" s="625"/>
      <c r="DL28" s="632">
        <v>3347180</v>
      </c>
      <c r="DM28" s="624"/>
      <c r="DN28" s="624"/>
      <c r="DO28" s="624"/>
      <c r="DP28" s="624"/>
      <c r="DQ28" s="624"/>
      <c r="DR28" s="624"/>
      <c r="DS28" s="624"/>
      <c r="DT28" s="624"/>
      <c r="DU28" s="624"/>
      <c r="DV28" s="625"/>
      <c r="DW28" s="628">
        <v>18.600000000000001</v>
      </c>
      <c r="DX28" s="655"/>
      <c r="DY28" s="655"/>
      <c r="DZ28" s="655"/>
      <c r="EA28" s="655"/>
      <c r="EB28" s="655"/>
      <c r="EC28" s="656"/>
    </row>
    <row r="29" spans="2:133" ht="11.25" customHeight="1" x14ac:dyDescent="0.2">
      <c r="B29" s="620" t="s">
        <v>304</v>
      </c>
      <c r="C29" s="621"/>
      <c r="D29" s="621"/>
      <c r="E29" s="621"/>
      <c r="F29" s="621"/>
      <c r="G29" s="621"/>
      <c r="H29" s="621"/>
      <c r="I29" s="621"/>
      <c r="J29" s="621"/>
      <c r="K29" s="621"/>
      <c r="L29" s="621"/>
      <c r="M29" s="621"/>
      <c r="N29" s="621"/>
      <c r="O29" s="621"/>
      <c r="P29" s="621"/>
      <c r="Q29" s="622"/>
      <c r="R29" s="623">
        <v>147064</v>
      </c>
      <c r="S29" s="624"/>
      <c r="T29" s="624"/>
      <c r="U29" s="624"/>
      <c r="V29" s="624"/>
      <c r="W29" s="624"/>
      <c r="X29" s="624"/>
      <c r="Y29" s="625"/>
      <c r="Z29" s="626">
        <v>0.5</v>
      </c>
      <c r="AA29" s="626"/>
      <c r="AB29" s="626"/>
      <c r="AC29" s="626"/>
      <c r="AD29" s="627" t="s">
        <v>240</v>
      </c>
      <c r="AE29" s="627"/>
      <c r="AF29" s="627"/>
      <c r="AG29" s="627"/>
      <c r="AH29" s="627"/>
      <c r="AI29" s="627"/>
      <c r="AJ29" s="627"/>
      <c r="AK29" s="627"/>
      <c r="AL29" s="628" t="s">
        <v>240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72</v>
      </c>
      <c r="CG29" s="621"/>
      <c r="CH29" s="621"/>
      <c r="CI29" s="621"/>
      <c r="CJ29" s="621"/>
      <c r="CK29" s="621"/>
      <c r="CL29" s="621"/>
      <c r="CM29" s="621"/>
      <c r="CN29" s="621"/>
      <c r="CO29" s="621"/>
      <c r="CP29" s="621"/>
      <c r="CQ29" s="622"/>
      <c r="CR29" s="623">
        <v>3436925</v>
      </c>
      <c r="CS29" s="653"/>
      <c r="CT29" s="653"/>
      <c r="CU29" s="653"/>
      <c r="CV29" s="653"/>
      <c r="CW29" s="653"/>
      <c r="CX29" s="653"/>
      <c r="CY29" s="654"/>
      <c r="CZ29" s="628">
        <v>10.9</v>
      </c>
      <c r="DA29" s="655"/>
      <c r="DB29" s="655"/>
      <c r="DC29" s="658"/>
      <c r="DD29" s="632">
        <v>3347180</v>
      </c>
      <c r="DE29" s="653"/>
      <c r="DF29" s="653"/>
      <c r="DG29" s="653"/>
      <c r="DH29" s="653"/>
      <c r="DI29" s="653"/>
      <c r="DJ29" s="653"/>
      <c r="DK29" s="654"/>
      <c r="DL29" s="632">
        <v>3347180</v>
      </c>
      <c r="DM29" s="653"/>
      <c r="DN29" s="653"/>
      <c r="DO29" s="653"/>
      <c r="DP29" s="653"/>
      <c r="DQ29" s="653"/>
      <c r="DR29" s="653"/>
      <c r="DS29" s="653"/>
      <c r="DT29" s="653"/>
      <c r="DU29" s="653"/>
      <c r="DV29" s="654"/>
      <c r="DW29" s="628">
        <v>18.600000000000001</v>
      </c>
      <c r="DX29" s="655"/>
      <c r="DY29" s="655"/>
      <c r="DZ29" s="655"/>
      <c r="EA29" s="655"/>
      <c r="EB29" s="655"/>
      <c r="EC29" s="656"/>
    </row>
    <row r="30" spans="2:133" ht="11.25" customHeight="1" x14ac:dyDescent="0.2">
      <c r="B30" s="620" t="s">
        <v>306</v>
      </c>
      <c r="C30" s="621"/>
      <c r="D30" s="621"/>
      <c r="E30" s="621"/>
      <c r="F30" s="621"/>
      <c r="G30" s="621"/>
      <c r="H30" s="621"/>
      <c r="I30" s="621"/>
      <c r="J30" s="621"/>
      <c r="K30" s="621"/>
      <c r="L30" s="621"/>
      <c r="M30" s="621"/>
      <c r="N30" s="621"/>
      <c r="O30" s="621"/>
      <c r="P30" s="621"/>
      <c r="Q30" s="622"/>
      <c r="R30" s="623">
        <v>4148787</v>
      </c>
      <c r="S30" s="624"/>
      <c r="T30" s="624"/>
      <c r="U30" s="624"/>
      <c r="V30" s="624"/>
      <c r="W30" s="624"/>
      <c r="X30" s="624"/>
      <c r="Y30" s="625"/>
      <c r="Z30" s="626">
        <v>12.9</v>
      </c>
      <c r="AA30" s="626"/>
      <c r="AB30" s="626"/>
      <c r="AC30" s="626"/>
      <c r="AD30" s="627" t="s">
        <v>234</v>
      </c>
      <c r="AE30" s="627"/>
      <c r="AF30" s="627"/>
      <c r="AG30" s="627"/>
      <c r="AH30" s="627"/>
      <c r="AI30" s="627"/>
      <c r="AJ30" s="627"/>
      <c r="AK30" s="627"/>
      <c r="AL30" s="628" t="s">
        <v>240</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307</v>
      </c>
      <c r="BH30" s="659"/>
      <c r="BI30" s="659"/>
      <c r="BJ30" s="659"/>
      <c r="BK30" s="659"/>
      <c r="BL30" s="659"/>
      <c r="BM30" s="659"/>
      <c r="BN30" s="659"/>
      <c r="BO30" s="659"/>
      <c r="BP30" s="659"/>
      <c r="BQ30" s="660"/>
      <c r="BR30" s="605" t="s">
        <v>308</v>
      </c>
      <c r="BS30" s="659"/>
      <c r="BT30" s="659"/>
      <c r="BU30" s="659"/>
      <c r="BV30" s="659"/>
      <c r="BW30" s="659"/>
      <c r="BX30" s="659"/>
      <c r="BY30" s="659"/>
      <c r="BZ30" s="659"/>
      <c r="CA30" s="659"/>
      <c r="CB30" s="660"/>
      <c r="CD30" s="663"/>
      <c r="CE30" s="664"/>
      <c r="CF30" s="620" t="s">
        <v>309</v>
      </c>
      <c r="CG30" s="621"/>
      <c r="CH30" s="621"/>
      <c r="CI30" s="621"/>
      <c r="CJ30" s="621"/>
      <c r="CK30" s="621"/>
      <c r="CL30" s="621"/>
      <c r="CM30" s="621"/>
      <c r="CN30" s="621"/>
      <c r="CO30" s="621"/>
      <c r="CP30" s="621"/>
      <c r="CQ30" s="622"/>
      <c r="CR30" s="623">
        <v>3367915</v>
      </c>
      <c r="CS30" s="624"/>
      <c r="CT30" s="624"/>
      <c r="CU30" s="624"/>
      <c r="CV30" s="624"/>
      <c r="CW30" s="624"/>
      <c r="CX30" s="624"/>
      <c r="CY30" s="625"/>
      <c r="CZ30" s="628">
        <v>10.7</v>
      </c>
      <c r="DA30" s="655"/>
      <c r="DB30" s="655"/>
      <c r="DC30" s="658"/>
      <c r="DD30" s="632">
        <v>3278170</v>
      </c>
      <c r="DE30" s="624"/>
      <c r="DF30" s="624"/>
      <c r="DG30" s="624"/>
      <c r="DH30" s="624"/>
      <c r="DI30" s="624"/>
      <c r="DJ30" s="624"/>
      <c r="DK30" s="625"/>
      <c r="DL30" s="632">
        <v>3278170</v>
      </c>
      <c r="DM30" s="624"/>
      <c r="DN30" s="624"/>
      <c r="DO30" s="624"/>
      <c r="DP30" s="624"/>
      <c r="DQ30" s="624"/>
      <c r="DR30" s="624"/>
      <c r="DS30" s="624"/>
      <c r="DT30" s="624"/>
      <c r="DU30" s="624"/>
      <c r="DV30" s="625"/>
      <c r="DW30" s="628">
        <v>18.2</v>
      </c>
      <c r="DX30" s="655"/>
      <c r="DY30" s="655"/>
      <c r="DZ30" s="655"/>
      <c r="EA30" s="655"/>
      <c r="EB30" s="655"/>
      <c r="EC30" s="656"/>
    </row>
    <row r="31" spans="2:133" ht="11.25" customHeight="1" x14ac:dyDescent="0.2">
      <c r="B31" s="636" t="s">
        <v>310</v>
      </c>
      <c r="C31" s="637"/>
      <c r="D31" s="637"/>
      <c r="E31" s="637"/>
      <c r="F31" s="637"/>
      <c r="G31" s="637"/>
      <c r="H31" s="637"/>
      <c r="I31" s="637"/>
      <c r="J31" s="637"/>
      <c r="K31" s="637"/>
      <c r="L31" s="637"/>
      <c r="M31" s="637"/>
      <c r="N31" s="637"/>
      <c r="O31" s="637"/>
      <c r="P31" s="637"/>
      <c r="Q31" s="638"/>
      <c r="R31" s="623">
        <v>411983</v>
      </c>
      <c r="S31" s="624"/>
      <c r="T31" s="624"/>
      <c r="U31" s="624"/>
      <c r="V31" s="624"/>
      <c r="W31" s="624"/>
      <c r="X31" s="624"/>
      <c r="Y31" s="625"/>
      <c r="Z31" s="626">
        <v>1.3</v>
      </c>
      <c r="AA31" s="626"/>
      <c r="AB31" s="626"/>
      <c r="AC31" s="626"/>
      <c r="AD31" s="627">
        <v>411983</v>
      </c>
      <c r="AE31" s="627"/>
      <c r="AF31" s="627"/>
      <c r="AG31" s="627"/>
      <c r="AH31" s="627"/>
      <c r="AI31" s="627"/>
      <c r="AJ31" s="627"/>
      <c r="AK31" s="627"/>
      <c r="AL31" s="628">
        <v>2.2999999999999998</v>
      </c>
      <c r="AM31" s="629"/>
      <c r="AN31" s="629"/>
      <c r="AO31" s="630"/>
      <c r="AP31" s="671" t="s">
        <v>311</v>
      </c>
      <c r="AQ31" s="672"/>
      <c r="AR31" s="672"/>
      <c r="AS31" s="672"/>
      <c r="AT31" s="677" t="s">
        <v>312</v>
      </c>
      <c r="AU31" s="218"/>
      <c r="AV31" s="218"/>
      <c r="AW31" s="218"/>
      <c r="AX31" s="609" t="s">
        <v>188</v>
      </c>
      <c r="AY31" s="610"/>
      <c r="AZ31" s="610"/>
      <c r="BA31" s="610"/>
      <c r="BB31" s="610"/>
      <c r="BC31" s="610"/>
      <c r="BD31" s="610"/>
      <c r="BE31" s="610"/>
      <c r="BF31" s="611"/>
      <c r="BG31" s="670">
        <v>99.3</v>
      </c>
      <c r="BH31" s="667"/>
      <c r="BI31" s="667"/>
      <c r="BJ31" s="667"/>
      <c r="BK31" s="667"/>
      <c r="BL31" s="667"/>
      <c r="BM31" s="618">
        <v>96.3</v>
      </c>
      <c r="BN31" s="667"/>
      <c r="BO31" s="667"/>
      <c r="BP31" s="667"/>
      <c r="BQ31" s="668"/>
      <c r="BR31" s="670">
        <v>99.2</v>
      </c>
      <c r="BS31" s="667"/>
      <c r="BT31" s="667"/>
      <c r="BU31" s="667"/>
      <c r="BV31" s="667"/>
      <c r="BW31" s="667"/>
      <c r="BX31" s="618">
        <v>95.9</v>
      </c>
      <c r="BY31" s="667"/>
      <c r="BZ31" s="667"/>
      <c r="CA31" s="667"/>
      <c r="CB31" s="668"/>
      <c r="CD31" s="663"/>
      <c r="CE31" s="664"/>
      <c r="CF31" s="620" t="s">
        <v>313</v>
      </c>
      <c r="CG31" s="621"/>
      <c r="CH31" s="621"/>
      <c r="CI31" s="621"/>
      <c r="CJ31" s="621"/>
      <c r="CK31" s="621"/>
      <c r="CL31" s="621"/>
      <c r="CM31" s="621"/>
      <c r="CN31" s="621"/>
      <c r="CO31" s="621"/>
      <c r="CP31" s="621"/>
      <c r="CQ31" s="622"/>
      <c r="CR31" s="623">
        <v>69010</v>
      </c>
      <c r="CS31" s="653"/>
      <c r="CT31" s="653"/>
      <c r="CU31" s="653"/>
      <c r="CV31" s="653"/>
      <c r="CW31" s="653"/>
      <c r="CX31" s="653"/>
      <c r="CY31" s="654"/>
      <c r="CZ31" s="628">
        <v>0.2</v>
      </c>
      <c r="DA31" s="655"/>
      <c r="DB31" s="655"/>
      <c r="DC31" s="658"/>
      <c r="DD31" s="632">
        <v>69010</v>
      </c>
      <c r="DE31" s="653"/>
      <c r="DF31" s="653"/>
      <c r="DG31" s="653"/>
      <c r="DH31" s="653"/>
      <c r="DI31" s="653"/>
      <c r="DJ31" s="653"/>
      <c r="DK31" s="654"/>
      <c r="DL31" s="632">
        <v>69010</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2">
      <c r="B32" s="620" t="s">
        <v>314</v>
      </c>
      <c r="C32" s="621"/>
      <c r="D32" s="621"/>
      <c r="E32" s="621"/>
      <c r="F32" s="621"/>
      <c r="G32" s="621"/>
      <c r="H32" s="621"/>
      <c r="I32" s="621"/>
      <c r="J32" s="621"/>
      <c r="K32" s="621"/>
      <c r="L32" s="621"/>
      <c r="M32" s="621"/>
      <c r="N32" s="621"/>
      <c r="O32" s="621"/>
      <c r="P32" s="621"/>
      <c r="Q32" s="622"/>
      <c r="R32" s="623">
        <v>2160723</v>
      </c>
      <c r="S32" s="624"/>
      <c r="T32" s="624"/>
      <c r="U32" s="624"/>
      <c r="V32" s="624"/>
      <c r="W32" s="624"/>
      <c r="X32" s="624"/>
      <c r="Y32" s="625"/>
      <c r="Z32" s="626">
        <v>6.7</v>
      </c>
      <c r="AA32" s="626"/>
      <c r="AB32" s="626"/>
      <c r="AC32" s="626"/>
      <c r="AD32" s="627" t="s">
        <v>240</v>
      </c>
      <c r="AE32" s="627"/>
      <c r="AF32" s="627"/>
      <c r="AG32" s="627"/>
      <c r="AH32" s="627"/>
      <c r="AI32" s="627"/>
      <c r="AJ32" s="627"/>
      <c r="AK32" s="627"/>
      <c r="AL32" s="628" t="s">
        <v>234</v>
      </c>
      <c r="AM32" s="629"/>
      <c r="AN32" s="629"/>
      <c r="AO32" s="630"/>
      <c r="AP32" s="673"/>
      <c r="AQ32" s="674"/>
      <c r="AR32" s="674"/>
      <c r="AS32" s="674"/>
      <c r="AT32" s="678"/>
      <c r="AU32" s="214" t="s">
        <v>315</v>
      </c>
      <c r="AX32" s="620" t="s">
        <v>316</v>
      </c>
      <c r="AY32" s="621"/>
      <c r="AZ32" s="621"/>
      <c r="BA32" s="621"/>
      <c r="BB32" s="621"/>
      <c r="BC32" s="621"/>
      <c r="BD32" s="621"/>
      <c r="BE32" s="621"/>
      <c r="BF32" s="622"/>
      <c r="BG32" s="680">
        <v>99.3</v>
      </c>
      <c r="BH32" s="653"/>
      <c r="BI32" s="653"/>
      <c r="BJ32" s="653"/>
      <c r="BK32" s="653"/>
      <c r="BL32" s="653"/>
      <c r="BM32" s="629">
        <v>96.7</v>
      </c>
      <c r="BN32" s="653"/>
      <c r="BO32" s="653"/>
      <c r="BP32" s="653"/>
      <c r="BQ32" s="669"/>
      <c r="BR32" s="680">
        <v>99.3</v>
      </c>
      <c r="BS32" s="653"/>
      <c r="BT32" s="653"/>
      <c r="BU32" s="653"/>
      <c r="BV32" s="653"/>
      <c r="BW32" s="653"/>
      <c r="BX32" s="629">
        <v>96.4</v>
      </c>
      <c r="BY32" s="653"/>
      <c r="BZ32" s="653"/>
      <c r="CA32" s="653"/>
      <c r="CB32" s="669"/>
      <c r="CD32" s="665"/>
      <c r="CE32" s="666"/>
      <c r="CF32" s="620" t="s">
        <v>317</v>
      </c>
      <c r="CG32" s="621"/>
      <c r="CH32" s="621"/>
      <c r="CI32" s="621"/>
      <c r="CJ32" s="621"/>
      <c r="CK32" s="621"/>
      <c r="CL32" s="621"/>
      <c r="CM32" s="621"/>
      <c r="CN32" s="621"/>
      <c r="CO32" s="621"/>
      <c r="CP32" s="621"/>
      <c r="CQ32" s="622"/>
      <c r="CR32" s="623" t="s">
        <v>234</v>
      </c>
      <c r="CS32" s="624"/>
      <c r="CT32" s="624"/>
      <c r="CU32" s="624"/>
      <c r="CV32" s="624"/>
      <c r="CW32" s="624"/>
      <c r="CX32" s="624"/>
      <c r="CY32" s="625"/>
      <c r="CZ32" s="628" t="s">
        <v>234</v>
      </c>
      <c r="DA32" s="655"/>
      <c r="DB32" s="655"/>
      <c r="DC32" s="658"/>
      <c r="DD32" s="632" t="s">
        <v>240</v>
      </c>
      <c r="DE32" s="624"/>
      <c r="DF32" s="624"/>
      <c r="DG32" s="624"/>
      <c r="DH32" s="624"/>
      <c r="DI32" s="624"/>
      <c r="DJ32" s="624"/>
      <c r="DK32" s="625"/>
      <c r="DL32" s="632" t="s">
        <v>240</v>
      </c>
      <c r="DM32" s="624"/>
      <c r="DN32" s="624"/>
      <c r="DO32" s="624"/>
      <c r="DP32" s="624"/>
      <c r="DQ32" s="624"/>
      <c r="DR32" s="624"/>
      <c r="DS32" s="624"/>
      <c r="DT32" s="624"/>
      <c r="DU32" s="624"/>
      <c r="DV32" s="625"/>
      <c r="DW32" s="628" t="s">
        <v>240</v>
      </c>
      <c r="DX32" s="655"/>
      <c r="DY32" s="655"/>
      <c r="DZ32" s="655"/>
      <c r="EA32" s="655"/>
      <c r="EB32" s="655"/>
      <c r="EC32" s="656"/>
    </row>
    <row r="33" spans="2:133" ht="11.25" customHeight="1" x14ac:dyDescent="0.2">
      <c r="B33" s="620" t="s">
        <v>318</v>
      </c>
      <c r="C33" s="621"/>
      <c r="D33" s="621"/>
      <c r="E33" s="621"/>
      <c r="F33" s="621"/>
      <c r="G33" s="621"/>
      <c r="H33" s="621"/>
      <c r="I33" s="621"/>
      <c r="J33" s="621"/>
      <c r="K33" s="621"/>
      <c r="L33" s="621"/>
      <c r="M33" s="621"/>
      <c r="N33" s="621"/>
      <c r="O33" s="621"/>
      <c r="P33" s="621"/>
      <c r="Q33" s="622"/>
      <c r="R33" s="623">
        <v>47517</v>
      </c>
      <c r="S33" s="624"/>
      <c r="T33" s="624"/>
      <c r="U33" s="624"/>
      <c r="V33" s="624"/>
      <c r="W33" s="624"/>
      <c r="X33" s="624"/>
      <c r="Y33" s="625"/>
      <c r="Z33" s="626">
        <v>0.1</v>
      </c>
      <c r="AA33" s="626"/>
      <c r="AB33" s="626"/>
      <c r="AC33" s="626"/>
      <c r="AD33" s="627">
        <v>21584</v>
      </c>
      <c r="AE33" s="627"/>
      <c r="AF33" s="627"/>
      <c r="AG33" s="627"/>
      <c r="AH33" s="627"/>
      <c r="AI33" s="627"/>
      <c r="AJ33" s="627"/>
      <c r="AK33" s="627"/>
      <c r="AL33" s="628">
        <v>0.1</v>
      </c>
      <c r="AM33" s="629"/>
      <c r="AN33" s="629"/>
      <c r="AO33" s="630"/>
      <c r="AP33" s="675"/>
      <c r="AQ33" s="676"/>
      <c r="AR33" s="676"/>
      <c r="AS33" s="676"/>
      <c r="AT33" s="679"/>
      <c r="AU33" s="219"/>
      <c r="AV33" s="219"/>
      <c r="AW33" s="219"/>
      <c r="AX33" s="644" t="s">
        <v>319</v>
      </c>
      <c r="AY33" s="645"/>
      <c r="AZ33" s="645"/>
      <c r="BA33" s="645"/>
      <c r="BB33" s="645"/>
      <c r="BC33" s="645"/>
      <c r="BD33" s="645"/>
      <c r="BE33" s="645"/>
      <c r="BF33" s="646"/>
      <c r="BG33" s="681">
        <v>99.1</v>
      </c>
      <c r="BH33" s="682"/>
      <c r="BI33" s="682"/>
      <c r="BJ33" s="682"/>
      <c r="BK33" s="682"/>
      <c r="BL33" s="682"/>
      <c r="BM33" s="683">
        <v>95.5</v>
      </c>
      <c r="BN33" s="682"/>
      <c r="BO33" s="682"/>
      <c r="BP33" s="682"/>
      <c r="BQ33" s="684"/>
      <c r="BR33" s="681">
        <v>99</v>
      </c>
      <c r="BS33" s="682"/>
      <c r="BT33" s="682"/>
      <c r="BU33" s="682"/>
      <c r="BV33" s="682"/>
      <c r="BW33" s="682"/>
      <c r="BX33" s="683">
        <v>95.1</v>
      </c>
      <c r="BY33" s="682"/>
      <c r="BZ33" s="682"/>
      <c r="CA33" s="682"/>
      <c r="CB33" s="684"/>
      <c r="CD33" s="620" t="s">
        <v>320</v>
      </c>
      <c r="CE33" s="621"/>
      <c r="CF33" s="621"/>
      <c r="CG33" s="621"/>
      <c r="CH33" s="621"/>
      <c r="CI33" s="621"/>
      <c r="CJ33" s="621"/>
      <c r="CK33" s="621"/>
      <c r="CL33" s="621"/>
      <c r="CM33" s="621"/>
      <c r="CN33" s="621"/>
      <c r="CO33" s="621"/>
      <c r="CP33" s="621"/>
      <c r="CQ33" s="622"/>
      <c r="CR33" s="623">
        <v>14434880</v>
      </c>
      <c r="CS33" s="653"/>
      <c r="CT33" s="653"/>
      <c r="CU33" s="653"/>
      <c r="CV33" s="653"/>
      <c r="CW33" s="653"/>
      <c r="CX33" s="653"/>
      <c r="CY33" s="654"/>
      <c r="CZ33" s="628">
        <v>45.9</v>
      </c>
      <c r="DA33" s="655"/>
      <c r="DB33" s="655"/>
      <c r="DC33" s="658"/>
      <c r="DD33" s="632">
        <v>11219041</v>
      </c>
      <c r="DE33" s="653"/>
      <c r="DF33" s="653"/>
      <c r="DG33" s="653"/>
      <c r="DH33" s="653"/>
      <c r="DI33" s="653"/>
      <c r="DJ33" s="653"/>
      <c r="DK33" s="654"/>
      <c r="DL33" s="632">
        <v>7827807</v>
      </c>
      <c r="DM33" s="653"/>
      <c r="DN33" s="653"/>
      <c r="DO33" s="653"/>
      <c r="DP33" s="653"/>
      <c r="DQ33" s="653"/>
      <c r="DR33" s="653"/>
      <c r="DS33" s="653"/>
      <c r="DT33" s="653"/>
      <c r="DU33" s="653"/>
      <c r="DV33" s="654"/>
      <c r="DW33" s="628">
        <v>43.4</v>
      </c>
      <c r="DX33" s="655"/>
      <c r="DY33" s="655"/>
      <c r="DZ33" s="655"/>
      <c r="EA33" s="655"/>
      <c r="EB33" s="655"/>
      <c r="EC33" s="656"/>
    </row>
    <row r="34" spans="2:133" ht="11.25" customHeight="1" x14ac:dyDescent="0.2">
      <c r="B34" s="620" t="s">
        <v>321</v>
      </c>
      <c r="C34" s="621"/>
      <c r="D34" s="621"/>
      <c r="E34" s="621"/>
      <c r="F34" s="621"/>
      <c r="G34" s="621"/>
      <c r="H34" s="621"/>
      <c r="I34" s="621"/>
      <c r="J34" s="621"/>
      <c r="K34" s="621"/>
      <c r="L34" s="621"/>
      <c r="M34" s="621"/>
      <c r="N34" s="621"/>
      <c r="O34" s="621"/>
      <c r="P34" s="621"/>
      <c r="Q34" s="622"/>
      <c r="R34" s="623">
        <v>636189</v>
      </c>
      <c r="S34" s="624"/>
      <c r="T34" s="624"/>
      <c r="U34" s="624"/>
      <c r="V34" s="624"/>
      <c r="W34" s="624"/>
      <c r="X34" s="624"/>
      <c r="Y34" s="625"/>
      <c r="Z34" s="626">
        <v>2</v>
      </c>
      <c r="AA34" s="626"/>
      <c r="AB34" s="626"/>
      <c r="AC34" s="626"/>
      <c r="AD34" s="627" t="s">
        <v>234</v>
      </c>
      <c r="AE34" s="627"/>
      <c r="AF34" s="627"/>
      <c r="AG34" s="627"/>
      <c r="AH34" s="627"/>
      <c r="AI34" s="627"/>
      <c r="AJ34" s="627"/>
      <c r="AK34" s="627"/>
      <c r="AL34" s="628" t="s">
        <v>240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4616834</v>
      </c>
      <c r="CS34" s="624"/>
      <c r="CT34" s="624"/>
      <c r="CU34" s="624"/>
      <c r="CV34" s="624"/>
      <c r="CW34" s="624"/>
      <c r="CX34" s="624"/>
      <c r="CY34" s="625"/>
      <c r="CZ34" s="628">
        <v>14.7</v>
      </c>
      <c r="DA34" s="655"/>
      <c r="DB34" s="655"/>
      <c r="DC34" s="658"/>
      <c r="DD34" s="632">
        <v>3467068</v>
      </c>
      <c r="DE34" s="624"/>
      <c r="DF34" s="624"/>
      <c r="DG34" s="624"/>
      <c r="DH34" s="624"/>
      <c r="DI34" s="624"/>
      <c r="DJ34" s="624"/>
      <c r="DK34" s="625"/>
      <c r="DL34" s="632">
        <v>2756180</v>
      </c>
      <c r="DM34" s="624"/>
      <c r="DN34" s="624"/>
      <c r="DO34" s="624"/>
      <c r="DP34" s="624"/>
      <c r="DQ34" s="624"/>
      <c r="DR34" s="624"/>
      <c r="DS34" s="624"/>
      <c r="DT34" s="624"/>
      <c r="DU34" s="624"/>
      <c r="DV34" s="625"/>
      <c r="DW34" s="628">
        <v>15.3</v>
      </c>
      <c r="DX34" s="655"/>
      <c r="DY34" s="655"/>
      <c r="DZ34" s="655"/>
      <c r="EA34" s="655"/>
      <c r="EB34" s="655"/>
      <c r="EC34" s="656"/>
    </row>
    <row r="35" spans="2:133" ht="11.25" customHeight="1" x14ac:dyDescent="0.2">
      <c r="B35" s="620" t="s">
        <v>323</v>
      </c>
      <c r="C35" s="621"/>
      <c r="D35" s="621"/>
      <c r="E35" s="621"/>
      <c r="F35" s="621"/>
      <c r="G35" s="621"/>
      <c r="H35" s="621"/>
      <c r="I35" s="621"/>
      <c r="J35" s="621"/>
      <c r="K35" s="621"/>
      <c r="L35" s="621"/>
      <c r="M35" s="621"/>
      <c r="N35" s="621"/>
      <c r="O35" s="621"/>
      <c r="P35" s="621"/>
      <c r="Q35" s="622"/>
      <c r="R35" s="623">
        <v>1998085</v>
      </c>
      <c r="S35" s="624"/>
      <c r="T35" s="624"/>
      <c r="U35" s="624"/>
      <c r="V35" s="624"/>
      <c r="W35" s="624"/>
      <c r="X35" s="624"/>
      <c r="Y35" s="625"/>
      <c r="Z35" s="626">
        <v>6.2</v>
      </c>
      <c r="AA35" s="626"/>
      <c r="AB35" s="626"/>
      <c r="AC35" s="626"/>
      <c r="AD35" s="627" t="s">
        <v>234</v>
      </c>
      <c r="AE35" s="627"/>
      <c r="AF35" s="627"/>
      <c r="AG35" s="627"/>
      <c r="AH35" s="627"/>
      <c r="AI35" s="627"/>
      <c r="AJ35" s="627"/>
      <c r="AK35" s="627"/>
      <c r="AL35" s="628" t="s">
        <v>240</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245206</v>
      </c>
      <c r="CS35" s="653"/>
      <c r="CT35" s="653"/>
      <c r="CU35" s="653"/>
      <c r="CV35" s="653"/>
      <c r="CW35" s="653"/>
      <c r="CX35" s="653"/>
      <c r="CY35" s="654"/>
      <c r="CZ35" s="628">
        <v>0.8</v>
      </c>
      <c r="DA35" s="655"/>
      <c r="DB35" s="655"/>
      <c r="DC35" s="658"/>
      <c r="DD35" s="632">
        <v>227964</v>
      </c>
      <c r="DE35" s="653"/>
      <c r="DF35" s="653"/>
      <c r="DG35" s="653"/>
      <c r="DH35" s="653"/>
      <c r="DI35" s="653"/>
      <c r="DJ35" s="653"/>
      <c r="DK35" s="654"/>
      <c r="DL35" s="632">
        <v>227648</v>
      </c>
      <c r="DM35" s="653"/>
      <c r="DN35" s="653"/>
      <c r="DO35" s="653"/>
      <c r="DP35" s="653"/>
      <c r="DQ35" s="653"/>
      <c r="DR35" s="653"/>
      <c r="DS35" s="653"/>
      <c r="DT35" s="653"/>
      <c r="DU35" s="653"/>
      <c r="DV35" s="654"/>
      <c r="DW35" s="628">
        <v>1.3</v>
      </c>
      <c r="DX35" s="655"/>
      <c r="DY35" s="655"/>
      <c r="DZ35" s="655"/>
      <c r="EA35" s="655"/>
      <c r="EB35" s="655"/>
      <c r="EC35" s="656"/>
    </row>
    <row r="36" spans="2:133" ht="11.25" customHeight="1" x14ac:dyDescent="0.2">
      <c r="B36" s="620" t="s">
        <v>327</v>
      </c>
      <c r="C36" s="621"/>
      <c r="D36" s="621"/>
      <c r="E36" s="621"/>
      <c r="F36" s="621"/>
      <c r="G36" s="621"/>
      <c r="H36" s="621"/>
      <c r="I36" s="621"/>
      <c r="J36" s="621"/>
      <c r="K36" s="621"/>
      <c r="L36" s="621"/>
      <c r="M36" s="621"/>
      <c r="N36" s="621"/>
      <c r="O36" s="621"/>
      <c r="P36" s="621"/>
      <c r="Q36" s="622"/>
      <c r="R36" s="623">
        <v>893506</v>
      </c>
      <c r="S36" s="624"/>
      <c r="T36" s="624"/>
      <c r="U36" s="624"/>
      <c r="V36" s="624"/>
      <c r="W36" s="624"/>
      <c r="X36" s="624"/>
      <c r="Y36" s="625"/>
      <c r="Z36" s="626">
        <v>2.8</v>
      </c>
      <c r="AA36" s="626"/>
      <c r="AB36" s="626"/>
      <c r="AC36" s="626"/>
      <c r="AD36" s="627" t="s">
        <v>240</v>
      </c>
      <c r="AE36" s="627"/>
      <c r="AF36" s="627"/>
      <c r="AG36" s="627"/>
      <c r="AH36" s="627"/>
      <c r="AI36" s="627"/>
      <c r="AJ36" s="627"/>
      <c r="AK36" s="627"/>
      <c r="AL36" s="628" t="s">
        <v>234</v>
      </c>
      <c r="AM36" s="629"/>
      <c r="AN36" s="629"/>
      <c r="AO36" s="630"/>
      <c r="AP36" s="222"/>
      <c r="AQ36" s="685" t="s">
        <v>328</v>
      </c>
      <c r="AR36" s="686"/>
      <c r="AS36" s="686"/>
      <c r="AT36" s="686"/>
      <c r="AU36" s="686"/>
      <c r="AV36" s="686"/>
      <c r="AW36" s="686"/>
      <c r="AX36" s="686"/>
      <c r="AY36" s="687"/>
      <c r="AZ36" s="612">
        <v>4838847</v>
      </c>
      <c r="BA36" s="613"/>
      <c r="BB36" s="613"/>
      <c r="BC36" s="613"/>
      <c r="BD36" s="613"/>
      <c r="BE36" s="613"/>
      <c r="BF36" s="688"/>
      <c r="BG36" s="609" t="s">
        <v>329</v>
      </c>
      <c r="BH36" s="610"/>
      <c r="BI36" s="610"/>
      <c r="BJ36" s="610"/>
      <c r="BK36" s="610"/>
      <c r="BL36" s="610"/>
      <c r="BM36" s="610"/>
      <c r="BN36" s="610"/>
      <c r="BO36" s="610"/>
      <c r="BP36" s="610"/>
      <c r="BQ36" s="610"/>
      <c r="BR36" s="610"/>
      <c r="BS36" s="610"/>
      <c r="BT36" s="610"/>
      <c r="BU36" s="611"/>
      <c r="BV36" s="612">
        <v>72552</v>
      </c>
      <c r="BW36" s="613"/>
      <c r="BX36" s="613"/>
      <c r="BY36" s="613"/>
      <c r="BZ36" s="613"/>
      <c r="CA36" s="613"/>
      <c r="CB36" s="688"/>
      <c r="CD36" s="620" t="s">
        <v>330</v>
      </c>
      <c r="CE36" s="621"/>
      <c r="CF36" s="621"/>
      <c r="CG36" s="621"/>
      <c r="CH36" s="621"/>
      <c r="CI36" s="621"/>
      <c r="CJ36" s="621"/>
      <c r="CK36" s="621"/>
      <c r="CL36" s="621"/>
      <c r="CM36" s="621"/>
      <c r="CN36" s="621"/>
      <c r="CO36" s="621"/>
      <c r="CP36" s="621"/>
      <c r="CQ36" s="622"/>
      <c r="CR36" s="623">
        <v>5501632</v>
      </c>
      <c r="CS36" s="624"/>
      <c r="CT36" s="624"/>
      <c r="CU36" s="624"/>
      <c r="CV36" s="624"/>
      <c r="CW36" s="624"/>
      <c r="CX36" s="624"/>
      <c r="CY36" s="625"/>
      <c r="CZ36" s="628">
        <v>17.5</v>
      </c>
      <c r="DA36" s="655"/>
      <c r="DB36" s="655"/>
      <c r="DC36" s="658"/>
      <c r="DD36" s="632">
        <v>4609842</v>
      </c>
      <c r="DE36" s="624"/>
      <c r="DF36" s="624"/>
      <c r="DG36" s="624"/>
      <c r="DH36" s="624"/>
      <c r="DI36" s="624"/>
      <c r="DJ36" s="624"/>
      <c r="DK36" s="625"/>
      <c r="DL36" s="632">
        <v>3142231</v>
      </c>
      <c r="DM36" s="624"/>
      <c r="DN36" s="624"/>
      <c r="DO36" s="624"/>
      <c r="DP36" s="624"/>
      <c r="DQ36" s="624"/>
      <c r="DR36" s="624"/>
      <c r="DS36" s="624"/>
      <c r="DT36" s="624"/>
      <c r="DU36" s="624"/>
      <c r="DV36" s="625"/>
      <c r="DW36" s="628">
        <v>17.399999999999999</v>
      </c>
      <c r="DX36" s="655"/>
      <c r="DY36" s="655"/>
      <c r="DZ36" s="655"/>
      <c r="EA36" s="655"/>
      <c r="EB36" s="655"/>
      <c r="EC36" s="656"/>
    </row>
    <row r="37" spans="2:133" ht="11.25" customHeight="1" x14ac:dyDescent="0.2">
      <c r="B37" s="620" t="s">
        <v>331</v>
      </c>
      <c r="C37" s="621"/>
      <c r="D37" s="621"/>
      <c r="E37" s="621"/>
      <c r="F37" s="621"/>
      <c r="G37" s="621"/>
      <c r="H37" s="621"/>
      <c r="I37" s="621"/>
      <c r="J37" s="621"/>
      <c r="K37" s="621"/>
      <c r="L37" s="621"/>
      <c r="M37" s="621"/>
      <c r="N37" s="621"/>
      <c r="O37" s="621"/>
      <c r="P37" s="621"/>
      <c r="Q37" s="622"/>
      <c r="R37" s="623">
        <v>422597</v>
      </c>
      <c r="S37" s="624"/>
      <c r="T37" s="624"/>
      <c r="U37" s="624"/>
      <c r="V37" s="624"/>
      <c r="W37" s="624"/>
      <c r="X37" s="624"/>
      <c r="Y37" s="625"/>
      <c r="Z37" s="626">
        <v>1.3</v>
      </c>
      <c r="AA37" s="626"/>
      <c r="AB37" s="626"/>
      <c r="AC37" s="626"/>
      <c r="AD37" s="627">
        <v>21196</v>
      </c>
      <c r="AE37" s="627"/>
      <c r="AF37" s="627"/>
      <c r="AG37" s="627"/>
      <c r="AH37" s="627"/>
      <c r="AI37" s="627"/>
      <c r="AJ37" s="627"/>
      <c r="AK37" s="627"/>
      <c r="AL37" s="628">
        <v>0.1</v>
      </c>
      <c r="AM37" s="629"/>
      <c r="AN37" s="629"/>
      <c r="AO37" s="630"/>
      <c r="AQ37" s="689" t="s">
        <v>332</v>
      </c>
      <c r="AR37" s="690"/>
      <c r="AS37" s="690"/>
      <c r="AT37" s="690"/>
      <c r="AU37" s="690"/>
      <c r="AV37" s="690"/>
      <c r="AW37" s="690"/>
      <c r="AX37" s="690"/>
      <c r="AY37" s="691"/>
      <c r="AZ37" s="623">
        <v>1772050</v>
      </c>
      <c r="BA37" s="624"/>
      <c r="BB37" s="624"/>
      <c r="BC37" s="624"/>
      <c r="BD37" s="653"/>
      <c r="BE37" s="653"/>
      <c r="BF37" s="669"/>
      <c r="BG37" s="620" t="s">
        <v>333</v>
      </c>
      <c r="BH37" s="621"/>
      <c r="BI37" s="621"/>
      <c r="BJ37" s="621"/>
      <c r="BK37" s="621"/>
      <c r="BL37" s="621"/>
      <c r="BM37" s="621"/>
      <c r="BN37" s="621"/>
      <c r="BO37" s="621"/>
      <c r="BP37" s="621"/>
      <c r="BQ37" s="621"/>
      <c r="BR37" s="621"/>
      <c r="BS37" s="621"/>
      <c r="BT37" s="621"/>
      <c r="BU37" s="622"/>
      <c r="BV37" s="623">
        <v>22017</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5888</v>
      </c>
      <c r="CS37" s="653"/>
      <c r="CT37" s="653"/>
      <c r="CU37" s="653"/>
      <c r="CV37" s="653"/>
      <c r="CW37" s="653"/>
      <c r="CX37" s="653"/>
      <c r="CY37" s="654"/>
      <c r="CZ37" s="628">
        <v>0</v>
      </c>
      <c r="DA37" s="655"/>
      <c r="DB37" s="655"/>
      <c r="DC37" s="658"/>
      <c r="DD37" s="632">
        <v>5888</v>
      </c>
      <c r="DE37" s="653"/>
      <c r="DF37" s="653"/>
      <c r="DG37" s="653"/>
      <c r="DH37" s="653"/>
      <c r="DI37" s="653"/>
      <c r="DJ37" s="653"/>
      <c r="DK37" s="654"/>
      <c r="DL37" s="632">
        <v>5888</v>
      </c>
      <c r="DM37" s="653"/>
      <c r="DN37" s="653"/>
      <c r="DO37" s="653"/>
      <c r="DP37" s="653"/>
      <c r="DQ37" s="653"/>
      <c r="DR37" s="653"/>
      <c r="DS37" s="653"/>
      <c r="DT37" s="653"/>
      <c r="DU37" s="653"/>
      <c r="DV37" s="654"/>
      <c r="DW37" s="628">
        <v>0</v>
      </c>
      <c r="DX37" s="655"/>
      <c r="DY37" s="655"/>
      <c r="DZ37" s="655"/>
      <c r="EA37" s="655"/>
      <c r="EB37" s="655"/>
      <c r="EC37" s="656"/>
    </row>
    <row r="38" spans="2:133" ht="11.25" customHeight="1" x14ac:dyDescent="0.2">
      <c r="B38" s="620" t="s">
        <v>335</v>
      </c>
      <c r="C38" s="621"/>
      <c r="D38" s="621"/>
      <c r="E38" s="621"/>
      <c r="F38" s="621"/>
      <c r="G38" s="621"/>
      <c r="H38" s="621"/>
      <c r="I38" s="621"/>
      <c r="J38" s="621"/>
      <c r="K38" s="621"/>
      <c r="L38" s="621"/>
      <c r="M38" s="621"/>
      <c r="N38" s="621"/>
      <c r="O38" s="621"/>
      <c r="P38" s="621"/>
      <c r="Q38" s="622"/>
      <c r="R38" s="623">
        <v>2588077</v>
      </c>
      <c r="S38" s="624"/>
      <c r="T38" s="624"/>
      <c r="U38" s="624"/>
      <c r="V38" s="624"/>
      <c r="W38" s="624"/>
      <c r="X38" s="624"/>
      <c r="Y38" s="625"/>
      <c r="Z38" s="626">
        <v>8</v>
      </c>
      <c r="AA38" s="626"/>
      <c r="AB38" s="626"/>
      <c r="AC38" s="626"/>
      <c r="AD38" s="627" t="s">
        <v>240</v>
      </c>
      <c r="AE38" s="627"/>
      <c r="AF38" s="627"/>
      <c r="AG38" s="627"/>
      <c r="AH38" s="627"/>
      <c r="AI38" s="627"/>
      <c r="AJ38" s="627"/>
      <c r="AK38" s="627"/>
      <c r="AL38" s="628" t="s">
        <v>234</v>
      </c>
      <c r="AM38" s="629"/>
      <c r="AN38" s="629"/>
      <c r="AO38" s="630"/>
      <c r="AQ38" s="689" t="s">
        <v>336</v>
      </c>
      <c r="AR38" s="690"/>
      <c r="AS38" s="690"/>
      <c r="AT38" s="690"/>
      <c r="AU38" s="690"/>
      <c r="AV38" s="690"/>
      <c r="AW38" s="690"/>
      <c r="AX38" s="690"/>
      <c r="AY38" s="691"/>
      <c r="AZ38" s="623">
        <v>743070</v>
      </c>
      <c r="BA38" s="624"/>
      <c r="BB38" s="624"/>
      <c r="BC38" s="624"/>
      <c r="BD38" s="653"/>
      <c r="BE38" s="653"/>
      <c r="BF38" s="669"/>
      <c r="BG38" s="620" t="s">
        <v>337</v>
      </c>
      <c r="BH38" s="621"/>
      <c r="BI38" s="621"/>
      <c r="BJ38" s="621"/>
      <c r="BK38" s="621"/>
      <c r="BL38" s="621"/>
      <c r="BM38" s="621"/>
      <c r="BN38" s="621"/>
      <c r="BO38" s="621"/>
      <c r="BP38" s="621"/>
      <c r="BQ38" s="621"/>
      <c r="BR38" s="621"/>
      <c r="BS38" s="621"/>
      <c r="BT38" s="621"/>
      <c r="BU38" s="622"/>
      <c r="BV38" s="623">
        <v>6835</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2157095</v>
      </c>
      <c r="CS38" s="624"/>
      <c r="CT38" s="624"/>
      <c r="CU38" s="624"/>
      <c r="CV38" s="624"/>
      <c r="CW38" s="624"/>
      <c r="CX38" s="624"/>
      <c r="CY38" s="625"/>
      <c r="CZ38" s="628">
        <v>6.9</v>
      </c>
      <c r="DA38" s="655"/>
      <c r="DB38" s="655"/>
      <c r="DC38" s="658"/>
      <c r="DD38" s="632">
        <v>1748061</v>
      </c>
      <c r="DE38" s="624"/>
      <c r="DF38" s="624"/>
      <c r="DG38" s="624"/>
      <c r="DH38" s="624"/>
      <c r="DI38" s="624"/>
      <c r="DJ38" s="624"/>
      <c r="DK38" s="625"/>
      <c r="DL38" s="632">
        <v>1698748</v>
      </c>
      <c r="DM38" s="624"/>
      <c r="DN38" s="624"/>
      <c r="DO38" s="624"/>
      <c r="DP38" s="624"/>
      <c r="DQ38" s="624"/>
      <c r="DR38" s="624"/>
      <c r="DS38" s="624"/>
      <c r="DT38" s="624"/>
      <c r="DU38" s="624"/>
      <c r="DV38" s="625"/>
      <c r="DW38" s="628">
        <v>9.4</v>
      </c>
      <c r="DX38" s="655"/>
      <c r="DY38" s="655"/>
      <c r="DZ38" s="655"/>
      <c r="EA38" s="655"/>
      <c r="EB38" s="655"/>
      <c r="EC38" s="656"/>
    </row>
    <row r="39" spans="2:133" ht="11.25" customHeight="1" x14ac:dyDescent="0.2">
      <c r="B39" s="620" t="s">
        <v>339</v>
      </c>
      <c r="C39" s="621"/>
      <c r="D39" s="621"/>
      <c r="E39" s="621"/>
      <c r="F39" s="621"/>
      <c r="G39" s="621"/>
      <c r="H39" s="621"/>
      <c r="I39" s="621"/>
      <c r="J39" s="621"/>
      <c r="K39" s="621"/>
      <c r="L39" s="621"/>
      <c r="M39" s="621"/>
      <c r="N39" s="621"/>
      <c r="O39" s="621"/>
      <c r="P39" s="621"/>
      <c r="Q39" s="622"/>
      <c r="R39" s="623" t="s">
        <v>234</v>
      </c>
      <c r="S39" s="624"/>
      <c r="T39" s="624"/>
      <c r="U39" s="624"/>
      <c r="V39" s="624"/>
      <c r="W39" s="624"/>
      <c r="X39" s="624"/>
      <c r="Y39" s="625"/>
      <c r="Z39" s="626" t="s">
        <v>240</v>
      </c>
      <c r="AA39" s="626"/>
      <c r="AB39" s="626"/>
      <c r="AC39" s="626"/>
      <c r="AD39" s="627" t="s">
        <v>234</v>
      </c>
      <c r="AE39" s="627"/>
      <c r="AF39" s="627"/>
      <c r="AG39" s="627"/>
      <c r="AH39" s="627"/>
      <c r="AI39" s="627"/>
      <c r="AJ39" s="627"/>
      <c r="AK39" s="627"/>
      <c r="AL39" s="628" t="s">
        <v>234</v>
      </c>
      <c r="AM39" s="629"/>
      <c r="AN39" s="629"/>
      <c r="AO39" s="630"/>
      <c r="AQ39" s="689" t="s">
        <v>340</v>
      </c>
      <c r="AR39" s="690"/>
      <c r="AS39" s="690"/>
      <c r="AT39" s="690"/>
      <c r="AU39" s="690"/>
      <c r="AV39" s="690"/>
      <c r="AW39" s="690"/>
      <c r="AX39" s="690"/>
      <c r="AY39" s="691"/>
      <c r="AZ39" s="623">
        <v>130358</v>
      </c>
      <c r="BA39" s="624"/>
      <c r="BB39" s="624"/>
      <c r="BC39" s="624"/>
      <c r="BD39" s="653"/>
      <c r="BE39" s="653"/>
      <c r="BF39" s="669"/>
      <c r="BG39" s="620" t="s">
        <v>341</v>
      </c>
      <c r="BH39" s="621"/>
      <c r="BI39" s="621"/>
      <c r="BJ39" s="621"/>
      <c r="BK39" s="621"/>
      <c r="BL39" s="621"/>
      <c r="BM39" s="621"/>
      <c r="BN39" s="621"/>
      <c r="BO39" s="621"/>
      <c r="BP39" s="621"/>
      <c r="BQ39" s="621"/>
      <c r="BR39" s="621"/>
      <c r="BS39" s="621"/>
      <c r="BT39" s="621"/>
      <c r="BU39" s="622"/>
      <c r="BV39" s="623">
        <v>10664</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1834113</v>
      </c>
      <c r="CS39" s="653"/>
      <c r="CT39" s="653"/>
      <c r="CU39" s="653"/>
      <c r="CV39" s="653"/>
      <c r="CW39" s="653"/>
      <c r="CX39" s="653"/>
      <c r="CY39" s="654"/>
      <c r="CZ39" s="628">
        <v>5.8</v>
      </c>
      <c r="DA39" s="655"/>
      <c r="DB39" s="655"/>
      <c r="DC39" s="658"/>
      <c r="DD39" s="632">
        <v>1163106</v>
      </c>
      <c r="DE39" s="653"/>
      <c r="DF39" s="653"/>
      <c r="DG39" s="653"/>
      <c r="DH39" s="653"/>
      <c r="DI39" s="653"/>
      <c r="DJ39" s="653"/>
      <c r="DK39" s="654"/>
      <c r="DL39" s="632" t="s">
        <v>234</v>
      </c>
      <c r="DM39" s="653"/>
      <c r="DN39" s="653"/>
      <c r="DO39" s="653"/>
      <c r="DP39" s="653"/>
      <c r="DQ39" s="653"/>
      <c r="DR39" s="653"/>
      <c r="DS39" s="653"/>
      <c r="DT39" s="653"/>
      <c r="DU39" s="653"/>
      <c r="DV39" s="654"/>
      <c r="DW39" s="628" t="s">
        <v>240</v>
      </c>
      <c r="DX39" s="655"/>
      <c r="DY39" s="655"/>
      <c r="DZ39" s="655"/>
      <c r="EA39" s="655"/>
      <c r="EB39" s="655"/>
      <c r="EC39" s="656"/>
    </row>
    <row r="40" spans="2:133" ht="11.25" customHeight="1" x14ac:dyDescent="0.2">
      <c r="B40" s="620" t="s">
        <v>343</v>
      </c>
      <c r="C40" s="621"/>
      <c r="D40" s="621"/>
      <c r="E40" s="621"/>
      <c r="F40" s="621"/>
      <c r="G40" s="621"/>
      <c r="H40" s="621"/>
      <c r="I40" s="621"/>
      <c r="J40" s="621"/>
      <c r="K40" s="621"/>
      <c r="L40" s="621"/>
      <c r="M40" s="621"/>
      <c r="N40" s="621"/>
      <c r="O40" s="621"/>
      <c r="P40" s="621"/>
      <c r="Q40" s="622"/>
      <c r="R40" s="623">
        <v>215277</v>
      </c>
      <c r="S40" s="624"/>
      <c r="T40" s="624"/>
      <c r="U40" s="624"/>
      <c r="V40" s="624"/>
      <c r="W40" s="624"/>
      <c r="X40" s="624"/>
      <c r="Y40" s="625"/>
      <c r="Z40" s="626">
        <v>0.7</v>
      </c>
      <c r="AA40" s="626"/>
      <c r="AB40" s="626"/>
      <c r="AC40" s="626"/>
      <c r="AD40" s="627" t="s">
        <v>240</v>
      </c>
      <c r="AE40" s="627"/>
      <c r="AF40" s="627"/>
      <c r="AG40" s="627"/>
      <c r="AH40" s="627"/>
      <c r="AI40" s="627"/>
      <c r="AJ40" s="627"/>
      <c r="AK40" s="627"/>
      <c r="AL40" s="628" t="s">
        <v>240</v>
      </c>
      <c r="AM40" s="629"/>
      <c r="AN40" s="629"/>
      <c r="AO40" s="630"/>
      <c r="AQ40" s="689" t="s">
        <v>344</v>
      </c>
      <c r="AR40" s="690"/>
      <c r="AS40" s="690"/>
      <c r="AT40" s="690"/>
      <c r="AU40" s="690"/>
      <c r="AV40" s="690"/>
      <c r="AW40" s="690"/>
      <c r="AX40" s="690"/>
      <c r="AY40" s="691"/>
      <c r="AZ40" s="623">
        <v>38360</v>
      </c>
      <c r="BA40" s="624"/>
      <c r="BB40" s="624"/>
      <c r="BC40" s="624"/>
      <c r="BD40" s="653"/>
      <c r="BE40" s="653"/>
      <c r="BF40" s="669"/>
      <c r="BG40" s="673" t="s">
        <v>345</v>
      </c>
      <c r="BH40" s="674"/>
      <c r="BI40" s="674"/>
      <c r="BJ40" s="674"/>
      <c r="BK40" s="674"/>
      <c r="BL40" s="223"/>
      <c r="BM40" s="621" t="s">
        <v>346</v>
      </c>
      <c r="BN40" s="621"/>
      <c r="BO40" s="621"/>
      <c r="BP40" s="621"/>
      <c r="BQ40" s="621"/>
      <c r="BR40" s="621"/>
      <c r="BS40" s="621"/>
      <c r="BT40" s="621"/>
      <c r="BU40" s="622"/>
      <c r="BV40" s="623">
        <v>98</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80000</v>
      </c>
      <c r="CS40" s="624"/>
      <c r="CT40" s="624"/>
      <c r="CU40" s="624"/>
      <c r="CV40" s="624"/>
      <c r="CW40" s="624"/>
      <c r="CX40" s="624"/>
      <c r="CY40" s="625"/>
      <c r="CZ40" s="628">
        <v>0.3</v>
      </c>
      <c r="DA40" s="655"/>
      <c r="DB40" s="655"/>
      <c r="DC40" s="658"/>
      <c r="DD40" s="632">
        <v>3000</v>
      </c>
      <c r="DE40" s="624"/>
      <c r="DF40" s="624"/>
      <c r="DG40" s="624"/>
      <c r="DH40" s="624"/>
      <c r="DI40" s="624"/>
      <c r="DJ40" s="624"/>
      <c r="DK40" s="625"/>
      <c r="DL40" s="632">
        <v>3000</v>
      </c>
      <c r="DM40" s="624"/>
      <c r="DN40" s="624"/>
      <c r="DO40" s="624"/>
      <c r="DP40" s="624"/>
      <c r="DQ40" s="624"/>
      <c r="DR40" s="624"/>
      <c r="DS40" s="624"/>
      <c r="DT40" s="624"/>
      <c r="DU40" s="624"/>
      <c r="DV40" s="625"/>
      <c r="DW40" s="628">
        <v>0</v>
      </c>
      <c r="DX40" s="655"/>
      <c r="DY40" s="655"/>
      <c r="DZ40" s="655"/>
      <c r="EA40" s="655"/>
      <c r="EB40" s="655"/>
      <c r="EC40" s="656"/>
    </row>
    <row r="41" spans="2:133" ht="11.25" customHeight="1" x14ac:dyDescent="0.2">
      <c r="B41" s="644" t="s">
        <v>348</v>
      </c>
      <c r="C41" s="645"/>
      <c r="D41" s="645"/>
      <c r="E41" s="645"/>
      <c r="F41" s="645"/>
      <c r="G41" s="645"/>
      <c r="H41" s="645"/>
      <c r="I41" s="645"/>
      <c r="J41" s="645"/>
      <c r="K41" s="645"/>
      <c r="L41" s="645"/>
      <c r="M41" s="645"/>
      <c r="N41" s="645"/>
      <c r="O41" s="645"/>
      <c r="P41" s="645"/>
      <c r="Q41" s="646"/>
      <c r="R41" s="698">
        <v>32217131</v>
      </c>
      <c r="S41" s="699"/>
      <c r="T41" s="699"/>
      <c r="U41" s="699"/>
      <c r="V41" s="699"/>
      <c r="W41" s="699"/>
      <c r="X41" s="699"/>
      <c r="Y41" s="700"/>
      <c r="Z41" s="701">
        <v>100</v>
      </c>
      <c r="AA41" s="701"/>
      <c r="AB41" s="701"/>
      <c r="AC41" s="701"/>
      <c r="AD41" s="702">
        <v>17817614</v>
      </c>
      <c r="AE41" s="702"/>
      <c r="AF41" s="702"/>
      <c r="AG41" s="702"/>
      <c r="AH41" s="702"/>
      <c r="AI41" s="702"/>
      <c r="AJ41" s="702"/>
      <c r="AK41" s="702"/>
      <c r="AL41" s="703">
        <v>100</v>
      </c>
      <c r="AM41" s="683"/>
      <c r="AN41" s="683"/>
      <c r="AO41" s="704"/>
      <c r="AQ41" s="689" t="s">
        <v>349</v>
      </c>
      <c r="AR41" s="690"/>
      <c r="AS41" s="690"/>
      <c r="AT41" s="690"/>
      <c r="AU41" s="690"/>
      <c r="AV41" s="690"/>
      <c r="AW41" s="690"/>
      <c r="AX41" s="690"/>
      <c r="AY41" s="691"/>
      <c r="AZ41" s="623">
        <v>429333</v>
      </c>
      <c r="BA41" s="624"/>
      <c r="BB41" s="624"/>
      <c r="BC41" s="624"/>
      <c r="BD41" s="653"/>
      <c r="BE41" s="653"/>
      <c r="BF41" s="669"/>
      <c r="BG41" s="673"/>
      <c r="BH41" s="674"/>
      <c r="BI41" s="674"/>
      <c r="BJ41" s="674"/>
      <c r="BK41" s="674"/>
      <c r="BL41" s="223"/>
      <c r="BM41" s="621" t="s">
        <v>350</v>
      </c>
      <c r="BN41" s="621"/>
      <c r="BO41" s="621"/>
      <c r="BP41" s="621"/>
      <c r="BQ41" s="621"/>
      <c r="BR41" s="621"/>
      <c r="BS41" s="621"/>
      <c r="BT41" s="621"/>
      <c r="BU41" s="622"/>
      <c r="BV41" s="623" t="s">
        <v>240</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234</v>
      </c>
      <c r="CS41" s="653"/>
      <c r="CT41" s="653"/>
      <c r="CU41" s="653"/>
      <c r="CV41" s="653"/>
      <c r="CW41" s="653"/>
      <c r="CX41" s="653"/>
      <c r="CY41" s="654"/>
      <c r="CZ41" s="628" t="s">
        <v>234</v>
      </c>
      <c r="DA41" s="655"/>
      <c r="DB41" s="655"/>
      <c r="DC41" s="658"/>
      <c r="DD41" s="632" t="s">
        <v>234</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352</v>
      </c>
      <c r="AR42" s="706"/>
      <c r="AS42" s="706"/>
      <c r="AT42" s="706"/>
      <c r="AU42" s="706"/>
      <c r="AV42" s="706"/>
      <c r="AW42" s="706"/>
      <c r="AX42" s="706"/>
      <c r="AY42" s="707"/>
      <c r="AZ42" s="698">
        <v>1725676</v>
      </c>
      <c r="BA42" s="699"/>
      <c r="BB42" s="699"/>
      <c r="BC42" s="699"/>
      <c r="BD42" s="682"/>
      <c r="BE42" s="682"/>
      <c r="BF42" s="684"/>
      <c r="BG42" s="675"/>
      <c r="BH42" s="676"/>
      <c r="BI42" s="676"/>
      <c r="BJ42" s="676"/>
      <c r="BK42" s="676"/>
      <c r="BL42" s="224"/>
      <c r="BM42" s="645" t="s">
        <v>353</v>
      </c>
      <c r="BN42" s="645"/>
      <c r="BO42" s="645"/>
      <c r="BP42" s="645"/>
      <c r="BQ42" s="645"/>
      <c r="BR42" s="645"/>
      <c r="BS42" s="645"/>
      <c r="BT42" s="645"/>
      <c r="BU42" s="646"/>
      <c r="BV42" s="698">
        <v>376</v>
      </c>
      <c r="BW42" s="699"/>
      <c r="BX42" s="699"/>
      <c r="BY42" s="699"/>
      <c r="BZ42" s="699"/>
      <c r="CA42" s="699"/>
      <c r="CB42" s="708"/>
      <c r="CD42" s="620" t="s">
        <v>354</v>
      </c>
      <c r="CE42" s="621"/>
      <c r="CF42" s="621"/>
      <c r="CG42" s="621"/>
      <c r="CH42" s="621"/>
      <c r="CI42" s="621"/>
      <c r="CJ42" s="621"/>
      <c r="CK42" s="621"/>
      <c r="CL42" s="621"/>
      <c r="CM42" s="621"/>
      <c r="CN42" s="621"/>
      <c r="CO42" s="621"/>
      <c r="CP42" s="621"/>
      <c r="CQ42" s="622"/>
      <c r="CR42" s="623">
        <v>3408339</v>
      </c>
      <c r="CS42" s="653"/>
      <c r="CT42" s="653"/>
      <c r="CU42" s="653"/>
      <c r="CV42" s="653"/>
      <c r="CW42" s="653"/>
      <c r="CX42" s="653"/>
      <c r="CY42" s="654"/>
      <c r="CZ42" s="628">
        <v>10.8</v>
      </c>
      <c r="DA42" s="655"/>
      <c r="DB42" s="655"/>
      <c r="DC42" s="658"/>
      <c r="DD42" s="632">
        <v>549424</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355</v>
      </c>
      <c r="CD43" s="620" t="s">
        <v>356</v>
      </c>
      <c r="CE43" s="621"/>
      <c r="CF43" s="621"/>
      <c r="CG43" s="621"/>
      <c r="CH43" s="621"/>
      <c r="CI43" s="621"/>
      <c r="CJ43" s="621"/>
      <c r="CK43" s="621"/>
      <c r="CL43" s="621"/>
      <c r="CM43" s="621"/>
      <c r="CN43" s="621"/>
      <c r="CO43" s="621"/>
      <c r="CP43" s="621"/>
      <c r="CQ43" s="622"/>
      <c r="CR43" s="623">
        <v>43666</v>
      </c>
      <c r="CS43" s="653"/>
      <c r="CT43" s="653"/>
      <c r="CU43" s="653"/>
      <c r="CV43" s="653"/>
      <c r="CW43" s="653"/>
      <c r="CX43" s="653"/>
      <c r="CY43" s="654"/>
      <c r="CZ43" s="628">
        <v>0.1</v>
      </c>
      <c r="DA43" s="655"/>
      <c r="DB43" s="655"/>
      <c r="DC43" s="658"/>
      <c r="DD43" s="632">
        <v>43666</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358</v>
      </c>
      <c r="CG44" s="621"/>
      <c r="CH44" s="621"/>
      <c r="CI44" s="621"/>
      <c r="CJ44" s="621"/>
      <c r="CK44" s="621"/>
      <c r="CL44" s="621"/>
      <c r="CM44" s="621"/>
      <c r="CN44" s="621"/>
      <c r="CO44" s="621"/>
      <c r="CP44" s="621"/>
      <c r="CQ44" s="622"/>
      <c r="CR44" s="623">
        <v>3362939</v>
      </c>
      <c r="CS44" s="624"/>
      <c r="CT44" s="624"/>
      <c r="CU44" s="624"/>
      <c r="CV44" s="624"/>
      <c r="CW44" s="624"/>
      <c r="CX44" s="624"/>
      <c r="CY44" s="625"/>
      <c r="CZ44" s="628">
        <v>10.7</v>
      </c>
      <c r="DA44" s="629"/>
      <c r="DB44" s="629"/>
      <c r="DC44" s="635"/>
      <c r="DD44" s="632">
        <v>537194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360</v>
      </c>
      <c r="CG45" s="621"/>
      <c r="CH45" s="621"/>
      <c r="CI45" s="621"/>
      <c r="CJ45" s="621"/>
      <c r="CK45" s="621"/>
      <c r="CL45" s="621"/>
      <c r="CM45" s="621"/>
      <c r="CN45" s="621"/>
      <c r="CO45" s="621"/>
      <c r="CP45" s="621"/>
      <c r="CQ45" s="622"/>
      <c r="CR45" s="623">
        <v>1110684</v>
      </c>
      <c r="CS45" s="653"/>
      <c r="CT45" s="653"/>
      <c r="CU45" s="653"/>
      <c r="CV45" s="653"/>
      <c r="CW45" s="653"/>
      <c r="CX45" s="653"/>
      <c r="CY45" s="654"/>
      <c r="CZ45" s="628">
        <v>3.5</v>
      </c>
      <c r="DA45" s="655"/>
      <c r="DB45" s="655"/>
      <c r="DC45" s="658"/>
      <c r="DD45" s="632">
        <v>60695</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361</v>
      </c>
      <c r="CG46" s="621"/>
      <c r="CH46" s="621"/>
      <c r="CI46" s="621"/>
      <c r="CJ46" s="621"/>
      <c r="CK46" s="621"/>
      <c r="CL46" s="621"/>
      <c r="CM46" s="621"/>
      <c r="CN46" s="621"/>
      <c r="CO46" s="621"/>
      <c r="CP46" s="621"/>
      <c r="CQ46" s="622"/>
      <c r="CR46" s="623">
        <v>2169977</v>
      </c>
      <c r="CS46" s="624"/>
      <c r="CT46" s="624"/>
      <c r="CU46" s="624"/>
      <c r="CV46" s="624"/>
      <c r="CW46" s="624"/>
      <c r="CX46" s="624"/>
      <c r="CY46" s="625"/>
      <c r="CZ46" s="628">
        <v>6.9</v>
      </c>
      <c r="DA46" s="629"/>
      <c r="DB46" s="629"/>
      <c r="DC46" s="635"/>
      <c r="DD46" s="632">
        <v>440821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362</v>
      </c>
      <c r="CG47" s="621"/>
      <c r="CH47" s="621"/>
      <c r="CI47" s="621"/>
      <c r="CJ47" s="621"/>
      <c r="CK47" s="621"/>
      <c r="CL47" s="621"/>
      <c r="CM47" s="621"/>
      <c r="CN47" s="621"/>
      <c r="CO47" s="621"/>
      <c r="CP47" s="621"/>
      <c r="CQ47" s="622"/>
      <c r="CR47" s="623">
        <v>45400</v>
      </c>
      <c r="CS47" s="653"/>
      <c r="CT47" s="653"/>
      <c r="CU47" s="653"/>
      <c r="CV47" s="653"/>
      <c r="CW47" s="653"/>
      <c r="CX47" s="653"/>
      <c r="CY47" s="654"/>
      <c r="CZ47" s="628">
        <v>0.1</v>
      </c>
      <c r="DA47" s="655"/>
      <c r="DB47" s="655"/>
      <c r="DC47" s="658"/>
      <c r="DD47" s="632">
        <v>12230</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363</v>
      </c>
      <c r="CG48" s="621"/>
      <c r="CH48" s="621"/>
      <c r="CI48" s="621"/>
      <c r="CJ48" s="621"/>
      <c r="CK48" s="621"/>
      <c r="CL48" s="621"/>
      <c r="CM48" s="621"/>
      <c r="CN48" s="621"/>
      <c r="CO48" s="621"/>
      <c r="CP48" s="621"/>
      <c r="CQ48" s="622"/>
      <c r="CR48" s="623" t="s">
        <v>234</v>
      </c>
      <c r="CS48" s="624"/>
      <c r="CT48" s="624"/>
      <c r="CU48" s="624"/>
      <c r="CV48" s="624"/>
      <c r="CW48" s="624"/>
      <c r="CX48" s="624"/>
      <c r="CY48" s="625"/>
      <c r="CZ48" s="628" t="s">
        <v>240</v>
      </c>
      <c r="DA48" s="629"/>
      <c r="DB48" s="629"/>
      <c r="DC48" s="635"/>
      <c r="DD48" s="632" t="s">
        <v>234</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364</v>
      </c>
      <c r="CE49" s="645"/>
      <c r="CF49" s="645"/>
      <c r="CG49" s="645"/>
      <c r="CH49" s="645"/>
      <c r="CI49" s="645"/>
      <c r="CJ49" s="645"/>
      <c r="CK49" s="645"/>
      <c r="CL49" s="645"/>
      <c r="CM49" s="645"/>
      <c r="CN49" s="645"/>
      <c r="CO49" s="645"/>
      <c r="CP49" s="645"/>
      <c r="CQ49" s="646"/>
      <c r="CR49" s="698">
        <v>31443638</v>
      </c>
      <c r="CS49" s="682"/>
      <c r="CT49" s="682"/>
      <c r="CU49" s="682"/>
      <c r="CV49" s="682"/>
      <c r="CW49" s="682"/>
      <c r="CX49" s="682"/>
      <c r="CY49" s="711"/>
      <c r="CZ49" s="703">
        <v>100</v>
      </c>
      <c r="DA49" s="712"/>
      <c r="DB49" s="712"/>
      <c r="DC49" s="713"/>
      <c r="DD49" s="714">
        <v>21261836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4S9nVcVLXhZJZH707YR9LQtWNpbE7OPAiT+LAr+efv+iBQhA/XlHmN60FEPDC7qogjwby2nqC586nFF3+IWh/A==" saltValue="WlXo3UvfRr2caLuKu5w26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387</v>
      </c>
      <c r="C7" s="750"/>
      <c r="D7" s="750"/>
      <c r="E7" s="750"/>
      <c r="F7" s="750"/>
      <c r="G7" s="750"/>
      <c r="H7" s="750"/>
      <c r="I7" s="750"/>
      <c r="J7" s="750"/>
      <c r="K7" s="750"/>
      <c r="L7" s="750"/>
      <c r="M7" s="750"/>
      <c r="N7" s="750"/>
      <c r="O7" s="750"/>
      <c r="P7" s="751"/>
      <c r="Q7" s="752">
        <v>32261</v>
      </c>
      <c r="R7" s="753"/>
      <c r="S7" s="753"/>
      <c r="T7" s="753"/>
      <c r="U7" s="753"/>
      <c r="V7" s="753">
        <v>31487</v>
      </c>
      <c r="W7" s="753"/>
      <c r="X7" s="753"/>
      <c r="Y7" s="753"/>
      <c r="Z7" s="753"/>
      <c r="AA7" s="753">
        <v>773</v>
      </c>
      <c r="AB7" s="753"/>
      <c r="AC7" s="753"/>
      <c r="AD7" s="753"/>
      <c r="AE7" s="754"/>
      <c r="AF7" s="755">
        <v>688</v>
      </c>
      <c r="AG7" s="756"/>
      <c r="AH7" s="756"/>
      <c r="AI7" s="756"/>
      <c r="AJ7" s="757"/>
      <c r="AK7" s="758">
        <v>1998</v>
      </c>
      <c r="AL7" s="759"/>
      <c r="AM7" s="759"/>
      <c r="AN7" s="759"/>
      <c r="AO7" s="759"/>
      <c r="AP7" s="759">
        <v>23734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580</v>
      </c>
      <c r="BT7" s="747"/>
      <c r="BU7" s="747"/>
      <c r="BV7" s="747"/>
      <c r="BW7" s="747"/>
      <c r="BX7" s="747"/>
      <c r="BY7" s="747"/>
      <c r="BZ7" s="747"/>
      <c r="CA7" s="747"/>
      <c r="CB7" s="747"/>
      <c r="CC7" s="747"/>
      <c r="CD7" s="747"/>
      <c r="CE7" s="747"/>
      <c r="CF7" s="747"/>
      <c r="CG7" s="762"/>
      <c r="CH7" s="743">
        <v>-3</v>
      </c>
      <c r="CI7" s="744"/>
      <c r="CJ7" s="744"/>
      <c r="CK7" s="744"/>
      <c r="CL7" s="745"/>
      <c r="CM7" s="743">
        <v>83</v>
      </c>
      <c r="CN7" s="744"/>
      <c r="CO7" s="744"/>
      <c r="CP7" s="744"/>
      <c r="CQ7" s="745"/>
      <c r="CR7" s="743">
        <v>50</v>
      </c>
      <c r="CS7" s="744"/>
      <c r="CT7" s="744"/>
      <c r="CU7" s="744"/>
      <c r="CV7" s="745"/>
      <c r="CW7" s="743">
        <v>4</v>
      </c>
      <c r="CX7" s="744"/>
      <c r="CY7" s="744"/>
      <c r="CZ7" s="744"/>
      <c r="DA7" s="745"/>
      <c r="DB7" s="743" t="s">
        <v>508</v>
      </c>
      <c r="DC7" s="744"/>
      <c r="DD7" s="744"/>
      <c r="DE7" s="744"/>
      <c r="DF7" s="745"/>
      <c r="DG7" s="743" t="s">
        <v>508</v>
      </c>
      <c r="DH7" s="744"/>
      <c r="DI7" s="744"/>
      <c r="DJ7" s="744"/>
      <c r="DK7" s="745"/>
      <c r="DL7" s="743" t="s">
        <v>508</v>
      </c>
      <c r="DM7" s="744"/>
      <c r="DN7" s="744"/>
      <c r="DO7" s="744"/>
      <c r="DP7" s="745"/>
      <c r="DQ7" s="743" t="s">
        <v>508</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581</v>
      </c>
      <c r="BT8" s="774"/>
      <c r="BU8" s="774"/>
      <c r="BV8" s="774"/>
      <c r="BW8" s="774"/>
      <c r="BX8" s="774"/>
      <c r="BY8" s="774"/>
      <c r="BZ8" s="774"/>
      <c r="CA8" s="774"/>
      <c r="CB8" s="774"/>
      <c r="CC8" s="774"/>
      <c r="CD8" s="774"/>
      <c r="CE8" s="774"/>
      <c r="CF8" s="774"/>
      <c r="CG8" s="775"/>
      <c r="CH8" s="776">
        <v>-8</v>
      </c>
      <c r="CI8" s="777"/>
      <c r="CJ8" s="777"/>
      <c r="CK8" s="777"/>
      <c r="CL8" s="778"/>
      <c r="CM8" s="776">
        <v>106</v>
      </c>
      <c r="CN8" s="777"/>
      <c r="CO8" s="777"/>
      <c r="CP8" s="777"/>
      <c r="CQ8" s="778"/>
      <c r="CR8" s="776">
        <v>40</v>
      </c>
      <c r="CS8" s="777"/>
      <c r="CT8" s="777"/>
      <c r="CU8" s="777"/>
      <c r="CV8" s="778"/>
      <c r="CW8" s="776">
        <v>1</v>
      </c>
      <c r="CX8" s="777"/>
      <c r="CY8" s="777"/>
      <c r="CZ8" s="777"/>
      <c r="DA8" s="778"/>
      <c r="DB8" s="776" t="s">
        <v>508</v>
      </c>
      <c r="DC8" s="777"/>
      <c r="DD8" s="777"/>
      <c r="DE8" s="777"/>
      <c r="DF8" s="778"/>
      <c r="DG8" s="776" t="s">
        <v>508</v>
      </c>
      <c r="DH8" s="777"/>
      <c r="DI8" s="777"/>
      <c r="DJ8" s="777"/>
      <c r="DK8" s="778"/>
      <c r="DL8" s="776" t="s">
        <v>508</v>
      </c>
      <c r="DM8" s="777"/>
      <c r="DN8" s="777"/>
      <c r="DO8" s="777"/>
      <c r="DP8" s="778"/>
      <c r="DQ8" s="776" t="s">
        <v>508</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582</v>
      </c>
      <c r="BT9" s="774"/>
      <c r="BU9" s="774"/>
      <c r="BV9" s="774"/>
      <c r="BW9" s="774"/>
      <c r="BX9" s="774"/>
      <c r="BY9" s="774"/>
      <c r="BZ9" s="774"/>
      <c r="CA9" s="774"/>
      <c r="CB9" s="774"/>
      <c r="CC9" s="774"/>
      <c r="CD9" s="774"/>
      <c r="CE9" s="774"/>
      <c r="CF9" s="774"/>
      <c r="CG9" s="775"/>
      <c r="CH9" s="776">
        <v>18</v>
      </c>
      <c r="CI9" s="777"/>
      <c r="CJ9" s="777"/>
      <c r="CK9" s="777"/>
      <c r="CL9" s="778"/>
      <c r="CM9" s="776">
        <v>63</v>
      </c>
      <c r="CN9" s="777"/>
      <c r="CO9" s="777"/>
      <c r="CP9" s="777"/>
      <c r="CQ9" s="778"/>
      <c r="CR9" s="776">
        <v>28</v>
      </c>
      <c r="CS9" s="777"/>
      <c r="CT9" s="777"/>
      <c r="CU9" s="777"/>
      <c r="CV9" s="778"/>
      <c r="CW9" s="776">
        <v>47</v>
      </c>
      <c r="CX9" s="777"/>
      <c r="CY9" s="777"/>
      <c r="CZ9" s="777"/>
      <c r="DA9" s="778"/>
      <c r="DB9" s="776" t="s">
        <v>508</v>
      </c>
      <c r="DC9" s="777"/>
      <c r="DD9" s="777"/>
      <c r="DE9" s="777"/>
      <c r="DF9" s="778"/>
      <c r="DG9" s="776" t="s">
        <v>508</v>
      </c>
      <c r="DH9" s="777"/>
      <c r="DI9" s="777"/>
      <c r="DJ9" s="777"/>
      <c r="DK9" s="778"/>
      <c r="DL9" s="776" t="s">
        <v>508</v>
      </c>
      <c r="DM9" s="777"/>
      <c r="DN9" s="777"/>
      <c r="DO9" s="777"/>
      <c r="DP9" s="778"/>
      <c r="DQ9" s="776" t="s">
        <v>508</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389</v>
      </c>
      <c r="B23" s="789" t="s">
        <v>390</v>
      </c>
      <c r="C23" s="790"/>
      <c r="D23" s="790"/>
      <c r="E23" s="790"/>
      <c r="F23" s="790"/>
      <c r="G23" s="790"/>
      <c r="H23" s="790"/>
      <c r="I23" s="790"/>
      <c r="J23" s="790"/>
      <c r="K23" s="790"/>
      <c r="L23" s="790"/>
      <c r="M23" s="790"/>
      <c r="N23" s="790"/>
      <c r="O23" s="790"/>
      <c r="P23" s="791"/>
      <c r="Q23" s="792">
        <v>32261</v>
      </c>
      <c r="R23" s="793"/>
      <c r="S23" s="793"/>
      <c r="T23" s="793"/>
      <c r="U23" s="793"/>
      <c r="V23" s="793">
        <v>31487</v>
      </c>
      <c r="W23" s="793"/>
      <c r="X23" s="793"/>
      <c r="Y23" s="793"/>
      <c r="Z23" s="793"/>
      <c r="AA23" s="793">
        <v>773</v>
      </c>
      <c r="AB23" s="793"/>
      <c r="AC23" s="793"/>
      <c r="AD23" s="793"/>
      <c r="AE23" s="794"/>
      <c r="AF23" s="795">
        <v>688</v>
      </c>
      <c r="AG23" s="793"/>
      <c r="AH23" s="793"/>
      <c r="AI23" s="793"/>
      <c r="AJ23" s="796"/>
      <c r="AK23" s="797"/>
      <c r="AL23" s="798"/>
      <c r="AM23" s="798"/>
      <c r="AN23" s="798"/>
      <c r="AO23" s="798"/>
      <c r="AP23" s="793">
        <v>23734</v>
      </c>
      <c r="AQ23" s="793"/>
      <c r="AR23" s="793"/>
      <c r="AS23" s="793"/>
      <c r="AT23" s="793"/>
      <c r="AU23" s="809"/>
      <c r="AV23" s="809"/>
      <c r="AW23" s="809"/>
      <c r="AX23" s="809"/>
      <c r="AY23" s="810"/>
      <c r="AZ23" s="811" t="s">
        <v>391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370</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402</v>
      </c>
      <c r="C28" s="750"/>
      <c r="D28" s="750"/>
      <c r="E28" s="750"/>
      <c r="F28" s="750"/>
      <c r="G28" s="750"/>
      <c r="H28" s="750"/>
      <c r="I28" s="750"/>
      <c r="J28" s="750"/>
      <c r="K28" s="750"/>
      <c r="L28" s="750"/>
      <c r="M28" s="750"/>
      <c r="N28" s="750"/>
      <c r="O28" s="750"/>
      <c r="P28" s="751"/>
      <c r="Q28" s="822">
        <v>5681</v>
      </c>
      <c r="R28" s="823"/>
      <c r="S28" s="823"/>
      <c r="T28" s="823"/>
      <c r="U28" s="823"/>
      <c r="V28" s="823">
        <v>5609</v>
      </c>
      <c r="W28" s="823"/>
      <c r="X28" s="823"/>
      <c r="Y28" s="823"/>
      <c r="Z28" s="823"/>
      <c r="AA28" s="823">
        <v>73</v>
      </c>
      <c r="AB28" s="823"/>
      <c r="AC28" s="823"/>
      <c r="AD28" s="823"/>
      <c r="AE28" s="824"/>
      <c r="AF28" s="825">
        <v>73</v>
      </c>
      <c r="AG28" s="823"/>
      <c r="AH28" s="823"/>
      <c r="AI28" s="823"/>
      <c r="AJ28" s="826"/>
      <c r="AK28" s="827">
        <v>429</v>
      </c>
      <c r="AL28" s="828"/>
      <c r="AM28" s="828"/>
      <c r="AN28" s="828"/>
      <c r="AO28" s="828"/>
      <c r="AP28" s="828" t="s">
        <v>508</v>
      </c>
      <c r="AQ28" s="828"/>
      <c r="AR28" s="828"/>
      <c r="AS28" s="828"/>
      <c r="AT28" s="828"/>
      <c r="AU28" s="828" t="s">
        <v>508</v>
      </c>
      <c r="AV28" s="828"/>
      <c r="AW28" s="828"/>
      <c r="AX28" s="828"/>
      <c r="AY28" s="828"/>
      <c r="AZ28" s="829" t="s">
        <v>508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403</v>
      </c>
      <c r="C29" s="781"/>
      <c r="D29" s="781"/>
      <c r="E29" s="781"/>
      <c r="F29" s="781"/>
      <c r="G29" s="781"/>
      <c r="H29" s="781"/>
      <c r="I29" s="781"/>
      <c r="J29" s="781"/>
      <c r="K29" s="781"/>
      <c r="L29" s="781"/>
      <c r="M29" s="781"/>
      <c r="N29" s="781"/>
      <c r="O29" s="781"/>
      <c r="P29" s="782"/>
      <c r="Q29" s="783">
        <v>5779</v>
      </c>
      <c r="R29" s="784"/>
      <c r="S29" s="784"/>
      <c r="T29" s="784"/>
      <c r="U29" s="784"/>
      <c r="V29" s="784">
        <v>5685</v>
      </c>
      <c r="W29" s="784"/>
      <c r="X29" s="784"/>
      <c r="Y29" s="784"/>
      <c r="Z29" s="784"/>
      <c r="AA29" s="784">
        <v>94</v>
      </c>
      <c r="AB29" s="784"/>
      <c r="AC29" s="784"/>
      <c r="AD29" s="784"/>
      <c r="AE29" s="785"/>
      <c r="AF29" s="786">
        <v>94</v>
      </c>
      <c r="AG29" s="787"/>
      <c r="AH29" s="787"/>
      <c r="AI29" s="787"/>
      <c r="AJ29" s="788"/>
      <c r="AK29" s="834">
        <v>893</v>
      </c>
      <c r="AL29" s="830"/>
      <c r="AM29" s="830"/>
      <c r="AN29" s="830"/>
      <c r="AO29" s="830"/>
      <c r="AP29" s="830" t="s">
        <v>508</v>
      </c>
      <c r="AQ29" s="830"/>
      <c r="AR29" s="830"/>
      <c r="AS29" s="830"/>
      <c r="AT29" s="830"/>
      <c r="AU29" s="830" t="s">
        <v>508</v>
      </c>
      <c r="AV29" s="830"/>
      <c r="AW29" s="830"/>
      <c r="AX29" s="830"/>
      <c r="AY29" s="830"/>
      <c r="AZ29" s="831" t="s">
        <v>508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404</v>
      </c>
      <c r="C30" s="781"/>
      <c r="D30" s="781"/>
      <c r="E30" s="781"/>
      <c r="F30" s="781"/>
      <c r="G30" s="781"/>
      <c r="H30" s="781"/>
      <c r="I30" s="781"/>
      <c r="J30" s="781"/>
      <c r="K30" s="781"/>
      <c r="L30" s="781"/>
      <c r="M30" s="781"/>
      <c r="N30" s="781"/>
      <c r="O30" s="781"/>
      <c r="P30" s="782"/>
      <c r="Q30" s="783">
        <v>690</v>
      </c>
      <c r="R30" s="784"/>
      <c r="S30" s="784"/>
      <c r="T30" s="784"/>
      <c r="U30" s="784"/>
      <c r="V30" s="784">
        <v>677</v>
      </c>
      <c r="W30" s="784"/>
      <c r="X30" s="784"/>
      <c r="Y30" s="784"/>
      <c r="Z30" s="784"/>
      <c r="AA30" s="784">
        <v>13</v>
      </c>
      <c r="AB30" s="784"/>
      <c r="AC30" s="784"/>
      <c r="AD30" s="784"/>
      <c r="AE30" s="785"/>
      <c r="AF30" s="786">
        <v>13</v>
      </c>
      <c r="AG30" s="787"/>
      <c r="AH30" s="787"/>
      <c r="AI30" s="787"/>
      <c r="AJ30" s="788"/>
      <c r="AK30" s="834">
        <v>178</v>
      </c>
      <c r="AL30" s="830"/>
      <c r="AM30" s="830"/>
      <c r="AN30" s="830"/>
      <c r="AO30" s="830"/>
      <c r="AP30" s="830" t="s">
        <v>508</v>
      </c>
      <c r="AQ30" s="830"/>
      <c r="AR30" s="830"/>
      <c r="AS30" s="830"/>
      <c r="AT30" s="830"/>
      <c r="AU30" s="830" t="s">
        <v>508</v>
      </c>
      <c r="AV30" s="830"/>
      <c r="AW30" s="830"/>
      <c r="AX30" s="830"/>
      <c r="AY30" s="830"/>
      <c r="AZ30" s="831" t="s">
        <v>508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405</v>
      </c>
      <c r="C31" s="781"/>
      <c r="D31" s="781"/>
      <c r="E31" s="781"/>
      <c r="F31" s="781"/>
      <c r="G31" s="781"/>
      <c r="H31" s="781"/>
      <c r="I31" s="781"/>
      <c r="J31" s="781"/>
      <c r="K31" s="781"/>
      <c r="L31" s="781"/>
      <c r="M31" s="781"/>
      <c r="N31" s="781"/>
      <c r="O31" s="781"/>
      <c r="P31" s="782"/>
      <c r="Q31" s="783">
        <v>100</v>
      </c>
      <c r="R31" s="784"/>
      <c r="S31" s="784"/>
      <c r="T31" s="784"/>
      <c r="U31" s="784"/>
      <c r="V31" s="784">
        <v>95</v>
      </c>
      <c r="W31" s="784"/>
      <c r="X31" s="784"/>
      <c r="Y31" s="784"/>
      <c r="Z31" s="784"/>
      <c r="AA31" s="784">
        <v>6</v>
      </c>
      <c r="AB31" s="784"/>
      <c r="AC31" s="784"/>
      <c r="AD31" s="784"/>
      <c r="AE31" s="785"/>
      <c r="AF31" s="786">
        <v>6</v>
      </c>
      <c r="AG31" s="787"/>
      <c r="AH31" s="787"/>
      <c r="AI31" s="787"/>
      <c r="AJ31" s="788"/>
      <c r="AK31" s="834">
        <v>2</v>
      </c>
      <c r="AL31" s="830"/>
      <c r="AM31" s="830"/>
      <c r="AN31" s="830"/>
      <c r="AO31" s="830"/>
      <c r="AP31" s="830" t="s">
        <v>508</v>
      </c>
      <c r="AQ31" s="830"/>
      <c r="AR31" s="830"/>
      <c r="AS31" s="830"/>
      <c r="AT31" s="830"/>
      <c r="AU31" s="830" t="s">
        <v>508</v>
      </c>
      <c r="AV31" s="830"/>
      <c r="AW31" s="830"/>
      <c r="AX31" s="830"/>
      <c r="AY31" s="830"/>
      <c r="AZ31" s="831" t="s">
        <v>508</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406</v>
      </c>
      <c r="C32" s="781"/>
      <c r="D32" s="781"/>
      <c r="E32" s="781"/>
      <c r="F32" s="781"/>
      <c r="G32" s="781"/>
      <c r="H32" s="781"/>
      <c r="I32" s="781"/>
      <c r="J32" s="781"/>
      <c r="K32" s="781"/>
      <c r="L32" s="781"/>
      <c r="M32" s="781"/>
      <c r="N32" s="781"/>
      <c r="O32" s="781"/>
      <c r="P32" s="782"/>
      <c r="Q32" s="783">
        <v>1035</v>
      </c>
      <c r="R32" s="784"/>
      <c r="S32" s="784"/>
      <c r="T32" s="784"/>
      <c r="U32" s="784"/>
      <c r="V32" s="784">
        <v>986</v>
      </c>
      <c r="W32" s="784"/>
      <c r="X32" s="784"/>
      <c r="Y32" s="784"/>
      <c r="Z32" s="784"/>
      <c r="AA32" s="784">
        <v>49</v>
      </c>
      <c r="AB32" s="784"/>
      <c r="AC32" s="784"/>
      <c r="AD32" s="784"/>
      <c r="AE32" s="785"/>
      <c r="AF32" s="786">
        <v>911</v>
      </c>
      <c r="AG32" s="787"/>
      <c r="AH32" s="787"/>
      <c r="AI32" s="787"/>
      <c r="AJ32" s="788"/>
      <c r="AK32" s="834">
        <v>130</v>
      </c>
      <c r="AL32" s="830"/>
      <c r="AM32" s="830"/>
      <c r="AN32" s="830"/>
      <c r="AO32" s="830"/>
      <c r="AP32" s="830">
        <v>3146</v>
      </c>
      <c r="AQ32" s="830"/>
      <c r="AR32" s="830"/>
      <c r="AS32" s="830"/>
      <c r="AT32" s="830"/>
      <c r="AU32" s="830">
        <v>944</v>
      </c>
      <c r="AV32" s="830"/>
      <c r="AW32" s="830"/>
      <c r="AX32" s="830"/>
      <c r="AY32" s="830"/>
      <c r="AZ32" s="831" t="s">
        <v>508</v>
      </c>
      <c r="BA32" s="831"/>
      <c r="BB32" s="831"/>
      <c r="BC32" s="831"/>
      <c r="BD32" s="831"/>
      <c r="BE32" s="832" t="s">
        <v>407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408</v>
      </c>
      <c r="C33" s="781"/>
      <c r="D33" s="781"/>
      <c r="E33" s="781"/>
      <c r="F33" s="781"/>
      <c r="G33" s="781"/>
      <c r="H33" s="781"/>
      <c r="I33" s="781"/>
      <c r="J33" s="781"/>
      <c r="K33" s="781"/>
      <c r="L33" s="781"/>
      <c r="M33" s="781"/>
      <c r="N33" s="781"/>
      <c r="O33" s="781"/>
      <c r="P33" s="782"/>
      <c r="Q33" s="783">
        <v>2412</v>
      </c>
      <c r="R33" s="784"/>
      <c r="S33" s="784"/>
      <c r="T33" s="784"/>
      <c r="U33" s="784"/>
      <c r="V33" s="784">
        <v>2397</v>
      </c>
      <c r="W33" s="784"/>
      <c r="X33" s="784"/>
      <c r="Y33" s="784"/>
      <c r="Z33" s="784"/>
      <c r="AA33" s="784">
        <v>15</v>
      </c>
      <c r="AB33" s="784"/>
      <c r="AC33" s="784"/>
      <c r="AD33" s="784"/>
      <c r="AE33" s="785"/>
      <c r="AF33" s="786">
        <v>250</v>
      </c>
      <c r="AG33" s="787"/>
      <c r="AH33" s="787"/>
      <c r="AI33" s="787"/>
      <c r="AJ33" s="788"/>
      <c r="AK33" s="834">
        <v>1772</v>
      </c>
      <c r="AL33" s="830"/>
      <c r="AM33" s="830"/>
      <c r="AN33" s="830"/>
      <c r="AO33" s="830"/>
      <c r="AP33" s="830">
        <v>13064</v>
      </c>
      <c r="AQ33" s="830"/>
      <c r="AR33" s="830"/>
      <c r="AS33" s="830"/>
      <c r="AT33" s="830"/>
      <c r="AU33" s="830">
        <v>8609</v>
      </c>
      <c r="AV33" s="830"/>
      <c r="AW33" s="830"/>
      <c r="AX33" s="830"/>
      <c r="AY33" s="830"/>
      <c r="AZ33" s="831" t="s">
        <v>508</v>
      </c>
      <c r="BA33" s="831"/>
      <c r="BB33" s="831"/>
      <c r="BC33" s="831"/>
      <c r="BD33" s="831"/>
      <c r="BE33" s="832" t="s">
        <v>407</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409</v>
      </c>
      <c r="C34" s="781"/>
      <c r="D34" s="781"/>
      <c r="E34" s="781"/>
      <c r="F34" s="781"/>
      <c r="G34" s="781"/>
      <c r="H34" s="781"/>
      <c r="I34" s="781"/>
      <c r="J34" s="781"/>
      <c r="K34" s="781"/>
      <c r="L34" s="781"/>
      <c r="M34" s="781"/>
      <c r="N34" s="781"/>
      <c r="O34" s="781"/>
      <c r="P34" s="782"/>
      <c r="Q34" s="783">
        <v>6001</v>
      </c>
      <c r="R34" s="784"/>
      <c r="S34" s="784"/>
      <c r="T34" s="784"/>
      <c r="U34" s="784"/>
      <c r="V34" s="784">
        <v>5490</v>
      </c>
      <c r="W34" s="784"/>
      <c r="X34" s="784"/>
      <c r="Y34" s="784"/>
      <c r="Z34" s="784"/>
      <c r="AA34" s="784">
        <v>511</v>
      </c>
      <c r="AB34" s="784"/>
      <c r="AC34" s="784"/>
      <c r="AD34" s="784"/>
      <c r="AE34" s="785"/>
      <c r="AF34" s="786">
        <v>3067</v>
      </c>
      <c r="AG34" s="787"/>
      <c r="AH34" s="787"/>
      <c r="AI34" s="787"/>
      <c r="AJ34" s="788"/>
      <c r="AK34" s="834">
        <v>743</v>
      </c>
      <c r="AL34" s="830"/>
      <c r="AM34" s="830"/>
      <c r="AN34" s="830"/>
      <c r="AO34" s="830"/>
      <c r="AP34" s="830">
        <v>1953</v>
      </c>
      <c r="AQ34" s="830"/>
      <c r="AR34" s="830"/>
      <c r="AS34" s="830"/>
      <c r="AT34" s="830"/>
      <c r="AU34" s="830">
        <v>910</v>
      </c>
      <c r="AV34" s="830"/>
      <c r="AW34" s="830"/>
      <c r="AX34" s="830"/>
      <c r="AY34" s="830"/>
      <c r="AZ34" s="831" t="s">
        <v>508</v>
      </c>
      <c r="BA34" s="831"/>
      <c r="BB34" s="831"/>
      <c r="BC34" s="831"/>
      <c r="BD34" s="831"/>
      <c r="BE34" s="832" t="s">
        <v>407</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410</v>
      </c>
      <c r="C35" s="781"/>
      <c r="D35" s="781"/>
      <c r="E35" s="781"/>
      <c r="F35" s="781"/>
      <c r="G35" s="781"/>
      <c r="H35" s="781"/>
      <c r="I35" s="781"/>
      <c r="J35" s="781"/>
      <c r="K35" s="781"/>
      <c r="L35" s="781"/>
      <c r="M35" s="781"/>
      <c r="N35" s="781"/>
      <c r="O35" s="781"/>
      <c r="P35" s="782"/>
      <c r="Q35" s="783">
        <v>484</v>
      </c>
      <c r="R35" s="784"/>
      <c r="S35" s="784"/>
      <c r="T35" s="784"/>
      <c r="U35" s="784"/>
      <c r="V35" s="784">
        <v>489</v>
      </c>
      <c r="W35" s="784"/>
      <c r="X35" s="784"/>
      <c r="Y35" s="784"/>
      <c r="Z35" s="784"/>
      <c r="AA35" s="784">
        <v>-6</v>
      </c>
      <c r="AB35" s="784"/>
      <c r="AC35" s="784"/>
      <c r="AD35" s="784"/>
      <c r="AE35" s="785"/>
      <c r="AF35" s="786">
        <v>83</v>
      </c>
      <c r="AG35" s="787"/>
      <c r="AH35" s="787"/>
      <c r="AI35" s="787"/>
      <c r="AJ35" s="788"/>
      <c r="AK35" s="834">
        <v>36</v>
      </c>
      <c r="AL35" s="830"/>
      <c r="AM35" s="830"/>
      <c r="AN35" s="830"/>
      <c r="AO35" s="830"/>
      <c r="AP35" s="830">
        <v>282</v>
      </c>
      <c r="AQ35" s="830"/>
      <c r="AR35" s="830"/>
      <c r="AS35" s="830"/>
      <c r="AT35" s="830"/>
      <c r="AU35" s="830" t="s">
        <v>588</v>
      </c>
      <c r="AV35" s="830"/>
      <c r="AW35" s="830"/>
      <c r="AX35" s="830"/>
      <c r="AY35" s="830"/>
      <c r="AZ35" s="831" t="s">
        <v>508</v>
      </c>
      <c r="BA35" s="831"/>
      <c r="BB35" s="831"/>
      <c r="BC35" s="831"/>
      <c r="BD35" s="831"/>
      <c r="BE35" s="832" t="s">
        <v>407</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389</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4497</v>
      </c>
      <c r="AG63" s="844"/>
      <c r="AH63" s="844"/>
      <c r="AI63" s="844"/>
      <c r="AJ63" s="845"/>
      <c r="AK63" s="846"/>
      <c r="AL63" s="841"/>
      <c r="AM63" s="841"/>
      <c r="AN63" s="841"/>
      <c r="AO63" s="841"/>
      <c r="AP63" s="844">
        <v>18445</v>
      </c>
      <c r="AQ63" s="844"/>
      <c r="AR63" s="844"/>
      <c r="AS63" s="844"/>
      <c r="AT63" s="844"/>
      <c r="AU63" s="844">
        <v>10463</v>
      </c>
      <c r="AV63" s="844"/>
      <c r="AW63" s="844"/>
      <c r="AX63" s="844"/>
      <c r="AY63" s="844"/>
      <c r="AZ63" s="848"/>
      <c r="BA63" s="848"/>
      <c r="BB63" s="848"/>
      <c r="BC63" s="848"/>
      <c r="BD63" s="848"/>
      <c r="BE63" s="849"/>
      <c r="BF63" s="849"/>
      <c r="BG63" s="849"/>
      <c r="BH63" s="849"/>
      <c r="BI63" s="850"/>
      <c r="BJ63" s="851" t="s">
        <v>391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414</v>
      </c>
      <c r="B66" s="728"/>
      <c r="C66" s="728"/>
      <c r="D66" s="728"/>
      <c r="E66" s="728"/>
      <c r="F66" s="728"/>
      <c r="G66" s="728"/>
      <c r="H66" s="728"/>
      <c r="I66" s="728"/>
      <c r="J66" s="728"/>
      <c r="K66" s="728"/>
      <c r="L66" s="728"/>
      <c r="M66" s="728"/>
      <c r="N66" s="728"/>
      <c r="O66" s="728"/>
      <c r="P66" s="729"/>
      <c r="Q66" s="733" t="s">
        <v>394</v>
      </c>
      <c r="R66" s="734"/>
      <c r="S66" s="734"/>
      <c r="T66" s="734"/>
      <c r="U66" s="735"/>
      <c r="V66" s="733" t="s">
        <v>395</v>
      </c>
      <c r="W66" s="734"/>
      <c r="X66" s="734"/>
      <c r="Y66" s="734"/>
      <c r="Z66" s="735"/>
      <c r="AA66" s="733" t="s">
        <v>415</v>
      </c>
      <c r="AB66" s="734"/>
      <c r="AC66" s="734"/>
      <c r="AD66" s="734"/>
      <c r="AE66" s="735"/>
      <c r="AF66" s="854" t="s">
        <v>397</v>
      </c>
      <c r="AG66" s="815"/>
      <c r="AH66" s="815"/>
      <c r="AI66" s="815"/>
      <c r="AJ66" s="855"/>
      <c r="AK66" s="733" t="s">
        <v>398</v>
      </c>
      <c r="AL66" s="728"/>
      <c r="AM66" s="728"/>
      <c r="AN66" s="728"/>
      <c r="AO66" s="729"/>
      <c r="AP66" s="733" t="s">
        <v>399</v>
      </c>
      <c r="AQ66" s="734"/>
      <c r="AR66" s="734"/>
      <c r="AS66" s="734"/>
      <c r="AT66" s="735"/>
      <c r="AU66" s="733" t="s">
        <v>416</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575</v>
      </c>
      <c r="C68" s="870"/>
      <c r="D68" s="870"/>
      <c r="E68" s="870"/>
      <c r="F68" s="870"/>
      <c r="G68" s="870"/>
      <c r="H68" s="870"/>
      <c r="I68" s="870"/>
      <c r="J68" s="870"/>
      <c r="K68" s="870"/>
      <c r="L68" s="870"/>
      <c r="M68" s="870"/>
      <c r="N68" s="870"/>
      <c r="O68" s="870"/>
      <c r="P68" s="871"/>
      <c r="Q68" s="872">
        <v>3454</v>
      </c>
      <c r="R68" s="866"/>
      <c r="S68" s="866"/>
      <c r="T68" s="866"/>
      <c r="U68" s="866"/>
      <c r="V68" s="866">
        <v>3112</v>
      </c>
      <c r="W68" s="866"/>
      <c r="X68" s="866"/>
      <c r="Y68" s="866"/>
      <c r="Z68" s="866"/>
      <c r="AA68" s="866">
        <v>342</v>
      </c>
      <c r="AB68" s="866"/>
      <c r="AC68" s="866"/>
      <c r="AD68" s="866"/>
      <c r="AE68" s="866"/>
      <c r="AF68" s="866">
        <v>342</v>
      </c>
      <c r="AG68" s="866"/>
      <c r="AH68" s="866"/>
      <c r="AI68" s="866"/>
      <c r="AJ68" s="866"/>
      <c r="AK68" s="866">
        <v>58</v>
      </c>
      <c r="AL68" s="866"/>
      <c r="AM68" s="866"/>
      <c r="AN68" s="866"/>
      <c r="AO68" s="866"/>
      <c r="AP68" s="866" t="s">
        <v>508</v>
      </c>
      <c r="AQ68" s="866"/>
      <c r="AR68" s="866"/>
      <c r="AS68" s="866"/>
      <c r="AT68" s="866"/>
      <c r="AU68" s="866" t="s">
        <v>508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576</v>
      </c>
      <c r="C69" s="874"/>
      <c r="D69" s="874"/>
      <c r="E69" s="874"/>
      <c r="F69" s="874"/>
      <c r="G69" s="874"/>
      <c r="H69" s="874"/>
      <c r="I69" s="874"/>
      <c r="J69" s="874"/>
      <c r="K69" s="874"/>
      <c r="L69" s="874"/>
      <c r="M69" s="874"/>
      <c r="N69" s="874"/>
      <c r="O69" s="874"/>
      <c r="P69" s="875"/>
      <c r="Q69" s="876">
        <v>33</v>
      </c>
      <c r="R69" s="830"/>
      <c r="S69" s="830"/>
      <c r="T69" s="830"/>
      <c r="U69" s="830"/>
      <c r="V69" s="830">
        <v>32</v>
      </c>
      <c r="W69" s="830"/>
      <c r="X69" s="830"/>
      <c r="Y69" s="830"/>
      <c r="Z69" s="830"/>
      <c r="AA69" s="830">
        <v>0</v>
      </c>
      <c r="AB69" s="830"/>
      <c r="AC69" s="830"/>
      <c r="AD69" s="830"/>
      <c r="AE69" s="830"/>
      <c r="AF69" s="830">
        <v>0</v>
      </c>
      <c r="AG69" s="830"/>
      <c r="AH69" s="830"/>
      <c r="AI69" s="830"/>
      <c r="AJ69" s="830"/>
      <c r="AK69" s="830">
        <v>1</v>
      </c>
      <c r="AL69" s="830"/>
      <c r="AM69" s="830"/>
      <c r="AN69" s="830"/>
      <c r="AO69" s="830"/>
      <c r="AP69" s="830" t="s">
        <v>508</v>
      </c>
      <c r="AQ69" s="830"/>
      <c r="AR69" s="830"/>
      <c r="AS69" s="830"/>
      <c r="AT69" s="830"/>
      <c r="AU69" s="830" t="s">
        <v>508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577</v>
      </c>
      <c r="C70" s="874"/>
      <c r="D70" s="874"/>
      <c r="E70" s="874"/>
      <c r="F70" s="874"/>
      <c r="G70" s="874"/>
      <c r="H70" s="874"/>
      <c r="I70" s="874"/>
      <c r="J70" s="874"/>
      <c r="K70" s="874"/>
      <c r="L70" s="874"/>
      <c r="M70" s="874"/>
      <c r="N70" s="874"/>
      <c r="O70" s="874"/>
      <c r="P70" s="875"/>
      <c r="Q70" s="876">
        <v>78</v>
      </c>
      <c r="R70" s="830"/>
      <c r="S70" s="830"/>
      <c r="T70" s="830"/>
      <c r="U70" s="830"/>
      <c r="V70" s="830">
        <v>72</v>
      </c>
      <c r="W70" s="830"/>
      <c r="X70" s="830"/>
      <c r="Y70" s="830"/>
      <c r="Z70" s="830"/>
      <c r="AA70" s="830">
        <v>7</v>
      </c>
      <c r="AB70" s="830"/>
      <c r="AC70" s="830"/>
      <c r="AD70" s="830"/>
      <c r="AE70" s="830"/>
      <c r="AF70" s="830">
        <v>7</v>
      </c>
      <c r="AG70" s="830"/>
      <c r="AH70" s="830"/>
      <c r="AI70" s="830"/>
      <c r="AJ70" s="830"/>
      <c r="AK70" s="830" t="s">
        <v>589</v>
      </c>
      <c r="AL70" s="830"/>
      <c r="AM70" s="830"/>
      <c r="AN70" s="830"/>
      <c r="AO70" s="830"/>
      <c r="AP70" s="830" t="s">
        <v>508</v>
      </c>
      <c r="AQ70" s="830"/>
      <c r="AR70" s="830"/>
      <c r="AS70" s="830"/>
      <c r="AT70" s="830"/>
      <c r="AU70" s="830" t="s">
        <v>508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578</v>
      </c>
      <c r="C71" s="874"/>
      <c r="D71" s="874"/>
      <c r="E71" s="874"/>
      <c r="F71" s="874"/>
      <c r="G71" s="874"/>
      <c r="H71" s="874"/>
      <c r="I71" s="874"/>
      <c r="J71" s="874"/>
      <c r="K71" s="874"/>
      <c r="L71" s="874"/>
      <c r="M71" s="874"/>
      <c r="N71" s="874"/>
      <c r="O71" s="874"/>
      <c r="P71" s="875"/>
      <c r="Q71" s="876">
        <v>176</v>
      </c>
      <c r="R71" s="830"/>
      <c r="S71" s="830"/>
      <c r="T71" s="830"/>
      <c r="U71" s="830"/>
      <c r="V71" s="830">
        <v>163</v>
      </c>
      <c r="W71" s="830"/>
      <c r="X71" s="830"/>
      <c r="Y71" s="830"/>
      <c r="Z71" s="830"/>
      <c r="AA71" s="830">
        <v>13</v>
      </c>
      <c r="AB71" s="830"/>
      <c r="AC71" s="830"/>
      <c r="AD71" s="830"/>
      <c r="AE71" s="830"/>
      <c r="AF71" s="830">
        <v>13</v>
      </c>
      <c r="AG71" s="830"/>
      <c r="AH71" s="830"/>
      <c r="AI71" s="830"/>
      <c r="AJ71" s="830"/>
      <c r="AK71" s="830" t="s">
        <v>590</v>
      </c>
      <c r="AL71" s="830"/>
      <c r="AM71" s="830"/>
      <c r="AN71" s="830"/>
      <c r="AO71" s="830"/>
      <c r="AP71" s="830" t="s">
        <v>508</v>
      </c>
      <c r="AQ71" s="830"/>
      <c r="AR71" s="830"/>
      <c r="AS71" s="830"/>
      <c r="AT71" s="830"/>
      <c r="AU71" s="830" t="s">
        <v>508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579</v>
      </c>
      <c r="C72" s="874"/>
      <c r="D72" s="874"/>
      <c r="E72" s="874"/>
      <c r="F72" s="874"/>
      <c r="G72" s="874"/>
      <c r="H72" s="874"/>
      <c r="I72" s="874"/>
      <c r="J72" s="874"/>
      <c r="K72" s="874"/>
      <c r="L72" s="874"/>
      <c r="M72" s="874"/>
      <c r="N72" s="874"/>
      <c r="O72" s="874"/>
      <c r="P72" s="875"/>
      <c r="Q72" s="876">
        <v>179905</v>
      </c>
      <c r="R72" s="830"/>
      <c r="S72" s="830"/>
      <c r="T72" s="830"/>
      <c r="U72" s="830"/>
      <c r="V72" s="830">
        <v>174862</v>
      </c>
      <c r="W72" s="830"/>
      <c r="X72" s="830"/>
      <c r="Y72" s="830"/>
      <c r="Z72" s="830"/>
      <c r="AA72" s="830">
        <v>5043</v>
      </c>
      <c r="AB72" s="830"/>
      <c r="AC72" s="830"/>
      <c r="AD72" s="830"/>
      <c r="AE72" s="830"/>
      <c r="AF72" s="830">
        <v>5043</v>
      </c>
      <c r="AG72" s="830"/>
      <c r="AH72" s="830"/>
      <c r="AI72" s="830"/>
      <c r="AJ72" s="830"/>
      <c r="AK72" s="830">
        <v>1191</v>
      </c>
      <c r="AL72" s="830"/>
      <c r="AM72" s="830"/>
      <c r="AN72" s="830"/>
      <c r="AO72" s="830"/>
      <c r="AP72" s="830" t="s">
        <v>508</v>
      </c>
      <c r="AQ72" s="830"/>
      <c r="AR72" s="830"/>
      <c r="AS72" s="830"/>
      <c r="AT72" s="830"/>
      <c r="AU72" s="830" t="s">
        <v>508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389</v>
      </c>
      <c r="B88" s="789" t="s">
        <v>417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5405</v>
      </c>
      <c r="AG88" s="844"/>
      <c r="AH88" s="844"/>
      <c r="AI88" s="844"/>
      <c r="AJ88" s="844"/>
      <c r="AK88" s="841"/>
      <c r="AL88" s="841"/>
      <c r="AM88" s="841"/>
      <c r="AN88" s="841"/>
      <c r="AO88" s="841"/>
      <c r="AP88" s="844" t="s">
        <v>508</v>
      </c>
      <c r="AQ88" s="844"/>
      <c r="AR88" s="844"/>
      <c r="AS88" s="844"/>
      <c r="AT88" s="844"/>
      <c r="AU88" s="844" t="s">
        <v>508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418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118</v>
      </c>
      <c r="CS102" s="852"/>
      <c r="CT102" s="852"/>
      <c r="CU102" s="852"/>
      <c r="CV102" s="891"/>
      <c r="CW102" s="890">
        <v>52</v>
      </c>
      <c r="CX102" s="852"/>
      <c r="CY102" s="852"/>
      <c r="CZ102" s="852"/>
      <c r="DA102" s="891"/>
      <c r="DB102" s="890" t="s">
        <v>591</v>
      </c>
      <c r="DC102" s="852"/>
      <c r="DD102" s="852"/>
      <c r="DE102" s="852"/>
      <c r="DF102" s="891"/>
      <c r="DG102" s="890" t="s">
        <v>590</v>
      </c>
      <c r="DH102" s="852"/>
      <c r="DI102" s="852"/>
      <c r="DJ102" s="852"/>
      <c r="DK102" s="891"/>
      <c r="DL102" s="890" t="s">
        <v>589</v>
      </c>
      <c r="DM102" s="852"/>
      <c r="DN102" s="852"/>
      <c r="DO102" s="852"/>
      <c r="DP102" s="891"/>
      <c r="DQ102" s="890" t="s">
        <v>590</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426</v>
      </c>
      <c r="AB109" s="893"/>
      <c r="AC109" s="893"/>
      <c r="AD109" s="893"/>
      <c r="AE109" s="894"/>
      <c r="AF109" s="892" t="s">
        <v>427</v>
      </c>
      <c r="AG109" s="893"/>
      <c r="AH109" s="893"/>
      <c r="AI109" s="893"/>
      <c r="AJ109" s="894"/>
      <c r="AK109" s="892" t="s">
        <v>307</v>
      </c>
      <c r="AL109" s="893"/>
      <c r="AM109" s="893"/>
      <c r="AN109" s="893"/>
      <c r="AO109" s="894"/>
      <c r="AP109" s="892" t="s">
        <v>428</v>
      </c>
      <c r="AQ109" s="893"/>
      <c r="AR109" s="893"/>
      <c r="AS109" s="893"/>
      <c r="AT109" s="895"/>
      <c r="AU109" s="912" t="s">
        <v>425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426</v>
      </c>
      <c r="BR109" s="893"/>
      <c r="BS109" s="893"/>
      <c r="BT109" s="893"/>
      <c r="BU109" s="894"/>
      <c r="BV109" s="892" t="s">
        <v>427</v>
      </c>
      <c r="BW109" s="893"/>
      <c r="BX109" s="893"/>
      <c r="BY109" s="893"/>
      <c r="BZ109" s="894"/>
      <c r="CA109" s="892" t="s">
        <v>307</v>
      </c>
      <c r="CB109" s="893"/>
      <c r="CC109" s="893"/>
      <c r="CD109" s="893"/>
      <c r="CE109" s="894"/>
      <c r="CF109" s="913" t="s">
        <v>428</v>
      </c>
      <c r="CG109" s="913"/>
      <c r="CH109" s="913"/>
      <c r="CI109" s="913"/>
      <c r="CJ109" s="913"/>
      <c r="CK109" s="892" t="s">
        <v>429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426</v>
      </c>
      <c r="DH109" s="893"/>
      <c r="DI109" s="893"/>
      <c r="DJ109" s="893"/>
      <c r="DK109" s="894"/>
      <c r="DL109" s="892" t="s">
        <v>427</v>
      </c>
      <c r="DM109" s="893"/>
      <c r="DN109" s="893"/>
      <c r="DO109" s="893"/>
      <c r="DP109" s="894"/>
      <c r="DQ109" s="892" t="s">
        <v>307</v>
      </c>
      <c r="DR109" s="893"/>
      <c r="DS109" s="893"/>
      <c r="DT109" s="893"/>
      <c r="DU109" s="894"/>
      <c r="DV109" s="892" t="s">
        <v>428</v>
      </c>
      <c r="DW109" s="893"/>
      <c r="DX109" s="893"/>
      <c r="DY109" s="893"/>
      <c r="DZ109" s="895"/>
    </row>
    <row r="110" spans="1:131" s="230" customFormat="1" ht="26.25" customHeight="1" x14ac:dyDescent="0.2">
      <c r="A110" s="896" t="s">
        <v>430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3301163</v>
      </c>
      <c r="AB110" s="900"/>
      <c r="AC110" s="900"/>
      <c r="AD110" s="900"/>
      <c r="AE110" s="901"/>
      <c r="AF110" s="902">
        <v>3378846</v>
      </c>
      <c r="AG110" s="900"/>
      <c r="AH110" s="900"/>
      <c r="AI110" s="900"/>
      <c r="AJ110" s="901"/>
      <c r="AK110" s="902">
        <v>3455440</v>
      </c>
      <c r="AL110" s="900"/>
      <c r="AM110" s="900"/>
      <c r="AN110" s="900"/>
      <c r="AO110" s="901"/>
      <c r="AP110" s="903">
        <v>25</v>
      </c>
      <c r="AQ110" s="904"/>
      <c r="AR110" s="904"/>
      <c r="AS110" s="904"/>
      <c r="AT110" s="905"/>
      <c r="AU110" s="906" t="s">
        <v>75</v>
      </c>
      <c r="AV110" s="907"/>
      <c r="AW110" s="907"/>
      <c r="AX110" s="907"/>
      <c r="AY110" s="907"/>
      <c r="AZ110" s="929" t="s">
        <v>431</v>
      </c>
      <c r="BA110" s="897"/>
      <c r="BB110" s="897"/>
      <c r="BC110" s="897"/>
      <c r="BD110" s="897"/>
      <c r="BE110" s="897"/>
      <c r="BF110" s="897"/>
      <c r="BG110" s="897"/>
      <c r="BH110" s="897"/>
      <c r="BI110" s="897"/>
      <c r="BJ110" s="897"/>
      <c r="BK110" s="897"/>
      <c r="BL110" s="897"/>
      <c r="BM110" s="897"/>
      <c r="BN110" s="897"/>
      <c r="BO110" s="897"/>
      <c r="BP110" s="898"/>
      <c r="BQ110" s="930">
        <v>25850469</v>
      </c>
      <c r="BR110" s="931"/>
      <c r="BS110" s="931"/>
      <c r="BT110" s="931"/>
      <c r="BU110" s="931"/>
      <c r="BV110" s="931">
        <v>24493923</v>
      </c>
      <c r="BW110" s="931"/>
      <c r="BX110" s="931"/>
      <c r="BY110" s="931"/>
      <c r="BZ110" s="931"/>
      <c r="CA110" s="931">
        <v>23734460</v>
      </c>
      <c r="CB110" s="931"/>
      <c r="CC110" s="931"/>
      <c r="CD110" s="931"/>
      <c r="CE110" s="931"/>
      <c r="CF110" s="944">
        <v>172</v>
      </c>
      <c r="CG110" s="945"/>
      <c r="CH110" s="945"/>
      <c r="CI110" s="945"/>
      <c r="CJ110" s="945"/>
      <c r="CK110" s="946" t="s">
        <v>432</v>
      </c>
      <c r="CL110" s="947"/>
      <c r="CM110" s="929" t="s">
        <v>433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391</v>
      </c>
      <c r="DH110" s="931"/>
      <c r="DI110" s="931"/>
      <c r="DJ110" s="931"/>
      <c r="DK110" s="931"/>
      <c r="DL110" s="931" t="s">
        <v>391</v>
      </c>
      <c r="DM110" s="931"/>
      <c r="DN110" s="931"/>
      <c r="DO110" s="931"/>
      <c r="DP110" s="931"/>
      <c r="DQ110" s="931" t="s">
        <v>434</v>
      </c>
      <c r="DR110" s="931"/>
      <c r="DS110" s="931"/>
      <c r="DT110" s="931"/>
      <c r="DU110" s="931"/>
      <c r="DV110" s="932" t="s">
        <v>391</v>
      </c>
      <c r="DW110" s="932"/>
      <c r="DX110" s="932"/>
      <c r="DY110" s="932"/>
      <c r="DZ110" s="933"/>
    </row>
    <row r="111" spans="1:131" s="230" customFormat="1" ht="26.25" customHeight="1" x14ac:dyDescent="0.2">
      <c r="A111" s="934" t="s">
        <v>435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234</v>
      </c>
      <c r="AB111" s="938"/>
      <c r="AC111" s="938"/>
      <c r="AD111" s="938"/>
      <c r="AE111" s="939"/>
      <c r="AF111" s="940" t="s">
        <v>391</v>
      </c>
      <c r="AG111" s="938"/>
      <c r="AH111" s="938"/>
      <c r="AI111" s="938"/>
      <c r="AJ111" s="939"/>
      <c r="AK111" s="940" t="s">
        <v>434</v>
      </c>
      <c r="AL111" s="938"/>
      <c r="AM111" s="938"/>
      <c r="AN111" s="938"/>
      <c r="AO111" s="939"/>
      <c r="AP111" s="941" t="s">
        <v>234</v>
      </c>
      <c r="AQ111" s="942"/>
      <c r="AR111" s="942"/>
      <c r="AS111" s="942"/>
      <c r="AT111" s="943"/>
      <c r="AU111" s="908"/>
      <c r="AV111" s="909"/>
      <c r="AW111" s="909"/>
      <c r="AX111" s="909"/>
      <c r="AY111" s="909"/>
      <c r="AZ111" s="922" t="s">
        <v>436</v>
      </c>
      <c r="BA111" s="923"/>
      <c r="BB111" s="923"/>
      <c r="BC111" s="923"/>
      <c r="BD111" s="923"/>
      <c r="BE111" s="923"/>
      <c r="BF111" s="923"/>
      <c r="BG111" s="923"/>
      <c r="BH111" s="923"/>
      <c r="BI111" s="923"/>
      <c r="BJ111" s="923"/>
      <c r="BK111" s="923"/>
      <c r="BL111" s="923"/>
      <c r="BM111" s="923"/>
      <c r="BN111" s="923"/>
      <c r="BO111" s="923"/>
      <c r="BP111" s="924"/>
      <c r="BQ111" s="925" t="s">
        <v>434</v>
      </c>
      <c r="BR111" s="926"/>
      <c r="BS111" s="926"/>
      <c r="BT111" s="926"/>
      <c r="BU111" s="926"/>
      <c r="BV111" s="926" t="s">
        <v>234</v>
      </c>
      <c r="BW111" s="926"/>
      <c r="BX111" s="926"/>
      <c r="BY111" s="926"/>
      <c r="BZ111" s="926"/>
      <c r="CA111" s="926" t="s">
        <v>434</v>
      </c>
      <c r="CB111" s="926"/>
      <c r="CC111" s="926"/>
      <c r="CD111" s="926"/>
      <c r="CE111" s="926"/>
      <c r="CF111" s="920" t="s">
        <v>434</v>
      </c>
      <c r="CG111" s="921"/>
      <c r="CH111" s="921"/>
      <c r="CI111" s="921"/>
      <c r="CJ111" s="921"/>
      <c r="CK111" s="948"/>
      <c r="CL111" s="949"/>
      <c r="CM111" s="922" t="s">
        <v>437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234</v>
      </c>
      <c r="DH111" s="926"/>
      <c r="DI111" s="926"/>
      <c r="DJ111" s="926"/>
      <c r="DK111" s="926"/>
      <c r="DL111" s="926" t="s">
        <v>434</v>
      </c>
      <c r="DM111" s="926"/>
      <c r="DN111" s="926"/>
      <c r="DO111" s="926"/>
      <c r="DP111" s="926"/>
      <c r="DQ111" s="926" t="s">
        <v>391</v>
      </c>
      <c r="DR111" s="926"/>
      <c r="DS111" s="926"/>
      <c r="DT111" s="926"/>
      <c r="DU111" s="926"/>
      <c r="DV111" s="927" t="s">
        <v>391</v>
      </c>
      <c r="DW111" s="927"/>
      <c r="DX111" s="927"/>
      <c r="DY111" s="927"/>
      <c r="DZ111" s="928"/>
    </row>
    <row r="112" spans="1:131" s="230" customFormat="1" ht="26.25" customHeight="1" x14ac:dyDescent="0.2">
      <c r="A112" s="952" t="s">
        <v>438</v>
      </c>
      <c r="B112" s="953"/>
      <c r="C112" s="923" t="s">
        <v>439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234</v>
      </c>
      <c r="AB112" s="959"/>
      <c r="AC112" s="959"/>
      <c r="AD112" s="959"/>
      <c r="AE112" s="960"/>
      <c r="AF112" s="961" t="s">
        <v>234</v>
      </c>
      <c r="AG112" s="959"/>
      <c r="AH112" s="959"/>
      <c r="AI112" s="959"/>
      <c r="AJ112" s="960"/>
      <c r="AK112" s="961" t="s">
        <v>234</v>
      </c>
      <c r="AL112" s="959"/>
      <c r="AM112" s="959"/>
      <c r="AN112" s="959"/>
      <c r="AO112" s="960"/>
      <c r="AP112" s="962" t="s">
        <v>234</v>
      </c>
      <c r="AQ112" s="963"/>
      <c r="AR112" s="963"/>
      <c r="AS112" s="963"/>
      <c r="AT112" s="964"/>
      <c r="AU112" s="908"/>
      <c r="AV112" s="909"/>
      <c r="AW112" s="909"/>
      <c r="AX112" s="909"/>
      <c r="AY112" s="909"/>
      <c r="AZ112" s="922" t="s">
        <v>440</v>
      </c>
      <c r="BA112" s="923"/>
      <c r="BB112" s="923"/>
      <c r="BC112" s="923"/>
      <c r="BD112" s="923"/>
      <c r="BE112" s="923"/>
      <c r="BF112" s="923"/>
      <c r="BG112" s="923"/>
      <c r="BH112" s="923"/>
      <c r="BI112" s="923"/>
      <c r="BJ112" s="923"/>
      <c r="BK112" s="923"/>
      <c r="BL112" s="923"/>
      <c r="BM112" s="923"/>
      <c r="BN112" s="923"/>
      <c r="BO112" s="923"/>
      <c r="BP112" s="924"/>
      <c r="BQ112" s="925">
        <v>14091806</v>
      </c>
      <c r="BR112" s="926"/>
      <c r="BS112" s="926"/>
      <c r="BT112" s="926"/>
      <c r="BU112" s="926"/>
      <c r="BV112" s="926">
        <v>13153896</v>
      </c>
      <c r="BW112" s="926"/>
      <c r="BX112" s="926"/>
      <c r="BY112" s="926"/>
      <c r="BZ112" s="926"/>
      <c r="CA112" s="926">
        <v>10463043</v>
      </c>
      <c r="CB112" s="926"/>
      <c r="CC112" s="926"/>
      <c r="CD112" s="926"/>
      <c r="CE112" s="926"/>
      <c r="CF112" s="920">
        <v>75.8</v>
      </c>
      <c r="CG112" s="921"/>
      <c r="CH112" s="921"/>
      <c r="CI112" s="921"/>
      <c r="CJ112" s="921"/>
      <c r="CK112" s="948"/>
      <c r="CL112" s="949"/>
      <c r="CM112" s="922" t="s">
        <v>441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234</v>
      </c>
      <c r="DH112" s="926"/>
      <c r="DI112" s="926"/>
      <c r="DJ112" s="926"/>
      <c r="DK112" s="926"/>
      <c r="DL112" s="926" t="s">
        <v>234</v>
      </c>
      <c r="DM112" s="926"/>
      <c r="DN112" s="926"/>
      <c r="DO112" s="926"/>
      <c r="DP112" s="926"/>
      <c r="DQ112" s="926" t="s">
        <v>391</v>
      </c>
      <c r="DR112" s="926"/>
      <c r="DS112" s="926"/>
      <c r="DT112" s="926"/>
      <c r="DU112" s="926"/>
      <c r="DV112" s="927" t="s">
        <v>391</v>
      </c>
      <c r="DW112" s="927"/>
      <c r="DX112" s="927"/>
      <c r="DY112" s="927"/>
      <c r="DZ112" s="928"/>
    </row>
    <row r="113" spans="1:130" s="230" customFormat="1" ht="26.25" customHeight="1" x14ac:dyDescent="0.2">
      <c r="A113" s="954"/>
      <c r="B113" s="955"/>
      <c r="C113" s="923" t="s">
        <v>442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1627310</v>
      </c>
      <c r="AB113" s="938"/>
      <c r="AC113" s="938"/>
      <c r="AD113" s="938"/>
      <c r="AE113" s="939"/>
      <c r="AF113" s="940">
        <v>1639307</v>
      </c>
      <c r="AG113" s="938"/>
      <c r="AH113" s="938"/>
      <c r="AI113" s="938"/>
      <c r="AJ113" s="939"/>
      <c r="AK113" s="940">
        <v>990165</v>
      </c>
      <c r="AL113" s="938"/>
      <c r="AM113" s="938"/>
      <c r="AN113" s="938"/>
      <c r="AO113" s="939"/>
      <c r="AP113" s="941">
        <v>7.2</v>
      </c>
      <c r="AQ113" s="942"/>
      <c r="AR113" s="942"/>
      <c r="AS113" s="942"/>
      <c r="AT113" s="943"/>
      <c r="AU113" s="908"/>
      <c r="AV113" s="909"/>
      <c r="AW113" s="909"/>
      <c r="AX113" s="909"/>
      <c r="AY113" s="909"/>
      <c r="AZ113" s="922" t="s">
        <v>443</v>
      </c>
      <c r="BA113" s="923"/>
      <c r="BB113" s="923"/>
      <c r="BC113" s="923"/>
      <c r="BD113" s="923"/>
      <c r="BE113" s="923"/>
      <c r="BF113" s="923"/>
      <c r="BG113" s="923"/>
      <c r="BH113" s="923"/>
      <c r="BI113" s="923"/>
      <c r="BJ113" s="923"/>
      <c r="BK113" s="923"/>
      <c r="BL113" s="923"/>
      <c r="BM113" s="923"/>
      <c r="BN113" s="923"/>
      <c r="BO113" s="923"/>
      <c r="BP113" s="924"/>
      <c r="BQ113" s="925" t="s">
        <v>434</v>
      </c>
      <c r="BR113" s="926"/>
      <c r="BS113" s="926"/>
      <c r="BT113" s="926"/>
      <c r="BU113" s="926"/>
      <c r="BV113" s="926" t="s">
        <v>391</v>
      </c>
      <c r="BW113" s="926"/>
      <c r="BX113" s="926"/>
      <c r="BY113" s="926"/>
      <c r="BZ113" s="926"/>
      <c r="CA113" s="926" t="s">
        <v>234</v>
      </c>
      <c r="CB113" s="926"/>
      <c r="CC113" s="926"/>
      <c r="CD113" s="926"/>
      <c r="CE113" s="926"/>
      <c r="CF113" s="920" t="s">
        <v>434</v>
      </c>
      <c r="CG113" s="921"/>
      <c r="CH113" s="921"/>
      <c r="CI113" s="921"/>
      <c r="CJ113" s="921"/>
      <c r="CK113" s="948"/>
      <c r="CL113" s="949"/>
      <c r="CM113" s="922" t="s">
        <v>444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391</v>
      </c>
      <c r="DH113" s="959"/>
      <c r="DI113" s="959"/>
      <c r="DJ113" s="959"/>
      <c r="DK113" s="960"/>
      <c r="DL113" s="961" t="s">
        <v>391</v>
      </c>
      <c r="DM113" s="959"/>
      <c r="DN113" s="959"/>
      <c r="DO113" s="959"/>
      <c r="DP113" s="960"/>
      <c r="DQ113" s="961" t="s">
        <v>234</v>
      </c>
      <c r="DR113" s="959"/>
      <c r="DS113" s="959"/>
      <c r="DT113" s="959"/>
      <c r="DU113" s="960"/>
      <c r="DV113" s="962" t="s">
        <v>434</v>
      </c>
      <c r="DW113" s="963"/>
      <c r="DX113" s="963"/>
      <c r="DY113" s="963"/>
      <c r="DZ113" s="964"/>
    </row>
    <row r="114" spans="1:130" s="230" customFormat="1" ht="26.25" customHeight="1" x14ac:dyDescent="0.2">
      <c r="A114" s="954"/>
      <c r="B114" s="955"/>
      <c r="C114" s="923" t="s">
        <v>445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234</v>
      </c>
      <c r="AB114" s="959"/>
      <c r="AC114" s="959"/>
      <c r="AD114" s="959"/>
      <c r="AE114" s="960"/>
      <c r="AF114" s="961" t="s">
        <v>391</v>
      </c>
      <c r="AG114" s="959"/>
      <c r="AH114" s="959"/>
      <c r="AI114" s="959"/>
      <c r="AJ114" s="960"/>
      <c r="AK114" s="961" t="s">
        <v>234</v>
      </c>
      <c r="AL114" s="959"/>
      <c r="AM114" s="959"/>
      <c r="AN114" s="959"/>
      <c r="AO114" s="960"/>
      <c r="AP114" s="962" t="s">
        <v>434</v>
      </c>
      <c r="AQ114" s="963"/>
      <c r="AR114" s="963"/>
      <c r="AS114" s="963"/>
      <c r="AT114" s="964"/>
      <c r="AU114" s="908"/>
      <c r="AV114" s="909"/>
      <c r="AW114" s="909"/>
      <c r="AX114" s="909"/>
      <c r="AY114" s="909"/>
      <c r="AZ114" s="922" t="s">
        <v>446</v>
      </c>
      <c r="BA114" s="923"/>
      <c r="BB114" s="923"/>
      <c r="BC114" s="923"/>
      <c r="BD114" s="923"/>
      <c r="BE114" s="923"/>
      <c r="BF114" s="923"/>
      <c r="BG114" s="923"/>
      <c r="BH114" s="923"/>
      <c r="BI114" s="923"/>
      <c r="BJ114" s="923"/>
      <c r="BK114" s="923"/>
      <c r="BL114" s="923"/>
      <c r="BM114" s="923"/>
      <c r="BN114" s="923"/>
      <c r="BO114" s="923"/>
      <c r="BP114" s="924"/>
      <c r="BQ114" s="925">
        <v>5865314</v>
      </c>
      <c r="BR114" s="926"/>
      <c r="BS114" s="926"/>
      <c r="BT114" s="926"/>
      <c r="BU114" s="926"/>
      <c r="BV114" s="926">
        <v>5748452</v>
      </c>
      <c r="BW114" s="926"/>
      <c r="BX114" s="926"/>
      <c r="BY114" s="926"/>
      <c r="BZ114" s="926"/>
      <c r="CA114" s="926">
        <v>5554463</v>
      </c>
      <c r="CB114" s="926"/>
      <c r="CC114" s="926"/>
      <c r="CD114" s="926"/>
      <c r="CE114" s="926"/>
      <c r="CF114" s="920">
        <v>40.200000000000003</v>
      </c>
      <c r="CG114" s="921"/>
      <c r="CH114" s="921"/>
      <c r="CI114" s="921"/>
      <c r="CJ114" s="921"/>
      <c r="CK114" s="948"/>
      <c r="CL114" s="949"/>
      <c r="CM114" s="922" t="s">
        <v>447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234</v>
      </c>
      <c r="DH114" s="959"/>
      <c r="DI114" s="959"/>
      <c r="DJ114" s="959"/>
      <c r="DK114" s="960"/>
      <c r="DL114" s="961" t="s">
        <v>391</v>
      </c>
      <c r="DM114" s="959"/>
      <c r="DN114" s="959"/>
      <c r="DO114" s="959"/>
      <c r="DP114" s="960"/>
      <c r="DQ114" s="961" t="s">
        <v>391</v>
      </c>
      <c r="DR114" s="959"/>
      <c r="DS114" s="959"/>
      <c r="DT114" s="959"/>
      <c r="DU114" s="960"/>
      <c r="DV114" s="962" t="s">
        <v>391</v>
      </c>
      <c r="DW114" s="963"/>
      <c r="DX114" s="963"/>
      <c r="DY114" s="963"/>
      <c r="DZ114" s="964"/>
    </row>
    <row r="115" spans="1:130" s="230" customFormat="1" ht="26.25" customHeight="1" x14ac:dyDescent="0.2">
      <c r="A115" s="954"/>
      <c r="B115" s="955"/>
      <c r="C115" s="923" t="s">
        <v>448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234</v>
      </c>
      <c r="AB115" s="938"/>
      <c r="AC115" s="938"/>
      <c r="AD115" s="938"/>
      <c r="AE115" s="939"/>
      <c r="AF115" s="940" t="s">
        <v>234</v>
      </c>
      <c r="AG115" s="938"/>
      <c r="AH115" s="938"/>
      <c r="AI115" s="938"/>
      <c r="AJ115" s="939"/>
      <c r="AK115" s="940" t="s">
        <v>391</v>
      </c>
      <c r="AL115" s="938"/>
      <c r="AM115" s="938"/>
      <c r="AN115" s="938"/>
      <c r="AO115" s="939"/>
      <c r="AP115" s="941" t="s">
        <v>391</v>
      </c>
      <c r="AQ115" s="942"/>
      <c r="AR115" s="942"/>
      <c r="AS115" s="942"/>
      <c r="AT115" s="943"/>
      <c r="AU115" s="908"/>
      <c r="AV115" s="909"/>
      <c r="AW115" s="909"/>
      <c r="AX115" s="909"/>
      <c r="AY115" s="909"/>
      <c r="AZ115" s="922" t="s">
        <v>449</v>
      </c>
      <c r="BA115" s="923"/>
      <c r="BB115" s="923"/>
      <c r="BC115" s="923"/>
      <c r="BD115" s="923"/>
      <c r="BE115" s="923"/>
      <c r="BF115" s="923"/>
      <c r="BG115" s="923"/>
      <c r="BH115" s="923"/>
      <c r="BI115" s="923"/>
      <c r="BJ115" s="923"/>
      <c r="BK115" s="923"/>
      <c r="BL115" s="923"/>
      <c r="BM115" s="923"/>
      <c r="BN115" s="923"/>
      <c r="BO115" s="923"/>
      <c r="BP115" s="924"/>
      <c r="BQ115" s="925" t="s">
        <v>391</v>
      </c>
      <c r="BR115" s="926"/>
      <c r="BS115" s="926"/>
      <c r="BT115" s="926"/>
      <c r="BU115" s="926"/>
      <c r="BV115" s="926" t="s">
        <v>434</v>
      </c>
      <c r="BW115" s="926"/>
      <c r="BX115" s="926"/>
      <c r="BY115" s="926"/>
      <c r="BZ115" s="926"/>
      <c r="CA115" s="926" t="s">
        <v>434</v>
      </c>
      <c r="CB115" s="926"/>
      <c r="CC115" s="926"/>
      <c r="CD115" s="926"/>
      <c r="CE115" s="926"/>
      <c r="CF115" s="920" t="s">
        <v>234</v>
      </c>
      <c r="CG115" s="921"/>
      <c r="CH115" s="921"/>
      <c r="CI115" s="921"/>
      <c r="CJ115" s="921"/>
      <c r="CK115" s="948"/>
      <c r="CL115" s="949"/>
      <c r="CM115" s="922" t="s">
        <v>450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434</v>
      </c>
      <c r="DH115" s="959"/>
      <c r="DI115" s="959"/>
      <c r="DJ115" s="959"/>
      <c r="DK115" s="960"/>
      <c r="DL115" s="961" t="s">
        <v>234</v>
      </c>
      <c r="DM115" s="959"/>
      <c r="DN115" s="959"/>
      <c r="DO115" s="959"/>
      <c r="DP115" s="960"/>
      <c r="DQ115" s="961" t="s">
        <v>434</v>
      </c>
      <c r="DR115" s="959"/>
      <c r="DS115" s="959"/>
      <c r="DT115" s="959"/>
      <c r="DU115" s="960"/>
      <c r="DV115" s="962" t="s">
        <v>234</v>
      </c>
      <c r="DW115" s="963"/>
      <c r="DX115" s="963"/>
      <c r="DY115" s="963"/>
      <c r="DZ115" s="964"/>
    </row>
    <row r="116" spans="1:130" s="230" customFormat="1" ht="26.25" customHeight="1" x14ac:dyDescent="0.2">
      <c r="A116" s="956"/>
      <c r="B116" s="957"/>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391</v>
      </c>
      <c r="AB116" s="959"/>
      <c r="AC116" s="959"/>
      <c r="AD116" s="959"/>
      <c r="AE116" s="960"/>
      <c r="AF116" s="961" t="s">
        <v>434</v>
      </c>
      <c r="AG116" s="959"/>
      <c r="AH116" s="959"/>
      <c r="AI116" s="959"/>
      <c r="AJ116" s="960"/>
      <c r="AK116" s="961" t="s">
        <v>234</v>
      </c>
      <c r="AL116" s="959"/>
      <c r="AM116" s="959"/>
      <c r="AN116" s="959"/>
      <c r="AO116" s="960"/>
      <c r="AP116" s="962" t="s">
        <v>234</v>
      </c>
      <c r="AQ116" s="963"/>
      <c r="AR116" s="963"/>
      <c r="AS116" s="963"/>
      <c r="AT116" s="964"/>
      <c r="AU116" s="908"/>
      <c r="AV116" s="909"/>
      <c r="AW116" s="909"/>
      <c r="AX116" s="909"/>
      <c r="AY116" s="909"/>
      <c r="AZ116" s="967" t="s">
        <v>452</v>
      </c>
      <c r="BA116" s="968"/>
      <c r="BB116" s="968"/>
      <c r="BC116" s="968"/>
      <c r="BD116" s="968"/>
      <c r="BE116" s="968"/>
      <c r="BF116" s="968"/>
      <c r="BG116" s="968"/>
      <c r="BH116" s="968"/>
      <c r="BI116" s="968"/>
      <c r="BJ116" s="968"/>
      <c r="BK116" s="968"/>
      <c r="BL116" s="968"/>
      <c r="BM116" s="968"/>
      <c r="BN116" s="968"/>
      <c r="BO116" s="968"/>
      <c r="BP116" s="969"/>
      <c r="BQ116" s="925" t="s">
        <v>434</v>
      </c>
      <c r="BR116" s="926"/>
      <c r="BS116" s="926"/>
      <c r="BT116" s="926"/>
      <c r="BU116" s="926"/>
      <c r="BV116" s="926" t="s">
        <v>391</v>
      </c>
      <c r="BW116" s="926"/>
      <c r="BX116" s="926"/>
      <c r="BY116" s="926"/>
      <c r="BZ116" s="926"/>
      <c r="CA116" s="926" t="s">
        <v>391</v>
      </c>
      <c r="CB116" s="926"/>
      <c r="CC116" s="926"/>
      <c r="CD116" s="926"/>
      <c r="CE116" s="926"/>
      <c r="CF116" s="920" t="s">
        <v>234</v>
      </c>
      <c r="CG116" s="921"/>
      <c r="CH116" s="921"/>
      <c r="CI116" s="921"/>
      <c r="CJ116" s="921"/>
      <c r="CK116" s="948"/>
      <c r="CL116" s="949"/>
      <c r="CM116" s="922" t="s">
        <v>453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434</v>
      </c>
      <c r="DH116" s="959"/>
      <c r="DI116" s="959"/>
      <c r="DJ116" s="959"/>
      <c r="DK116" s="960"/>
      <c r="DL116" s="961" t="s">
        <v>234</v>
      </c>
      <c r="DM116" s="959"/>
      <c r="DN116" s="959"/>
      <c r="DO116" s="959"/>
      <c r="DP116" s="960"/>
      <c r="DQ116" s="961" t="s">
        <v>391</v>
      </c>
      <c r="DR116" s="959"/>
      <c r="DS116" s="959"/>
      <c r="DT116" s="959"/>
      <c r="DU116" s="960"/>
      <c r="DV116" s="962" t="s">
        <v>434</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454</v>
      </c>
      <c r="Z117" s="894"/>
      <c r="AA117" s="978">
        <v>4928473</v>
      </c>
      <c r="AB117" s="979"/>
      <c r="AC117" s="979"/>
      <c r="AD117" s="979"/>
      <c r="AE117" s="980"/>
      <c r="AF117" s="981">
        <v>5018153</v>
      </c>
      <c r="AG117" s="979"/>
      <c r="AH117" s="979"/>
      <c r="AI117" s="979"/>
      <c r="AJ117" s="980"/>
      <c r="AK117" s="981">
        <v>4445605</v>
      </c>
      <c r="AL117" s="979"/>
      <c r="AM117" s="979"/>
      <c r="AN117" s="979"/>
      <c r="AO117" s="980"/>
      <c r="AP117" s="982"/>
      <c r="AQ117" s="983"/>
      <c r="AR117" s="983"/>
      <c r="AS117" s="983"/>
      <c r="AT117" s="984"/>
      <c r="AU117" s="908"/>
      <c r="AV117" s="909"/>
      <c r="AW117" s="909"/>
      <c r="AX117" s="909"/>
      <c r="AY117" s="909"/>
      <c r="AZ117" s="974" t="s">
        <v>455</v>
      </c>
      <c r="BA117" s="975"/>
      <c r="BB117" s="975"/>
      <c r="BC117" s="975"/>
      <c r="BD117" s="975"/>
      <c r="BE117" s="975"/>
      <c r="BF117" s="975"/>
      <c r="BG117" s="975"/>
      <c r="BH117" s="975"/>
      <c r="BI117" s="975"/>
      <c r="BJ117" s="975"/>
      <c r="BK117" s="975"/>
      <c r="BL117" s="975"/>
      <c r="BM117" s="975"/>
      <c r="BN117" s="975"/>
      <c r="BO117" s="975"/>
      <c r="BP117" s="976"/>
      <c r="BQ117" s="925" t="s">
        <v>234</v>
      </c>
      <c r="BR117" s="926"/>
      <c r="BS117" s="926"/>
      <c r="BT117" s="926"/>
      <c r="BU117" s="926"/>
      <c r="BV117" s="926" t="s">
        <v>391</v>
      </c>
      <c r="BW117" s="926"/>
      <c r="BX117" s="926"/>
      <c r="BY117" s="926"/>
      <c r="BZ117" s="926"/>
      <c r="CA117" s="926" t="s">
        <v>434</v>
      </c>
      <c r="CB117" s="926"/>
      <c r="CC117" s="926"/>
      <c r="CD117" s="926"/>
      <c r="CE117" s="926"/>
      <c r="CF117" s="920" t="s">
        <v>434</v>
      </c>
      <c r="CG117" s="921"/>
      <c r="CH117" s="921"/>
      <c r="CI117" s="921"/>
      <c r="CJ117" s="921"/>
      <c r="CK117" s="948"/>
      <c r="CL117" s="949"/>
      <c r="CM117" s="922" t="s">
        <v>456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391</v>
      </c>
      <c r="DH117" s="959"/>
      <c r="DI117" s="959"/>
      <c r="DJ117" s="959"/>
      <c r="DK117" s="960"/>
      <c r="DL117" s="961" t="s">
        <v>434</v>
      </c>
      <c r="DM117" s="959"/>
      <c r="DN117" s="959"/>
      <c r="DO117" s="959"/>
      <c r="DP117" s="960"/>
      <c r="DQ117" s="961" t="s">
        <v>234</v>
      </c>
      <c r="DR117" s="959"/>
      <c r="DS117" s="959"/>
      <c r="DT117" s="959"/>
      <c r="DU117" s="960"/>
      <c r="DV117" s="962" t="s">
        <v>234</v>
      </c>
      <c r="DW117" s="963"/>
      <c r="DX117" s="963"/>
      <c r="DY117" s="963"/>
      <c r="DZ117" s="964"/>
    </row>
    <row r="118" spans="1:130" s="230" customFormat="1" ht="26.25" customHeight="1" x14ac:dyDescent="0.2">
      <c r="A118" s="912" t="s">
        <v>429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426</v>
      </c>
      <c r="AB118" s="893"/>
      <c r="AC118" s="893"/>
      <c r="AD118" s="893"/>
      <c r="AE118" s="894"/>
      <c r="AF118" s="892" t="s">
        <v>427</v>
      </c>
      <c r="AG118" s="893"/>
      <c r="AH118" s="893"/>
      <c r="AI118" s="893"/>
      <c r="AJ118" s="894"/>
      <c r="AK118" s="892" t="s">
        <v>307</v>
      </c>
      <c r="AL118" s="893"/>
      <c r="AM118" s="893"/>
      <c r="AN118" s="893"/>
      <c r="AO118" s="894"/>
      <c r="AP118" s="970" t="s">
        <v>428</v>
      </c>
      <c r="AQ118" s="971"/>
      <c r="AR118" s="971"/>
      <c r="AS118" s="971"/>
      <c r="AT118" s="972"/>
      <c r="AU118" s="908"/>
      <c r="AV118" s="909"/>
      <c r="AW118" s="909"/>
      <c r="AX118" s="909"/>
      <c r="AY118" s="909"/>
      <c r="AZ118" s="973" t="s">
        <v>457</v>
      </c>
      <c r="BA118" s="965"/>
      <c r="BB118" s="965"/>
      <c r="BC118" s="965"/>
      <c r="BD118" s="965"/>
      <c r="BE118" s="965"/>
      <c r="BF118" s="965"/>
      <c r="BG118" s="965"/>
      <c r="BH118" s="965"/>
      <c r="BI118" s="965"/>
      <c r="BJ118" s="965"/>
      <c r="BK118" s="965"/>
      <c r="BL118" s="965"/>
      <c r="BM118" s="965"/>
      <c r="BN118" s="965"/>
      <c r="BO118" s="965"/>
      <c r="BP118" s="966"/>
      <c r="BQ118" s="999" t="s">
        <v>234</v>
      </c>
      <c r="BR118" s="1000"/>
      <c r="BS118" s="1000"/>
      <c r="BT118" s="1000"/>
      <c r="BU118" s="1000"/>
      <c r="BV118" s="1000" t="s">
        <v>391</v>
      </c>
      <c r="BW118" s="1000"/>
      <c r="BX118" s="1000"/>
      <c r="BY118" s="1000"/>
      <c r="BZ118" s="1000"/>
      <c r="CA118" s="1000" t="s">
        <v>434</v>
      </c>
      <c r="CB118" s="1000"/>
      <c r="CC118" s="1000"/>
      <c r="CD118" s="1000"/>
      <c r="CE118" s="1000"/>
      <c r="CF118" s="920" t="s">
        <v>434</v>
      </c>
      <c r="CG118" s="921"/>
      <c r="CH118" s="921"/>
      <c r="CI118" s="921"/>
      <c r="CJ118" s="921"/>
      <c r="CK118" s="948"/>
      <c r="CL118" s="949"/>
      <c r="CM118" s="922" t="s">
        <v>458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434</v>
      </c>
      <c r="DH118" s="959"/>
      <c r="DI118" s="959"/>
      <c r="DJ118" s="959"/>
      <c r="DK118" s="960"/>
      <c r="DL118" s="961" t="s">
        <v>234</v>
      </c>
      <c r="DM118" s="959"/>
      <c r="DN118" s="959"/>
      <c r="DO118" s="959"/>
      <c r="DP118" s="960"/>
      <c r="DQ118" s="961" t="s">
        <v>234</v>
      </c>
      <c r="DR118" s="959"/>
      <c r="DS118" s="959"/>
      <c r="DT118" s="959"/>
      <c r="DU118" s="960"/>
      <c r="DV118" s="962" t="s">
        <v>434</v>
      </c>
      <c r="DW118" s="963"/>
      <c r="DX118" s="963"/>
      <c r="DY118" s="963"/>
      <c r="DZ118" s="964"/>
    </row>
    <row r="119" spans="1:130" s="230" customFormat="1" ht="26.25" customHeight="1" x14ac:dyDescent="0.2">
      <c r="A119" s="1057" t="s">
        <v>432</v>
      </c>
      <c r="B119" s="947"/>
      <c r="C119" s="929" t="s">
        <v>433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434</v>
      </c>
      <c r="AB119" s="900"/>
      <c r="AC119" s="900"/>
      <c r="AD119" s="900"/>
      <c r="AE119" s="901"/>
      <c r="AF119" s="902" t="s">
        <v>234</v>
      </c>
      <c r="AG119" s="900"/>
      <c r="AH119" s="900"/>
      <c r="AI119" s="900"/>
      <c r="AJ119" s="901"/>
      <c r="AK119" s="902" t="s">
        <v>434</v>
      </c>
      <c r="AL119" s="900"/>
      <c r="AM119" s="900"/>
      <c r="AN119" s="900"/>
      <c r="AO119" s="901"/>
      <c r="AP119" s="903" t="s">
        <v>391</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459</v>
      </c>
      <c r="BP119" s="1005"/>
      <c r="BQ119" s="999">
        <v>45807589</v>
      </c>
      <c r="BR119" s="1000"/>
      <c r="BS119" s="1000"/>
      <c r="BT119" s="1000"/>
      <c r="BU119" s="1000"/>
      <c r="BV119" s="1000">
        <v>43396271</v>
      </c>
      <c r="BW119" s="1000"/>
      <c r="BX119" s="1000"/>
      <c r="BY119" s="1000"/>
      <c r="BZ119" s="1000"/>
      <c r="CA119" s="1000">
        <v>39751966</v>
      </c>
      <c r="CB119" s="1000"/>
      <c r="CC119" s="1000"/>
      <c r="CD119" s="1000"/>
      <c r="CE119" s="1000"/>
      <c r="CF119" s="1001"/>
      <c r="CG119" s="1002"/>
      <c r="CH119" s="1002"/>
      <c r="CI119" s="1002"/>
      <c r="CJ119" s="1003"/>
      <c r="CK119" s="950"/>
      <c r="CL119" s="951"/>
      <c r="CM119" s="973" t="s">
        <v>460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234</v>
      </c>
      <c r="DH119" s="986"/>
      <c r="DI119" s="986"/>
      <c r="DJ119" s="986"/>
      <c r="DK119" s="987"/>
      <c r="DL119" s="985" t="s">
        <v>434</v>
      </c>
      <c r="DM119" s="986"/>
      <c r="DN119" s="986"/>
      <c r="DO119" s="986"/>
      <c r="DP119" s="987"/>
      <c r="DQ119" s="985" t="s">
        <v>434</v>
      </c>
      <c r="DR119" s="986"/>
      <c r="DS119" s="986"/>
      <c r="DT119" s="986"/>
      <c r="DU119" s="987"/>
      <c r="DV119" s="988" t="s">
        <v>234</v>
      </c>
      <c r="DW119" s="989"/>
      <c r="DX119" s="989"/>
      <c r="DY119" s="989"/>
      <c r="DZ119" s="990"/>
    </row>
    <row r="120" spans="1:130" s="230" customFormat="1" ht="26.25" customHeight="1" x14ac:dyDescent="0.2">
      <c r="A120" s="1058"/>
      <c r="B120" s="949"/>
      <c r="C120" s="922" t="s">
        <v>437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434</v>
      </c>
      <c r="AB120" s="959"/>
      <c r="AC120" s="959"/>
      <c r="AD120" s="959"/>
      <c r="AE120" s="960"/>
      <c r="AF120" s="961" t="s">
        <v>434</v>
      </c>
      <c r="AG120" s="959"/>
      <c r="AH120" s="959"/>
      <c r="AI120" s="959"/>
      <c r="AJ120" s="960"/>
      <c r="AK120" s="961" t="s">
        <v>434</v>
      </c>
      <c r="AL120" s="959"/>
      <c r="AM120" s="959"/>
      <c r="AN120" s="959"/>
      <c r="AO120" s="960"/>
      <c r="AP120" s="962" t="s">
        <v>434</v>
      </c>
      <c r="AQ120" s="963"/>
      <c r="AR120" s="963"/>
      <c r="AS120" s="963"/>
      <c r="AT120" s="964"/>
      <c r="AU120" s="991" t="s">
        <v>461</v>
      </c>
      <c r="AV120" s="992"/>
      <c r="AW120" s="992"/>
      <c r="AX120" s="992"/>
      <c r="AY120" s="993"/>
      <c r="AZ120" s="929" t="s">
        <v>462</v>
      </c>
      <c r="BA120" s="897"/>
      <c r="BB120" s="897"/>
      <c r="BC120" s="897"/>
      <c r="BD120" s="897"/>
      <c r="BE120" s="897"/>
      <c r="BF120" s="897"/>
      <c r="BG120" s="897"/>
      <c r="BH120" s="897"/>
      <c r="BI120" s="897"/>
      <c r="BJ120" s="897"/>
      <c r="BK120" s="897"/>
      <c r="BL120" s="897"/>
      <c r="BM120" s="897"/>
      <c r="BN120" s="897"/>
      <c r="BO120" s="897"/>
      <c r="BP120" s="898"/>
      <c r="BQ120" s="930">
        <v>13503546</v>
      </c>
      <c r="BR120" s="931"/>
      <c r="BS120" s="931"/>
      <c r="BT120" s="931"/>
      <c r="BU120" s="931"/>
      <c r="BV120" s="931">
        <v>14503813</v>
      </c>
      <c r="BW120" s="931"/>
      <c r="BX120" s="931"/>
      <c r="BY120" s="931"/>
      <c r="BZ120" s="931"/>
      <c r="CA120" s="931">
        <v>14786684</v>
      </c>
      <c r="CB120" s="931"/>
      <c r="CC120" s="931"/>
      <c r="CD120" s="931"/>
      <c r="CE120" s="931"/>
      <c r="CF120" s="944">
        <v>107.1</v>
      </c>
      <c r="CG120" s="945"/>
      <c r="CH120" s="945"/>
      <c r="CI120" s="945"/>
      <c r="CJ120" s="945"/>
      <c r="CK120" s="1006" t="s">
        <v>463</v>
      </c>
      <c r="CL120" s="1007"/>
      <c r="CM120" s="1007"/>
      <c r="CN120" s="1007"/>
      <c r="CO120" s="1008"/>
      <c r="CP120" s="1014" t="s">
        <v>464</v>
      </c>
      <c r="CQ120" s="1015"/>
      <c r="CR120" s="1015"/>
      <c r="CS120" s="1015"/>
      <c r="CT120" s="1015"/>
      <c r="CU120" s="1015"/>
      <c r="CV120" s="1015"/>
      <c r="CW120" s="1015"/>
      <c r="CX120" s="1015"/>
      <c r="CY120" s="1015"/>
      <c r="CZ120" s="1015"/>
      <c r="DA120" s="1015"/>
      <c r="DB120" s="1015"/>
      <c r="DC120" s="1015"/>
      <c r="DD120" s="1015"/>
      <c r="DE120" s="1015"/>
      <c r="DF120" s="1016"/>
      <c r="DG120" s="930">
        <v>11794032</v>
      </c>
      <c r="DH120" s="931"/>
      <c r="DI120" s="931"/>
      <c r="DJ120" s="931"/>
      <c r="DK120" s="931"/>
      <c r="DL120" s="931">
        <v>10868831</v>
      </c>
      <c r="DM120" s="931"/>
      <c r="DN120" s="931"/>
      <c r="DO120" s="931"/>
      <c r="DP120" s="931"/>
      <c r="DQ120" s="931">
        <v>8609207</v>
      </c>
      <c r="DR120" s="931"/>
      <c r="DS120" s="931"/>
      <c r="DT120" s="931"/>
      <c r="DU120" s="931"/>
      <c r="DV120" s="932">
        <v>62.4</v>
      </c>
      <c r="DW120" s="932"/>
      <c r="DX120" s="932"/>
      <c r="DY120" s="932"/>
      <c r="DZ120" s="933"/>
    </row>
    <row r="121" spans="1:130" s="230" customFormat="1" ht="26.25" customHeight="1" x14ac:dyDescent="0.2">
      <c r="A121" s="1058"/>
      <c r="B121" s="949"/>
      <c r="C121" s="974" t="s">
        <v>465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391</v>
      </c>
      <c r="AB121" s="959"/>
      <c r="AC121" s="959"/>
      <c r="AD121" s="959"/>
      <c r="AE121" s="960"/>
      <c r="AF121" s="961" t="s">
        <v>391</v>
      </c>
      <c r="AG121" s="959"/>
      <c r="AH121" s="959"/>
      <c r="AI121" s="959"/>
      <c r="AJ121" s="960"/>
      <c r="AK121" s="961" t="s">
        <v>434</v>
      </c>
      <c r="AL121" s="959"/>
      <c r="AM121" s="959"/>
      <c r="AN121" s="959"/>
      <c r="AO121" s="960"/>
      <c r="AP121" s="962" t="s">
        <v>391</v>
      </c>
      <c r="AQ121" s="963"/>
      <c r="AR121" s="963"/>
      <c r="AS121" s="963"/>
      <c r="AT121" s="964"/>
      <c r="AU121" s="994"/>
      <c r="AV121" s="995"/>
      <c r="AW121" s="995"/>
      <c r="AX121" s="995"/>
      <c r="AY121" s="996"/>
      <c r="AZ121" s="922" t="s">
        <v>466</v>
      </c>
      <c r="BA121" s="923"/>
      <c r="BB121" s="923"/>
      <c r="BC121" s="923"/>
      <c r="BD121" s="923"/>
      <c r="BE121" s="923"/>
      <c r="BF121" s="923"/>
      <c r="BG121" s="923"/>
      <c r="BH121" s="923"/>
      <c r="BI121" s="923"/>
      <c r="BJ121" s="923"/>
      <c r="BK121" s="923"/>
      <c r="BL121" s="923"/>
      <c r="BM121" s="923"/>
      <c r="BN121" s="923"/>
      <c r="BO121" s="923"/>
      <c r="BP121" s="924"/>
      <c r="BQ121" s="925">
        <v>419459</v>
      </c>
      <c r="BR121" s="926"/>
      <c r="BS121" s="926"/>
      <c r="BT121" s="926"/>
      <c r="BU121" s="926"/>
      <c r="BV121" s="926">
        <v>384272</v>
      </c>
      <c r="BW121" s="926"/>
      <c r="BX121" s="926"/>
      <c r="BY121" s="926"/>
      <c r="BZ121" s="926"/>
      <c r="CA121" s="926">
        <v>301714</v>
      </c>
      <c r="CB121" s="926"/>
      <c r="CC121" s="926"/>
      <c r="CD121" s="926"/>
      <c r="CE121" s="926"/>
      <c r="CF121" s="920">
        <v>2.2000000000000002</v>
      </c>
      <c r="CG121" s="921"/>
      <c r="CH121" s="921"/>
      <c r="CI121" s="921"/>
      <c r="CJ121" s="921"/>
      <c r="CK121" s="1009"/>
      <c r="CL121" s="1010"/>
      <c r="CM121" s="1010"/>
      <c r="CN121" s="1010"/>
      <c r="CO121" s="1011"/>
      <c r="CP121" s="1019" t="s">
        <v>467</v>
      </c>
      <c r="CQ121" s="1020"/>
      <c r="CR121" s="1020"/>
      <c r="CS121" s="1020"/>
      <c r="CT121" s="1020"/>
      <c r="CU121" s="1020"/>
      <c r="CV121" s="1020"/>
      <c r="CW121" s="1020"/>
      <c r="CX121" s="1020"/>
      <c r="CY121" s="1020"/>
      <c r="CZ121" s="1020"/>
      <c r="DA121" s="1020"/>
      <c r="DB121" s="1020"/>
      <c r="DC121" s="1020"/>
      <c r="DD121" s="1020"/>
      <c r="DE121" s="1020"/>
      <c r="DF121" s="1021"/>
      <c r="DG121" s="925">
        <v>1348785</v>
      </c>
      <c r="DH121" s="926"/>
      <c r="DI121" s="926"/>
      <c r="DJ121" s="926"/>
      <c r="DK121" s="926"/>
      <c r="DL121" s="926">
        <v>1314816</v>
      </c>
      <c r="DM121" s="926"/>
      <c r="DN121" s="926"/>
      <c r="DO121" s="926"/>
      <c r="DP121" s="926"/>
      <c r="DQ121" s="926">
        <v>943860</v>
      </c>
      <c r="DR121" s="926"/>
      <c r="DS121" s="926"/>
      <c r="DT121" s="926"/>
      <c r="DU121" s="926"/>
      <c r="DV121" s="927">
        <v>6.8</v>
      </c>
      <c r="DW121" s="927"/>
      <c r="DX121" s="927"/>
      <c r="DY121" s="927"/>
      <c r="DZ121" s="928"/>
    </row>
    <row r="122" spans="1:130" s="230" customFormat="1" ht="26.25" customHeight="1" x14ac:dyDescent="0.2">
      <c r="A122" s="1058"/>
      <c r="B122" s="949"/>
      <c r="C122" s="922" t="s">
        <v>447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391</v>
      </c>
      <c r="AB122" s="959"/>
      <c r="AC122" s="959"/>
      <c r="AD122" s="959"/>
      <c r="AE122" s="960"/>
      <c r="AF122" s="961" t="s">
        <v>434</v>
      </c>
      <c r="AG122" s="959"/>
      <c r="AH122" s="959"/>
      <c r="AI122" s="959"/>
      <c r="AJ122" s="960"/>
      <c r="AK122" s="961" t="s">
        <v>391</v>
      </c>
      <c r="AL122" s="959"/>
      <c r="AM122" s="959"/>
      <c r="AN122" s="959"/>
      <c r="AO122" s="960"/>
      <c r="AP122" s="962" t="s">
        <v>391</v>
      </c>
      <c r="AQ122" s="963"/>
      <c r="AR122" s="963"/>
      <c r="AS122" s="963"/>
      <c r="AT122" s="964"/>
      <c r="AU122" s="994"/>
      <c r="AV122" s="995"/>
      <c r="AW122" s="995"/>
      <c r="AX122" s="995"/>
      <c r="AY122" s="996"/>
      <c r="AZ122" s="973" t="s">
        <v>468</v>
      </c>
      <c r="BA122" s="965"/>
      <c r="BB122" s="965"/>
      <c r="BC122" s="965"/>
      <c r="BD122" s="965"/>
      <c r="BE122" s="965"/>
      <c r="BF122" s="965"/>
      <c r="BG122" s="965"/>
      <c r="BH122" s="965"/>
      <c r="BI122" s="965"/>
      <c r="BJ122" s="965"/>
      <c r="BK122" s="965"/>
      <c r="BL122" s="965"/>
      <c r="BM122" s="965"/>
      <c r="BN122" s="965"/>
      <c r="BO122" s="965"/>
      <c r="BP122" s="966"/>
      <c r="BQ122" s="999">
        <v>29806832</v>
      </c>
      <c r="BR122" s="1000"/>
      <c r="BS122" s="1000"/>
      <c r="BT122" s="1000"/>
      <c r="BU122" s="1000"/>
      <c r="BV122" s="1000">
        <v>28315268</v>
      </c>
      <c r="BW122" s="1000"/>
      <c r="BX122" s="1000"/>
      <c r="BY122" s="1000"/>
      <c r="BZ122" s="1000"/>
      <c r="CA122" s="1000">
        <v>27163071</v>
      </c>
      <c r="CB122" s="1000"/>
      <c r="CC122" s="1000"/>
      <c r="CD122" s="1000"/>
      <c r="CE122" s="1000"/>
      <c r="CF122" s="1017">
        <v>196.8</v>
      </c>
      <c r="CG122" s="1018"/>
      <c r="CH122" s="1018"/>
      <c r="CI122" s="1018"/>
      <c r="CJ122" s="1018"/>
      <c r="CK122" s="1009"/>
      <c r="CL122" s="1010"/>
      <c r="CM122" s="1010"/>
      <c r="CN122" s="1010"/>
      <c r="CO122" s="1011"/>
      <c r="CP122" s="1019" t="s">
        <v>469</v>
      </c>
      <c r="CQ122" s="1020"/>
      <c r="CR122" s="1020"/>
      <c r="CS122" s="1020"/>
      <c r="CT122" s="1020"/>
      <c r="CU122" s="1020"/>
      <c r="CV122" s="1020"/>
      <c r="CW122" s="1020"/>
      <c r="CX122" s="1020"/>
      <c r="CY122" s="1020"/>
      <c r="CZ122" s="1020"/>
      <c r="DA122" s="1020"/>
      <c r="DB122" s="1020"/>
      <c r="DC122" s="1020"/>
      <c r="DD122" s="1020"/>
      <c r="DE122" s="1020"/>
      <c r="DF122" s="1021"/>
      <c r="DG122" s="925">
        <v>948989</v>
      </c>
      <c r="DH122" s="926"/>
      <c r="DI122" s="926"/>
      <c r="DJ122" s="926"/>
      <c r="DK122" s="926"/>
      <c r="DL122" s="926">
        <v>970249</v>
      </c>
      <c r="DM122" s="926"/>
      <c r="DN122" s="926"/>
      <c r="DO122" s="926"/>
      <c r="DP122" s="926"/>
      <c r="DQ122" s="926">
        <v>909976</v>
      </c>
      <c r="DR122" s="926"/>
      <c r="DS122" s="926"/>
      <c r="DT122" s="926"/>
      <c r="DU122" s="926"/>
      <c r="DV122" s="927">
        <v>6.6</v>
      </c>
      <c r="DW122" s="927"/>
      <c r="DX122" s="927"/>
      <c r="DY122" s="927"/>
      <c r="DZ122" s="928"/>
    </row>
    <row r="123" spans="1:130" s="230" customFormat="1" ht="26.25" customHeight="1" x14ac:dyDescent="0.2">
      <c r="A123" s="1058"/>
      <c r="B123" s="949"/>
      <c r="C123" s="922" t="s">
        <v>453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234</v>
      </c>
      <c r="AB123" s="959"/>
      <c r="AC123" s="959"/>
      <c r="AD123" s="959"/>
      <c r="AE123" s="960"/>
      <c r="AF123" s="961" t="s">
        <v>234</v>
      </c>
      <c r="AG123" s="959"/>
      <c r="AH123" s="959"/>
      <c r="AI123" s="959"/>
      <c r="AJ123" s="960"/>
      <c r="AK123" s="961" t="s">
        <v>234</v>
      </c>
      <c r="AL123" s="959"/>
      <c r="AM123" s="959"/>
      <c r="AN123" s="959"/>
      <c r="AO123" s="960"/>
      <c r="AP123" s="962" t="s">
        <v>391</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470</v>
      </c>
      <c r="BP123" s="1005"/>
      <c r="BQ123" s="1064">
        <v>43729837</v>
      </c>
      <c r="BR123" s="1031"/>
      <c r="BS123" s="1031"/>
      <c r="BT123" s="1031"/>
      <c r="BU123" s="1031"/>
      <c r="BV123" s="1031">
        <v>43203353</v>
      </c>
      <c r="BW123" s="1031"/>
      <c r="BX123" s="1031"/>
      <c r="BY123" s="1031"/>
      <c r="BZ123" s="1031"/>
      <c r="CA123" s="1031">
        <v>42251469</v>
      </c>
      <c r="CB123" s="1031"/>
      <c r="CC123" s="1031"/>
      <c r="CD123" s="1031"/>
      <c r="CE123" s="1031"/>
      <c r="CF123" s="1001"/>
      <c r="CG123" s="1002"/>
      <c r="CH123" s="1002"/>
      <c r="CI123" s="1002"/>
      <c r="CJ123" s="1003"/>
      <c r="CK123" s="1009"/>
      <c r="CL123" s="1010"/>
      <c r="CM123" s="1010"/>
      <c r="CN123" s="1010"/>
      <c r="CO123" s="1011"/>
      <c r="CP123" s="1019" t="s">
        <v>403</v>
      </c>
      <c r="CQ123" s="1020"/>
      <c r="CR123" s="1020"/>
      <c r="CS123" s="1020"/>
      <c r="CT123" s="1020"/>
      <c r="CU123" s="1020"/>
      <c r="CV123" s="1020"/>
      <c r="CW123" s="1020"/>
      <c r="CX123" s="1020"/>
      <c r="CY123" s="1020"/>
      <c r="CZ123" s="1020"/>
      <c r="DA123" s="1020"/>
      <c r="DB123" s="1020"/>
      <c r="DC123" s="1020"/>
      <c r="DD123" s="1020"/>
      <c r="DE123" s="1020"/>
      <c r="DF123" s="1021"/>
      <c r="DG123" s="958" t="s">
        <v>234</v>
      </c>
      <c r="DH123" s="959"/>
      <c r="DI123" s="959"/>
      <c r="DJ123" s="959"/>
      <c r="DK123" s="960"/>
      <c r="DL123" s="961" t="s">
        <v>234</v>
      </c>
      <c r="DM123" s="959"/>
      <c r="DN123" s="959"/>
      <c r="DO123" s="959"/>
      <c r="DP123" s="960"/>
      <c r="DQ123" s="961" t="s">
        <v>234</v>
      </c>
      <c r="DR123" s="959"/>
      <c r="DS123" s="959"/>
      <c r="DT123" s="959"/>
      <c r="DU123" s="960"/>
      <c r="DV123" s="962" t="s">
        <v>234</v>
      </c>
      <c r="DW123" s="963"/>
      <c r="DX123" s="963"/>
      <c r="DY123" s="963"/>
      <c r="DZ123" s="964"/>
    </row>
    <row r="124" spans="1:130" s="230" customFormat="1" ht="26.25" customHeight="1" thickBot="1" x14ac:dyDescent="0.25">
      <c r="A124" s="1058"/>
      <c r="B124" s="949"/>
      <c r="C124" s="922" t="s">
        <v>456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434</v>
      </c>
      <c r="AB124" s="959"/>
      <c r="AC124" s="959"/>
      <c r="AD124" s="959"/>
      <c r="AE124" s="960"/>
      <c r="AF124" s="961" t="s">
        <v>391</v>
      </c>
      <c r="AG124" s="959"/>
      <c r="AH124" s="959"/>
      <c r="AI124" s="959"/>
      <c r="AJ124" s="960"/>
      <c r="AK124" s="961" t="s">
        <v>234</v>
      </c>
      <c r="AL124" s="959"/>
      <c r="AM124" s="959"/>
      <c r="AN124" s="959"/>
      <c r="AO124" s="960"/>
      <c r="AP124" s="962" t="s">
        <v>391</v>
      </c>
      <c r="AQ124" s="963"/>
      <c r="AR124" s="963"/>
      <c r="AS124" s="963"/>
      <c r="AT124" s="964"/>
      <c r="AU124" s="1060" t="s">
        <v>471</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15</v>
      </c>
      <c r="BR124" s="1027"/>
      <c r="BS124" s="1027"/>
      <c r="BT124" s="1027"/>
      <c r="BU124" s="1027"/>
      <c r="BV124" s="1027">
        <v>1.3</v>
      </c>
      <c r="BW124" s="1027"/>
      <c r="BX124" s="1027"/>
      <c r="BY124" s="1027"/>
      <c r="BZ124" s="1027"/>
      <c r="CA124" s="1027" t="s">
        <v>234</v>
      </c>
      <c r="CB124" s="1027"/>
      <c r="CC124" s="1027"/>
      <c r="CD124" s="1027"/>
      <c r="CE124" s="1027"/>
      <c r="CF124" s="1028"/>
      <c r="CG124" s="1029"/>
      <c r="CH124" s="1029"/>
      <c r="CI124" s="1029"/>
      <c r="CJ124" s="1030"/>
      <c r="CK124" s="1012"/>
      <c r="CL124" s="1012"/>
      <c r="CM124" s="1012"/>
      <c r="CN124" s="1012"/>
      <c r="CO124" s="1013"/>
      <c r="CP124" s="1019" t="s">
        <v>472</v>
      </c>
      <c r="CQ124" s="1020"/>
      <c r="CR124" s="1020"/>
      <c r="CS124" s="1020"/>
      <c r="CT124" s="1020"/>
      <c r="CU124" s="1020"/>
      <c r="CV124" s="1020"/>
      <c r="CW124" s="1020"/>
      <c r="CX124" s="1020"/>
      <c r="CY124" s="1020"/>
      <c r="CZ124" s="1020"/>
      <c r="DA124" s="1020"/>
      <c r="DB124" s="1020"/>
      <c r="DC124" s="1020"/>
      <c r="DD124" s="1020"/>
      <c r="DE124" s="1020"/>
      <c r="DF124" s="1021"/>
      <c r="DG124" s="1004" t="s">
        <v>391</v>
      </c>
      <c r="DH124" s="986"/>
      <c r="DI124" s="986"/>
      <c r="DJ124" s="986"/>
      <c r="DK124" s="987"/>
      <c r="DL124" s="985" t="s">
        <v>391</v>
      </c>
      <c r="DM124" s="986"/>
      <c r="DN124" s="986"/>
      <c r="DO124" s="986"/>
      <c r="DP124" s="987"/>
      <c r="DQ124" s="985" t="s">
        <v>391</v>
      </c>
      <c r="DR124" s="986"/>
      <c r="DS124" s="986"/>
      <c r="DT124" s="986"/>
      <c r="DU124" s="987"/>
      <c r="DV124" s="988" t="s">
        <v>234</v>
      </c>
      <c r="DW124" s="989"/>
      <c r="DX124" s="989"/>
      <c r="DY124" s="989"/>
      <c r="DZ124" s="990"/>
    </row>
    <row r="125" spans="1:130" s="230" customFormat="1" ht="26.25" customHeight="1" x14ac:dyDescent="0.2">
      <c r="A125" s="1058"/>
      <c r="B125" s="949"/>
      <c r="C125" s="922" t="s">
        <v>458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234</v>
      </c>
      <c r="AB125" s="959"/>
      <c r="AC125" s="959"/>
      <c r="AD125" s="959"/>
      <c r="AE125" s="960"/>
      <c r="AF125" s="961" t="s">
        <v>234</v>
      </c>
      <c r="AG125" s="959"/>
      <c r="AH125" s="959"/>
      <c r="AI125" s="959"/>
      <c r="AJ125" s="960"/>
      <c r="AK125" s="961" t="s">
        <v>234</v>
      </c>
      <c r="AL125" s="959"/>
      <c r="AM125" s="959"/>
      <c r="AN125" s="959"/>
      <c r="AO125" s="960"/>
      <c r="AP125" s="962" t="s">
        <v>234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473</v>
      </c>
      <c r="CL125" s="1007"/>
      <c r="CM125" s="1007"/>
      <c r="CN125" s="1007"/>
      <c r="CO125" s="1008"/>
      <c r="CP125" s="929" t="s">
        <v>474</v>
      </c>
      <c r="CQ125" s="897"/>
      <c r="CR125" s="897"/>
      <c r="CS125" s="897"/>
      <c r="CT125" s="897"/>
      <c r="CU125" s="897"/>
      <c r="CV125" s="897"/>
      <c r="CW125" s="897"/>
      <c r="CX125" s="897"/>
      <c r="CY125" s="897"/>
      <c r="CZ125" s="897"/>
      <c r="DA125" s="897"/>
      <c r="DB125" s="897"/>
      <c r="DC125" s="897"/>
      <c r="DD125" s="897"/>
      <c r="DE125" s="897"/>
      <c r="DF125" s="898"/>
      <c r="DG125" s="930" t="s">
        <v>391</v>
      </c>
      <c r="DH125" s="931"/>
      <c r="DI125" s="931"/>
      <c r="DJ125" s="931"/>
      <c r="DK125" s="931"/>
      <c r="DL125" s="931" t="s">
        <v>234</v>
      </c>
      <c r="DM125" s="931"/>
      <c r="DN125" s="931"/>
      <c r="DO125" s="931"/>
      <c r="DP125" s="931"/>
      <c r="DQ125" s="931" t="s">
        <v>234</v>
      </c>
      <c r="DR125" s="931"/>
      <c r="DS125" s="931"/>
      <c r="DT125" s="931"/>
      <c r="DU125" s="931"/>
      <c r="DV125" s="932" t="s">
        <v>234</v>
      </c>
      <c r="DW125" s="932"/>
      <c r="DX125" s="932"/>
      <c r="DY125" s="932"/>
      <c r="DZ125" s="933"/>
    </row>
    <row r="126" spans="1:130" s="230" customFormat="1" ht="26.25" customHeight="1" thickBot="1" x14ac:dyDescent="0.25">
      <c r="A126" s="1058"/>
      <c r="B126" s="949"/>
      <c r="C126" s="922" t="s">
        <v>460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234</v>
      </c>
      <c r="AB126" s="959"/>
      <c r="AC126" s="959"/>
      <c r="AD126" s="959"/>
      <c r="AE126" s="960"/>
      <c r="AF126" s="961" t="s">
        <v>234</v>
      </c>
      <c r="AG126" s="959"/>
      <c r="AH126" s="959"/>
      <c r="AI126" s="959"/>
      <c r="AJ126" s="960"/>
      <c r="AK126" s="961" t="s">
        <v>391</v>
      </c>
      <c r="AL126" s="959"/>
      <c r="AM126" s="959"/>
      <c r="AN126" s="959"/>
      <c r="AO126" s="960"/>
      <c r="AP126" s="962" t="s">
        <v>391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475</v>
      </c>
      <c r="CQ126" s="923"/>
      <c r="CR126" s="923"/>
      <c r="CS126" s="923"/>
      <c r="CT126" s="923"/>
      <c r="CU126" s="923"/>
      <c r="CV126" s="923"/>
      <c r="CW126" s="923"/>
      <c r="CX126" s="923"/>
      <c r="CY126" s="923"/>
      <c r="CZ126" s="923"/>
      <c r="DA126" s="923"/>
      <c r="DB126" s="923"/>
      <c r="DC126" s="923"/>
      <c r="DD126" s="923"/>
      <c r="DE126" s="923"/>
      <c r="DF126" s="924"/>
      <c r="DG126" s="925" t="s">
        <v>234</v>
      </c>
      <c r="DH126" s="926"/>
      <c r="DI126" s="926"/>
      <c r="DJ126" s="926"/>
      <c r="DK126" s="926"/>
      <c r="DL126" s="926" t="s">
        <v>234</v>
      </c>
      <c r="DM126" s="926"/>
      <c r="DN126" s="926"/>
      <c r="DO126" s="926"/>
      <c r="DP126" s="926"/>
      <c r="DQ126" s="926" t="s">
        <v>234</v>
      </c>
      <c r="DR126" s="926"/>
      <c r="DS126" s="926"/>
      <c r="DT126" s="926"/>
      <c r="DU126" s="926"/>
      <c r="DV126" s="927" t="s">
        <v>234</v>
      </c>
      <c r="DW126" s="927"/>
      <c r="DX126" s="927"/>
      <c r="DY126" s="927"/>
      <c r="DZ126" s="928"/>
    </row>
    <row r="127" spans="1:130" s="230" customFormat="1" ht="26.25" customHeight="1" x14ac:dyDescent="0.2">
      <c r="A127" s="1059"/>
      <c r="B127" s="951"/>
      <c r="C127" s="973" t="s">
        <v>476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234</v>
      </c>
      <c r="AB127" s="959"/>
      <c r="AC127" s="959"/>
      <c r="AD127" s="959"/>
      <c r="AE127" s="960"/>
      <c r="AF127" s="961" t="s">
        <v>234</v>
      </c>
      <c r="AG127" s="959"/>
      <c r="AH127" s="959"/>
      <c r="AI127" s="959"/>
      <c r="AJ127" s="960"/>
      <c r="AK127" s="961" t="s">
        <v>391</v>
      </c>
      <c r="AL127" s="959"/>
      <c r="AM127" s="959"/>
      <c r="AN127" s="959"/>
      <c r="AO127" s="960"/>
      <c r="AP127" s="962" t="s">
        <v>234</v>
      </c>
      <c r="AQ127" s="963"/>
      <c r="AR127" s="963"/>
      <c r="AS127" s="963"/>
      <c r="AT127" s="964"/>
      <c r="AU127" s="232"/>
      <c r="AV127" s="232"/>
      <c r="AW127" s="232"/>
      <c r="AX127" s="1032" t="s">
        <v>477</v>
      </c>
      <c r="AY127" s="1033"/>
      <c r="AZ127" s="1033"/>
      <c r="BA127" s="1033"/>
      <c r="BB127" s="1033"/>
      <c r="BC127" s="1033"/>
      <c r="BD127" s="1033"/>
      <c r="BE127" s="1034"/>
      <c r="BF127" s="1035" t="s">
        <v>478</v>
      </c>
      <c r="BG127" s="1033"/>
      <c r="BH127" s="1033"/>
      <c r="BI127" s="1033"/>
      <c r="BJ127" s="1033"/>
      <c r="BK127" s="1033"/>
      <c r="BL127" s="1034"/>
      <c r="BM127" s="1035" t="s">
        <v>479</v>
      </c>
      <c r="BN127" s="1033"/>
      <c r="BO127" s="1033"/>
      <c r="BP127" s="1033"/>
      <c r="BQ127" s="1033"/>
      <c r="BR127" s="1033"/>
      <c r="BS127" s="1034"/>
      <c r="BT127" s="1035" t="s">
        <v>480</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481</v>
      </c>
      <c r="CQ127" s="923"/>
      <c r="CR127" s="923"/>
      <c r="CS127" s="923"/>
      <c r="CT127" s="923"/>
      <c r="CU127" s="923"/>
      <c r="CV127" s="923"/>
      <c r="CW127" s="923"/>
      <c r="CX127" s="923"/>
      <c r="CY127" s="923"/>
      <c r="CZ127" s="923"/>
      <c r="DA127" s="923"/>
      <c r="DB127" s="923"/>
      <c r="DC127" s="923"/>
      <c r="DD127" s="923"/>
      <c r="DE127" s="923"/>
      <c r="DF127" s="924"/>
      <c r="DG127" s="925" t="s">
        <v>234</v>
      </c>
      <c r="DH127" s="926"/>
      <c r="DI127" s="926"/>
      <c r="DJ127" s="926"/>
      <c r="DK127" s="926"/>
      <c r="DL127" s="926" t="s">
        <v>234</v>
      </c>
      <c r="DM127" s="926"/>
      <c r="DN127" s="926"/>
      <c r="DO127" s="926"/>
      <c r="DP127" s="926"/>
      <c r="DQ127" s="926" t="s">
        <v>234</v>
      </c>
      <c r="DR127" s="926"/>
      <c r="DS127" s="926"/>
      <c r="DT127" s="926"/>
      <c r="DU127" s="926"/>
      <c r="DV127" s="927" t="s">
        <v>234</v>
      </c>
      <c r="DW127" s="927"/>
      <c r="DX127" s="927"/>
      <c r="DY127" s="927"/>
      <c r="DZ127" s="928"/>
    </row>
    <row r="128" spans="1:130" s="230" customFormat="1" ht="26.25" customHeight="1" thickBot="1" x14ac:dyDescent="0.25">
      <c r="A128" s="1042" t="s">
        <v>482</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483</v>
      </c>
      <c r="X128" s="1044"/>
      <c r="Y128" s="1044"/>
      <c r="Z128" s="1045"/>
      <c r="AA128" s="1046">
        <v>99133</v>
      </c>
      <c r="AB128" s="1047"/>
      <c r="AC128" s="1047"/>
      <c r="AD128" s="1047"/>
      <c r="AE128" s="1048"/>
      <c r="AF128" s="1049">
        <v>104721</v>
      </c>
      <c r="AG128" s="1047"/>
      <c r="AH128" s="1047"/>
      <c r="AI128" s="1047"/>
      <c r="AJ128" s="1048"/>
      <c r="AK128" s="1049">
        <v>89470</v>
      </c>
      <c r="AL128" s="1047"/>
      <c r="AM128" s="1047"/>
      <c r="AN128" s="1047"/>
      <c r="AO128" s="1048"/>
      <c r="AP128" s="1050"/>
      <c r="AQ128" s="1051"/>
      <c r="AR128" s="1051"/>
      <c r="AS128" s="1051"/>
      <c r="AT128" s="1052"/>
      <c r="AU128" s="232"/>
      <c r="AV128" s="232"/>
      <c r="AW128" s="232"/>
      <c r="AX128" s="896" t="s">
        <v>484</v>
      </c>
      <c r="AY128" s="897"/>
      <c r="AZ128" s="897"/>
      <c r="BA128" s="897"/>
      <c r="BB128" s="897"/>
      <c r="BC128" s="897"/>
      <c r="BD128" s="897"/>
      <c r="BE128" s="898"/>
      <c r="BF128" s="1053" t="s">
        <v>391</v>
      </c>
      <c r="BG128" s="1054"/>
      <c r="BH128" s="1054"/>
      <c r="BI128" s="1054"/>
      <c r="BJ128" s="1054"/>
      <c r="BK128" s="1054"/>
      <c r="BL128" s="1055"/>
      <c r="BM128" s="1053">
        <v>12.63</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485</v>
      </c>
      <c r="CQ128" s="726"/>
      <c r="CR128" s="726"/>
      <c r="CS128" s="726"/>
      <c r="CT128" s="726"/>
      <c r="CU128" s="726"/>
      <c r="CV128" s="726"/>
      <c r="CW128" s="726"/>
      <c r="CX128" s="726"/>
      <c r="CY128" s="726"/>
      <c r="CZ128" s="726"/>
      <c r="DA128" s="726"/>
      <c r="DB128" s="726"/>
      <c r="DC128" s="726"/>
      <c r="DD128" s="726"/>
      <c r="DE128" s="726"/>
      <c r="DF128" s="1037"/>
      <c r="DG128" s="1038" t="s">
        <v>234</v>
      </c>
      <c r="DH128" s="1039"/>
      <c r="DI128" s="1039"/>
      <c r="DJ128" s="1039"/>
      <c r="DK128" s="1039"/>
      <c r="DL128" s="1039" t="s">
        <v>234</v>
      </c>
      <c r="DM128" s="1039"/>
      <c r="DN128" s="1039"/>
      <c r="DO128" s="1039"/>
      <c r="DP128" s="1039"/>
      <c r="DQ128" s="1039" t="s">
        <v>391</v>
      </c>
      <c r="DR128" s="1039"/>
      <c r="DS128" s="1039"/>
      <c r="DT128" s="1039"/>
      <c r="DU128" s="1039"/>
      <c r="DV128" s="1040" t="s">
        <v>391</v>
      </c>
      <c r="DW128" s="1040"/>
      <c r="DX128" s="1040"/>
      <c r="DY128" s="1040"/>
      <c r="DZ128" s="1041"/>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486</v>
      </c>
      <c r="X129" s="1071"/>
      <c r="Y129" s="1071"/>
      <c r="Z129" s="1072"/>
      <c r="AA129" s="958">
        <v>17194976</v>
      </c>
      <c r="AB129" s="959"/>
      <c r="AC129" s="959"/>
      <c r="AD129" s="959"/>
      <c r="AE129" s="960"/>
      <c r="AF129" s="961">
        <v>17842223</v>
      </c>
      <c r="AG129" s="959"/>
      <c r="AH129" s="959"/>
      <c r="AI129" s="959"/>
      <c r="AJ129" s="960"/>
      <c r="AK129" s="961">
        <v>17315463</v>
      </c>
      <c r="AL129" s="959"/>
      <c r="AM129" s="959"/>
      <c r="AN129" s="959"/>
      <c r="AO129" s="960"/>
      <c r="AP129" s="1073"/>
      <c r="AQ129" s="1074"/>
      <c r="AR129" s="1074"/>
      <c r="AS129" s="1074"/>
      <c r="AT129" s="1075"/>
      <c r="AU129" s="233"/>
      <c r="AV129" s="233"/>
      <c r="AW129" s="233"/>
      <c r="AX129" s="1065" t="s">
        <v>487</v>
      </c>
      <c r="AY129" s="923"/>
      <c r="AZ129" s="923"/>
      <c r="BA129" s="923"/>
      <c r="BB129" s="923"/>
      <c r="BC129" s="923"/>
      <c r="BD129" s="923"/>
      <c r="BE129" s="924"/>
      <c r="BF129" s="1066" t="s">
        <v>391</v>
      </c>
      <c r="BG129" s="1067"/>
      <c r="BH129" s="1067"/>
      <c r="BI129" s="1067"/>
      <c r="BJ129" s="1067"/>
      <c r="BK129" s="1067"/>
      <c r="BL129" s="1068"/>
      <c r="BM129" s="1066">
        <v>17.63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488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489</v>
      </c>
      <c r="X130" s="1071"/>
      <c r="Y130" s="1071"/>
      <c r="Z130" s="1072"/>
      <c r="AA130" s="958">
        <v>3426385</v>
      </c>
      <c r="AB130" s="959"/>
      <c r="AC130" s="959"/>
      <c r="AD130" s="959"/>
      <c r="AE130" s="960"/>
      <c r="AF130" s="961">
        <v>3497163</v>
      </c>
      <c r="AG130" s="959"/>
      <c r="AH130" s="959"/>
      <c r="AI130" s="959"/>
      <c r="AJ130" s="960"/>
      <c r="AK130" s="961">
        <v>3514516</v>
      </c>
      <c r="AL130" s="959"/>
      <c r="AM130" s="959"/>
      <c r="AN130" s="959"/>
      <c r="AO130" s="960"/>
      <c r="AP130" s="1073"/>
      <c r="AQ130" s="1074"/>
      <c r="AR130" s="1074"/>
      <c r="AS130" s="1074"/>
      <c r="AT130" s="1075"/>
      <c r="AU130" s="233"/>
      <c r="AV130" s="233"/>
      <c r="AW130" s="233"/>
      <c r="AX130" s="1065" t="s">
        <v>490</v>
      </c>
      <c r="AY130" s="923"/>
      <c r="AZ130" s="923"/>
      <c r="BA130" s="923"/>
      <c r="BB130" s="923"/>
      <c r="BC130" s="923"/>
      <c r="BD130" s="923"/>
      <c r="BE130" s="924"/>
      <c r="BF130" s="1101">
        <v>8.6999999999999993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491</v>
      </c>
      <c r="X131" s="1108"/>
      <c r="Y131" s="1108"/>
      <c r="Z131" s="1109"/>
      <c r="AA131" s="1004">
        <v>13768591</v>
      </c>
      <c r="AB131" s="986"/>
      <c r="AC131" s="986"/>
      <c r="AD131" s="986"/>
      <c r="AE131" s="987"/>
      <c r="AF131" s="985">
        <v>14345060</v>
      </c>
      <c r="AG131" s="986"/>
      <c r="AH131" s="986"/>
      <c r="AI131" s="986"/>
      <c r="AJ131" s="987"/>
      <c r="AK131" s="985">
        <v>13800947</v>
      </c>
      <c r="AL131" s="986"/>
      <c r="AM131" s="986"/>
      <c r="AN131" s="986"/>
      <c r="AO131" s="987"/>
      <c r="AP131" s="1110"/>
      <c r="AQ131" s="1111"/>
      <c r="AR131" s="1111"/>
      <c r="AS131" s="1111"/>
      <c r="AT131" s="1112"/>
      <c r="AU131" s="233"/>
      <c r="AV131" s="233"/>
      <c r="AW131" s="233"/>
      <c r="AX131" s="1083" t="s">
        <v>492</v>
      </c>
      <c r="AY131" s="726"/>
      <c r="AZ131" s="726"/>
      <c r="BA131" s="726"/>
      <c r="BB131" s="726"/>
      <c r="BC131" s="726"/>
      <c r="BD131" s="726"/>
      <c r="BE131" s="1037"/>
      <c r="BF131" s="1084" t="s">
        <v>391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494</v>
      </c>
      <c r="W132" s="1094"/>
      <c r="X132" s="1094"/>
      <c r="Y132" s="1094"/>
      <c r="Z132" s="1095"/>
      <c r="AA132" s="1096">
        <v>10.189532099999999</v>
      </c>
      <c r="AB132" s="1097"/>
      <c r="AC132" s="1097"/>
      <c r="AD132" s="1097"/>
      <c r="AE132" s="1098"/>
      <c r="AF132" s="1099">
        <v>9.8728691269999995</v>
      </c>
      <c r="AG132" s="1097"/>
      <c r="AH132" s="1097"/>
      <c r="AI132" s="1097"/>
      <c r="AJ132" s="1098"/>
      <c r="AK132" s="1099">
        <v>6.0982699230000001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495</v>
      </c>
      <c r="W133" s="1077"/>
      <c r="X133" s="1077"/>
      <c r="Y133" s="1077"/>
      <c r="Z133" s="1078"/>
      <c r="AA133" s="1079">
        <v>9.5</v>
      </c>
      <c r="AB133" s="1080"/>
      <c r="AC133" s="1080"/>
      <c r="AD133" s="1080"/>
      <c r="AE133" s="1081"/>
      <c r="AF133" s="1079">
        <v>9.6</v>
      </c>
      <c r="AG133" s="1080"/>
      <c r="AH133" s="1080"/>
      <c r="AI133" s="1080"/>
      <c r="AJ133" s="1081"/>
      <c r="AK133" s="1079">
        <v>8.6999999999999993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rQp5vrFiSnbF6nzBaAcYkMEhRxtBeJim//XykO+RAQgkm33XlD/WF/ghjbOhj0XlEz7agNnWDUgCGwsUAAcGQ==" saltValue="ZlgtID+2GEGVlQb/85IW3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496</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rT54j57QB9CzsY6fXrKIwfFc+Ds1KCWm2RaSxm3PaqOjxxwivpxa8FRJNTeLVksscjZ4WiVkX0BrjpPpoSZhlw==" saltValue="/D6CYpcUHASugtTsMhaMd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hhFrSGfOHGVi7uTM1TEj9Wod5VESG45KacNfHbhA6hiZRVZWBmCuqdgehwqSa0aVaur8I8dI+w6BYyRg/J8Yeg==" saltValue="qkKXY7eBrNPnzjQv63Xg5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499</v>
      </c>
      <c r="AP7" s="272"/>
      <c r="AQ7" s="273" t="s">
        <v>500</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501</v>
      </c>
      <c r="AQ8" s="279" t="s">
        <v>502</v>
      </c>
      <c r="AR8" s="280" t="s">
        <v>503</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504</v>
      </c>
      <c r="AL9" s="1117"/>
      <c r="AM9" s="1117"/>
      <c r="AN9" s="1118"/>
      <c r="AO9" s="281">
        <v>5214039</v>
      </c>
      <c r="AP9" s="281">
        <v>112386</v>
      </c>
      <c r="AQ9" s="282">
        <v>88339</v>
      </c>
      <c r="AR9" s="283">
        <v>27.2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505</v>
      </c>
      <c r="AL10" s="1117"/>
      <c r="AM10" s="1117"/>
      <c r="AN10" s="1118"/>
      <c r="AO10" s="284">
        <v>790</v>
      </c>
      <c r="AP10" s="284">
        <v>17</v>
      </c>
      <c r="AQ10" s="285">
        <v>7842</v>
      </c>
      <c r="AR10" s="286">
        <v>-99.8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506</v>
      </c>
      <c r="AL11" s="1117"/>
      <c r="AM11" s="1117"/>
      <c r="AN11" s="1118"/>
      <c r="AO11" s="284">
        <v>418251</v>
      </c>
      <c r="AP11" s="284">
        <v>9015</v>
      </c>
      <c r="AQ11" s="285">
        <v>2321</v>
      </c>
      <c r="AR11" s="286">
        <v>288.39999999999998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507</v>
      </c>
      <c r="AL12" s="1117"/>
      <c r="AM12" s="1117"/>
      <c r="AN12" s="1118"/>
      <c r="AO12" s="284" t="s">
        <v>508</v>
      </c>
      <c r="AP12" s="284" t="s">
        <v>508</v>
      </c>
      <c r="AQ12" s="285">
        <v>10</v>
      </c>
      <c r="AR12" s="286" t="s">
        <v>508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509</v>
      </c>
      <c r="AL13" s="1117"/>
      <c r="AM13" s="1117"/>
      <c r="AN13" s="1118"/>
      <c r="AO13" s="284">
        <v>134602</v>
      </c>
      <c r="AP13" s="284">
        <v>2901</v>
      </c>
      <c r="AQ13" s="285">
        <v>2936</v>
      </c>
      <c r="AR13" s="286">
        <v>-1.2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510</v>
      </c>
      <c r="AL14" s="1117"/>
      <c r="AM14" s="1117"/>
      <c r="AN14" s="1118"/>
      <c r="AO14" s="284">
        <v>43666</v>
      </c>
      <c r="AP14" s="284">
        <v>941</v>
      </c>
      <c r="AQ14" s="285">
        <v>1649</v>
      </c>
      <c r="AR14" s="286">
        <v>-42.9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511</v>
      </c>
      <c r="AL15" s="1120"/>
      <c r="AM15" s="1120"/>
      <c r="AN15" s="1121"/>
      <c r="AO15" s="284">
        <v>-315306</v>
      </c>
      <c r="AP15" s="284">
        <v>-6796</v>
      </c>
      <c r="AQ15" s="285">
        <v>-5997</v>
      </c>
      <c r="AR15" s="286">
        <v>13.3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5496042</v>
      </c>
      <c r="AP16" s="284">
        <v>118464</v>
      </c>
      <c r="AQ16" s="285">
        <v>97102</v>
      </c>
      <c r="AR16" s="286">
        <v>22</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516</v>
      </c>
      <c r="AL21" s="1123"/>
      <c r="AM21" s="1123"/>
      <c r="AN21" s="1124"/>
      <c r="AO21" s="297">
        <v>11.68</v>
      </c>
      <c r="AP21" s="298">
        <v>8.91</v>
      </c>
      <c r="AQ21" s="299">
        <v>2.77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517</v>
      </c>
      <c r="AL22" s="1123"/>
      <c r="AM22" s="1123"/>
      <c r="AN22" s="1124"/>
      <c r="AO22" s="302">
        <v>98.7</v>
      </c>
      <c r="AP22" s="303">
        <v>97.5</v>
      </c>
      <c r="AQ22" s="304">
        <v>1.2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518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499</v>
      </c>
      <c r="AP30" s="272"/>
      <c r="AQ30" s="273" t="s">
        <v>500</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521</v>
      </c>
      <c r="AL32" s="1131"/>
      <c r="AM32" s="1131"/>
      <c r="AN32" s="1132"/>
      <c r="AO32" s="312">
        <v>3455440</v>
      </c>
      <c r="AP32" s="312">
        <v>74480</v>
      </c>
      <c r="AQ32" s="313">
        <v>55264</v>
      </c>
      <c r="AR32" s="314">
        <v>34.799999999999997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522</v>
      </c>
      <c r="AL33" s="1131"/>
      <c r="AM33" s="1131"/>
      <c r="AN33" s="1132"/>
      <c r="AO33" s="312" t="s">
        <v>508</v>
      </c>
      <c r="AP33" s="312" t="s">
        <v>508</v>
      </c>
      <c r="AQ33" s="313" t="s">
        <v>508</v>
      </c>
      <c r="AR33" s="314" t="s">
        <v>508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523</v>
      </c>
      <c r="AL34" s="1131"/>
      <c r="AM34" s="1131"/>
      <c r="AN34" s="1132"/>
      <c r="AO34" s="312" t="s">
        <v>508</v>
      </c>
      <c r="AP34" s="312" t="s">
        <v>508</v>
      </c>
      <c r="AQ34" s="313">
        <v>19</v>
      </c>
      <c r="AR34" s="314" t="s">
        <v>508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524</v>
      </c>
      <c r="AL35" s="1131"/>
      <c r="AM35" s="1131"/>
      <c r="AN35" s="1132"/>
      <c r="AO35" s="312">
        <v>990165</v>
      </c>
      <c r="AP35" s="312">
        <v>21343</v>
      </c>
      <c r="AQ35" s="313">
        <v>18522</v>
      </c>
      <c r="AR35" s="314">
        <v>15.2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525</v>
      </c>
      <c r="AL36" s="1131"/>
      <c r="AM36" s="1131"/>
      <c r="AN36" s="1132"/>
      <c r="AO36" s="312" t="s">
        <v>508</v>
      </c>
      <c r="AP36" s="312" t="s">
        <v>508</v>
      </c>
      <c r="AQ36" s="313">
        <v>2744</v>
      </c>
      <c r="AR36" s="314" t="s">
        <v>508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526</v>
      </c>
      <c r="AL37" s="1131"/>
      <c r="AM37" s="1131"/>
      <c r="AN37" s="1132"/>
      <c r="AO37" s="312" t="s">
        <v>508</v>
      </c>
      <c r="AP37" s="312" t="s">
        <v>508</v>
      </c>
      <c r="AQ37" s="313">
        <v>519</v>
      </c>
      <c r="AR37" s="314" t="s">
        <v>508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527</v>
      </c>
      <c r="AL38" s="1134"/>
      <c r="AM38" s="1134"/>
      <c r="AN38" s="1135"/>
      <c r="AO38" s="315" t="s">
        <v>508</v>
      </c>
      <c r="AP38" s="315" t="s">
        <v>508</v>
      </c>
      <c r="AQ38" s="316">
        <v>4</v>
      </c>
      <c r="AR38" s="304" t="s">
        <v>508</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528</v>
      </c>
      <c r="AL39" s="1134"/>
      <c r="AM39" s="1134"/>
      <c r="AN39" s="1135"/>
      <c r="AO39" s="312">
        <v>-89470</v>
      </c>
      <c r="AP39" s="312">
        <v>-1928</v>
      </c>
      <c r="AQ39" s="313">
        <v>-3996</v>
      </c>
      <c r="AR39" s="314">
        <v>-51.8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529</v>
      </c>
      <c r="AL40" s="1131"/>
      <c r="AM40" s="1131"/>
      <c r="AN40" s="1132"/>
      <c r="AO40" s="312">
        <v>-3514516</v>
      </c>
      <c r="AP40" s="312">
        <v>-75754</v>
      </c>
      <c r="AQ40" s="313">
        <v>-50182</v>
      </c>
      <c r="AR40" s="314">
        <v>51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841619</v>
      </c>
      <c r="AP41" s="312">
        <v>18141</v>
      </c>
      <c r="AQ41" s="313">
        <v>22892</v>
      </c>
      <c r="AR41" s="314">
        <v>-20.8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499</v>
      </c>
      <c r="AN49" s="1127" t="s">
        <v>533</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534</v>
      </c>
      <c r="AO50" s="329" t="s">
        <v>535</v>
      </c>
      <c r="AP50" s="330" t="s">
        <v>536</v>
      </c>
      <c r="AQ50" s="331" t="s">
        <v>537</v>
      </c>
      <c r="AR50" s="332" t="s">
        <v>538</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6249458</v>
      </c>
      <c r="AN51" s="334">
        <v>127636</v>
      </c>
      <c r="AO51" s="335">
        <v>38.1</v>
      </c>
      <c r="AP51" s="336">
        <v>54684</v>
      </c>
      <c r="AQ51" s="337">
        <v>1.1000000000000001</v>
      </c>
      <c r="AR51" s="338">
        <v>37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5220475</v>
      </c>
      <c r="AN52" s="342">
        <v>106621</v>
      </c>
      <c r="AO52" s="343">
        <v>81.599999999999994</v>
      </c>
      <c r="AP52" s="344">
        <v>32829</v>
      </c>
      <c r="AQ52" s="345">
        <v>7.2</v>
      </c>
      <c r="AR52" s="346">
        <v>74.400000000000006</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3549015</v>
      </c>
      <c r="AN53" s="334">
        <v>73626</v>
      </c>
      <c r="AO53" s="335">
        <v>-42.3</v>
      </c>
      <c r="AP53" s="336">
        <v>62383</v>
      </c>
      <c r="AQ53" s="337">
        <v>14.1</v>
      </c>
      <c r="AR53" s="338">
        <v>-56.4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2220478</v>
      </c>
      <c r="AN54" s="342">
        <v>46065</v>
      </c>
      <c r="AO54" s="343">
        <v>-56.8</v>
      </c>
      <c r="AP54" s="344">
        <v>35325</v>
      </c>
      <c r="AQ54" s="345">
        <v>7.6</v>
      </c>
      <c r="AR54" s="346">
        <v>-64.400000000000006</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3492741</v>
      </c>
      <c r="AN55" s="334">
        <v>73463</v>
      </c>
      <c r="AO55" s="335">
        <v>-0.2</v>
      </c>
      <c r="AP55" s="336">
        <v>76347</v>
      </c>
      <c r="AQ55" s="337">
        <v>22.4</v>
      </c>
      <c r="AR55" s="338">
        <v>-22.6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2110517</v>
      </c>
      <c r="AN56" s="342">
        <v>44391</v>
      </c>
      <c r="AO56" s="343">
        <v>-3.6</v>
      </c>
      <c r="AP56" s="344">
        <v>41762</v>
      </c>
      <c r="AQ56" s="345">
        <v>18.2</v>
      </c>
      <c r="AR56" s="346">
        <v>-21.8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3490533</v>
      </c>
      <c r="AN57" s="334">
        <v>74384</v>
      </c>
      <c r="AO57" s="335">
        <v>1.3</v>
      </c>
      <c r="AP57" s="336">
        <v>69604</v>
      </c>
      <c r="AQ57" s="337">
        <v>-8.8000000000000007</v>
      </c>
      <c r="AR57" s="338">
        <v>10.1</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1888359</v>
      </c>
      <c r="AN58" s="342">
        <v>40241</v>
      </c>
      <c r="AO58" s="343">
        <v>-9.3000000000000007</v>
      </c>
      <c r="AP58" s="344">
        <v>36247</v>
      </c>
      <c r="AQ58" s="345">
        <v>-13.2</v>
      </c>
      <c r="AR58" s="346">
        <v>3.9</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3362939</v>
      </c>
      <c r="AN59" s="334">
        <v>72487</v>
      </c>
      <c r="AO59" s="335">
        <v>-2.6</v>
      </c>
      <c r="AP59" s="336">
        <v>68410</v>
      </c>
      <c r="AQ59" s="337">
        <v>-1.7</v>
      </c>
      <c r="AR59" s="338">
        <v>-0.9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2169977</v>
      </c>
      <c r="AN60" s="342">
        <v>46773</v>
      </c>
      <c r="AO60" s="343">
        <v>16.2</v>
      </c>
      <c r="AP60" s="344">
        <v>35086</v>
      </c>
      <c r="AQ60" s="345">
        <v>-3.2</v>
      </c>
      <c r="AR60" s="346">
        <v>19.399999999999999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4028937</v>
      </c>
      <c r="AN61" s="349">
        <v>84319</v>
      </c>
      <c r="AO61" s="350">
        <v>-1.1000000000000001</v>
      </c>
      <c r="AP61" s="351">
        <v>66286</v>
      </c>
      <c r="AQ61" s="352">
        <v>5.4</v>
      </c>
      <c r="AR61" s="338">
        <v>-6.5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2721961</v>
      </c>
      <c r="AN62" s="342">
        <v>56818</v>
      </c>
      <c r="AO62" s="343">
        <v>5.6</v>
      </c>
      <c r="AP62" s="344">
        <v>36250</v>
      </c>
      <c r="AQ62" s="345">
        <v>3.3</v>
      </c>
      <c r="AR62" s="346">
        <v>2.2999999999999998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q/Yyiq/rj+5q19FSug4KcSZPF95kx5wUpQKzkwMUt71P2Uo+Elzbxdgt8pokH8qke/MpQgjm50ZJdEzA0RUhwQ==" saltValue="v0CmY0f+hXPrSlyYvAIu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1" spans="125:125" ht="13.5" hidden="1" customHeight="1" x14ac:dyDescent="0.2">
      <c r="DU121" s="259"/>
    </row>
  </sheetData>
  <sheetProtection algorithmName="SHA-512" hashValue="KB0a+3vFzQy4OEvMQWghKT5WJ0uWxYQsenGxDK95vsMcjYqGAHnbm0eQuQkGbowDabb3gF5ZMtb/PymvuKG1wQ==" saltValue="iuiywxPRzZJqpk6BzF97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fSNKVYYHlBiaVt2FCI5PIS76Ffr6fnh+zqHlcod4Lz2fA4ajEWW57DDEQhcXc2U248Ecmay9ZnJ129VRTE6k2w==" saltValue="X6YGkOpXMWxveaRjN7wz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549</v>
      </c>
      <c r="G46" s="8" t="s">
        <v>550</v>
      </c>
      <c r="H46" s="8" t="s">
        <v>551</v>
      </c>
      <c r="I46" s="8" t="s">
        <v>552</v>
      </c>
      <c r="J46" s="9" t="s">
        <v>553</v>
      </c>
    </row>
    <row r="47" spans="2:10" ht="57.75" customHeight="1" x14ac:dyDescent="0.2">
      <c r="B47" s="10"/>
      <c r="C47" s="1139" t="s">
        <v>3</v>
      </c>
      <c r="D47" s="1139"/>
      <c r="E47" s="1140"/>
      <c r="F47" s="11">
        <v>39.26</v>
      </c>
      <c r="G47" s="12">
        <v>39.409999999999997</v>
      </c>
      <c r="H47" s="12">
        <v>32.4</v>
      </c>
      <c r="I47" s="12">
        <v>31.24</v>
      </c>
      <c r="J47" s="13">
        <v>30.16</v>
      </c>
    </row>
    <row r="48" spans="2:10" ht="57.75" customHeight="1" x14ac:dyDescent="0.2">
      <c r="B48" s="14"/>
      <c r="C48" s="1141" t="s">
        <v>4</v>
      </c>
      <c r="D48" s="1141"/>
      <c r="E48" s="1142"/>
      <c r="F48" s="15">
        <v>4.8499999999999996</v>
      </c>
      <c r="G48" s="16">
        <v>3.76</v>
      </c>
      <c r="H48" s="16">
        <v>4.97</v>
      </c>
      <c r="I48" s="16">
        <v>4.2699999999999996</v>
      </c>
      <c r="J48" s="17">
        <v>3.97</v>
      </c>
    </row>
    <row r="49" spans="2:10" ht="57.75" customHeight="1" thickBot="1" x14ac:dyDescent="0.25">
      <c r="B49" s="18"/>
      <c r="C49" s="1143" t="s">
        <v>5</v>
      </c>
      <c r="D49" s="1143"/>
      <c r="E49" s="1144"/>
      <c r="F49" s="19" t="s">
        <v>554</v>
      </c>
      <c r="G49" s="20" t="s">
        <v>555</v>
      </c>
      <c r="H49" s="20" t="s">
        <v>556</v>
      </c>
      <c r="I49" s="20" t="s">
        <v>557</v>
      </c>
      <c r="J49" s="21" t="s">
        <v>558</v>
      </c>
    </row>
    <row r="50" spans="2:10" ht="13" x14ac:dyDescent="0.2"/>
  </sheetData>
  <sheetProtection algorithmName="SHA-512" hashValue="/HvxkaAe3349RULdVM2E3zyO+M/VzbhqYaTmYhk0+myyT3wRARNYzD8d5MG72w7AqO2mIMyESsJT5Kap6fH6Zg==" saltValue="obWC7MxMtPUwHOjculH8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cp:lastPrinted>2024-03-21T01:45:47Z</cp:lastPrinted>
  <dcterms:created xsi:type="dcterms:W3CDTF">2024-03-14T03:06:46Z</dcterms:created>
  <dcterms:modified xsi:type="dcterms:W3CDTF">2024-03-26T23:22:30Z</dcterms:modified>
  <cp:category/>
</cp:coreProperties>
</file>