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4FC90203-7EA3-45CC-A551-59CCDB10C75A}"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C38" i="10"/>
  <c r="BE37" i="10"/>
  <c r="AM37" i="10"/>
  <c r="C37" i="10"/>
  <c r="BE36" i="10"/>
  <c r="C36" i="10"/>
  <c r="BE35" i="10"/>
  <c r="C35" i="10"/>
  <c r="BE34" i="10"/>
  <c r="U34" i="10"/>
  <c r="C34" i="10"/>
  <c r="U35" i="10" l="1"/>
  <c r="U36" i="10" s="1"/>
  <c r="U37" i="10" s="1"/>
  <c r="U38" i="10" s="1"/>
  <c r="AM34" i="10" s="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alcChain>
</file>

<file path=xl/sharedStrings.xml><?xml version="1.0" encoding="utf-8"?>
<sst xmlns="http://schemas.openxmlformats.org/spreadsheetml/2006/main" count="1121" uniqueCount="607">
  <si>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</si>
  <si>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</si>
  <si>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</si>
  <si>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</si>
  <si>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</si>
  <si>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</si>
  <si>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</si>
  <si>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</si>
  <si>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</si>
  <si>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</si>
  <si>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</si>
  <si>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</si>
  <si>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</si>
  <si>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</si>
  <si>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</si>
  <si>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</si>
  <si>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</si>
  <si>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</si>
  <si>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</si>
  <si>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</si>
  <si>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</si>
  <si>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</si>
  <si>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</si>
  <si>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</si>
  <si>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</si>
  <si>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</si>
  <si>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</si>
  <si>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</si>
  <si>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</si>
  <si>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</si>
  <si>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</si>
  <si>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</si>
  <si>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</si>
  <si>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</si>
  <si>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</si>
  <si>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</si>
  <si>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</si>
  <si>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</si>
  <si>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</si>
  <si>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</si>
  <si>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</si>
  <si>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</si>
  <si>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</si>
  <si>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</si>
  <si>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</si>
  <si>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</si>
  <si>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</si>
  <si>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</si>
  <si>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</si>
  <si>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</si>
  <si>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</si>
  <si>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</si>
  <si>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</si>
  <si>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</si>
  <si>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</si>
  <si>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</si>
  <si>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</si>
  <si>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</si>
  <si>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</si>
  <si>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</si>
  <si>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</si>
  <si>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</si>
  <si>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</si>
  <si>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</si>
  <si>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</si>
  <si>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</si>
  <si>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</si>
  <si>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</si>
  <si>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</si>
  <si>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</si>
  <si>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</si>
  <si>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</si>
  <si>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</si>
  <si>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</si>
  <si>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</si>
  <si>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</si>
  <si>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</si>
  <si>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</si>
  <si>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</si>
  <si>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</si>
  <si>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</si>
  <si>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</si>
  <si>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</si>
  <si>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</si>
  <si>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</si>
  <si>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</si>
  <si>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</si>
  <si>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</si>
  <si>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</si>
  <si>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</si>
  <si>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</si>
  <si>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</si>
  <si>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</si>
  <si>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</si>
  <si>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</si>
  <si>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</si>
  <si>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</si>
  <si>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</si>
  <si>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</si>
  <si>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</si>
  <si>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</si>
  <si>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</si>
  <si>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</si>
  <si>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</si>
  <si>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</si>
  <si>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</si>
  <si>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</si>
  <si>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</si>
  <si>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</si>
  <si>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</si>
  <si>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</si>
  <si>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</si>
  <si>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</si>
  <si>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</si>
  <si>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</si>
  <si>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</si>
  <si>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</si>
  <si>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</si>
  <si>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</si>
  <si>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</si>
  <si>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</si>
  <si>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</si>
  <si>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</si>
  <si>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</si>
  <si>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</si>
  <si>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</si>
  <si>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</si>
  <si>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</si>
  <si>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</si>
  <si>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</si>
  <si>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</si>
  <si>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</si>
  <si>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</si>
  <si>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</si>
  <si>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</si>
  <si>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</si>
  <si>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</si>
  <si>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</si>
  <si>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</si>
  <si>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</si>
  <si>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</si>
  <si>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</si>
  <si>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</si>
  <si>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</si>
  <si>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</si>
  <si>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</si>
  <si>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</si>
  <si>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</si>
  <si>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</si>
  <si>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</si>
  <si>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</si>
  <si>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</si>
  <si>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</si>
  <si>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</si>
  <si>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</si>
  <si>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</si>
  <si>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</si>
  <si>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</si>
  <si>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</si>
  <si>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</si>
  <si>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</si>
  <si>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</si>
  <si>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</si>
  <si>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</si>
  <si>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</si>
  <si>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</si>
  <si>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</si>
  <si>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</si>
  <si>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</si>
  <si>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</si>
  <si>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</si>
  <si>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</si>
  <si>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</si>
  <si>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</si>
  <si>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</si>
  <si>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</si>
  <si>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</si>
  <si>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</si>
  <si>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</si>
  <si>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</si>
  <si>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</si>
  <si>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</si>
  <si>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</si>
  <si>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</si>
  <si>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</si>
  <si>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</si>
  <si>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</si>
  <si>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</si>
  <si>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</si>
  <si>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</si>
  <si>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</si>
  <si>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</si>
  <si>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</si>
  <si>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</si>
  <si>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</si>
  <si>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</si>
  <si>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</si>
  <si>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</si>
  <si>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</si>
  <si>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</si>
  <si>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</si>
  <si>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</si>
  <si>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</si>
  <si>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</si>
  <si>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</si>
  <si>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</si>
  <si>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</si>
  <si>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</si>
  <si>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</si>
  <si>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</si>
  <si>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</si>
  <si>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</si>
  <si>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</si>
  <si>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</si>
  <si>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</si>
  <si>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</si>
  <si>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</si>
  <si>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滋賀県近江八幡市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</si>
  <si>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</si>
  <si>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</si>
  <si>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</si>
  <si>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</si>
  <si>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</si>
  <si>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</si>
  <si>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</si>
  <si>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</si>
  <si>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</si>
  <si>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</si>
  <si>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</si>
  <si>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</si>
  <si>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</si>
  <si>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</si>
  <si>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</si>
  <si>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</si>
  <si>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</si>
  <si>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</si>
  <si>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</si>
  <si>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</si>
  <si>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</si>
  <si>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</si>
  <si>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</si>
  <si>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</si>
  <si>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</si>
  <si>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</si>
  <si>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</si>
  <si>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</si>
  <si>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</si>
  <si>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</si>
  <si>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</si>
  <si>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</si>
  <si>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</si>
  <si>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</si>
  <si>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</si>
  <si>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</si>
  <si>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</si>
  <si>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</si>
  <si>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</si>
  <si>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</si>
  <si>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</si>
  <si>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</si>
  <si>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</si>
  <si>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</si>
  <si>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</si>
  <si>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</si>
  <si>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</si>
  <si>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</si>
  <si>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</si>
  <si>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</si>
  <si>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</si>
  <si>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</si>
  <si>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</si>
  <si>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</si>
  <si>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</si>
  <si>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</si>
  <si>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</si>
  <si>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</si>
  <si>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</si>
  <si>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</si>
  <si>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</si>
  <si>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</si>
  <si>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</si>
  <si>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</si>
  <si>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</si>
  <si>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</si>
  <si>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</si>
  <si>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</si>
  <si>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</si>
  <si>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</si>
  <si>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</si>
  <si>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</si>
  <si>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</si>
  <si>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</si>
  <si>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</si>
  <si>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</si>
  <si>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</si>
  <si>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</si>
  <si>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</si>
  <si>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</si>
  <si>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</si>
  <si>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</si>
  <si>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</si>
  <si>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</si>
  <si>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</si>
  <si>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</si>
  <si>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</si>
  <si>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</si>
  <si>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</si>
  <si>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</si>
  <si>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</si>
  <si>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</si>
  <si>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</si>
  <si>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</si>
  <si>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</si>
  <si>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</si>
  <si>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</si>
  <si>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</si>
  <si>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</si>
  <si>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</si>
  <si>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</si>
  <si>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</si>
  <si>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</si>
  <si>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</si>
  <si>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</si>
  <si>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</si>
  <si>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</si>
  <si>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</si>
  <si>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</si>
  <si>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</si>
  <si>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</si>
  <si>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</si>
  <si>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</si>
  <si>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</si>
  <si>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</si>
  <si>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</si>
  <si>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</si>
  <si>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</si>
  <si>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</si>
  <si>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</si>
  <si>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</si>
  <si>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</si>
  <si>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</si>
  <si>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</si>
  <si>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</si>
  <si>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</si>
  <si>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</si>
  <si>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</si>
  <si>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</si>
  <si>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</si>
  <si>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</si>
  <si>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</si>
  <si>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</si>
  <si>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</si>
  <si>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</si>
  <si>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</si>
  <si>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</si>
  <si>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</si>
  <si>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</si>
  <si>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</si>
  <si>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</si>
  <si>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</si>
  <si>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</si>
  <si>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</si>
  <si>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</si>
  <si>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</si>
  <si>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</si>
  <si>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</si>
  <si>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</si>
  <si>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</si>
  <si>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</si>
  <si>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滋賀県近江八幡市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</si>
  <si>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</si>
  <si>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</si>
  <si>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</si>
  <si>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</si>
  <si>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</si>
  <si>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</si>
  <si>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</si>
  <si>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</si>
  <si>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</si>
  <si>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</si>
  <si>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</si>
  <si>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</si>
  <si>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</si>
  <si>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</si>
  <si>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</si>
  <si>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</si>
  <si>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</si>
  <si>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</si>
  <si>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</si>
  <si>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</si>
  <si>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</si>
  <si>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</si>
  <si>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</si>
  <si>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</si>
  <si>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</si>
  <si>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</si>
  <si>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</si>
  <si>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</si>
  <si>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</si>
  <si>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</si>
  <si>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</si>
  <si>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</si>
  <si>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</si>
  <si>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</si>
  <si>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</si>
  <si>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</si>
  <si>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</si>
  <si>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</si>
  <si>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</si>
  <si>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</si>
  <si>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</si>
  <si>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</si>
  <si>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</si>
  <si>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</si>
  <si>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</si>
  <si>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</si>
  <si>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</si>
  <si>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</si>
  <si>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</si>
  <si>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</si>
  <si>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</si>
  <si>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</si>
  <si>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</si>
  <si>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</si>
  <si>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</si>
  <si>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</si>
  <si>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</si>
  <si>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</si>
  <si>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</si>
  <si>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</si>
  <si>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</si>
  <si>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</si>
  <si>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</si>
  <si>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</si>
  <si>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</si>
  <si>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</si>
  <si>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</si>
  <si>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</si>
  <si>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</si>
  <si>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</si>
  <si>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</si>
  <si>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</si>
  <si>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</si>
  <si>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</si>
  <si>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</si>
  <si>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</si>
  <si>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</si>
  <si>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</si>
  <si>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</si>
  <si>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</si>
  <si>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</si>
  <si>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</si>
  <si>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</si>
  <si>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</si>
  <si>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</si>
  <si>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</si>
  <si>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</si>
  <si>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</si>
  <si>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</si>
  <si>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</si>
  <si>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</si>
  <si>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</si>
  <si>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</si>
  <si>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</si>
  <si>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</si>
  <si>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</si>
  <si>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</si>
  <si>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</si>
  <si>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</si>
  <si>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</si>
  <si>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</si>
  <si>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</si>
  <si>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</si>
  <si>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</si>
  <si>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</si>
  <si>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</si>
  <si>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</si>
  <si>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</si>
  <si>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</si>
  <si>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</si>
  <si>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</si>
  <si>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</si>
  <si>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</si>
  <si>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</si>
  <si>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</si>
  <si>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</si>
  <si>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</si>
  <si>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</si>
  <si>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</si>
  <si>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</si>
  <si>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</si>
  <si>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</si>
  <si>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</si>
  <si>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</si>
  <si>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</si>
  <si>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</si>
  <si>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</si>
  <si>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</si>
  <si>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</si>
  <si>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</si>
  <si>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</si>
  <si>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</si>
  <si>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</si>
  <si>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</si>
  <si>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</si>
  <si>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</si>
  <si>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</si>
  <si>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</si>
  <si>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</si>
  <si>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</si>
  <si>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</si>
  <si>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</si>
  <si>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</si>
  <si>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</si>
  <si>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</si>
  <si>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</si>
  <si>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</si>
  <si>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</si>
  <si>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</si>
  <si>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</si>
  <si>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</si>
  <si>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</si>
  <si>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</si>
  <si>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</si>
  <si>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</si>
  <si>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</si>
  <si>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</si>
  <si>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</si>
  <si>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</si>
  <si>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</si>
  <si>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</si>
  <si>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</si>
  <si>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</si>
  <si>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</si>
  <si>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</si>
  <si>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</si>
  <si>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</si>
  <si>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</si>
  <si>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</si>
  <si>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</si>
  <si>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</si>
  <si>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</si>
  <si>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</si>
  <si>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</si>
  <si>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</si>
  <si>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</si>
  <si>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</si>
  <si>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</si>
  <si>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</si>
  <si>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</si>
  <si>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</si>
  <si>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</si>
  <si>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</si>
  <si>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</si>
  <si>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</si>
  <si>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</si>
  <si>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</si>
  <si>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</si>
  <si>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</si>
  <si>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</si>
  <si>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</si>
  <si>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</si>
  <si>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</si>
  <si>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</si>
  <si>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</si>
  <si>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</si>
  <si>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</si>
  <si>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</si>
  <si>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</si>
  <si>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</si>
  <si>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</si>
  <si>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</si>
  <si>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水道事業会計</t>
  </si>
  <si>
    <t>一般会計</t>
  </si>
  <si>
    <t>介護保険事業（保険事業勘定）特別会計</t>
  </si>
  <si>
    <t>下水道事業会計</t>
  </si>
  <si>
    <t>国民健康保険特別会計</t>
  </si>
  <si>
    <t>後期高齢者医療特別会計</t>
  </si>
  <si>
    <t>文化会館事業特別会計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</si>
  <si>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</si>
  <si>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</si>
  <si>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</si>
  <si>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</si>
  <si>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</si>
  <si>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</si>
  <si>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</si>
  <si>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</si>
  <si>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東近江行政組合(一般会計)</t>
    <rPh sb="8" eb="12">
      <t>イッパンカイケイ</t>
    </rPh>
    <phoneticPr fontId="2"/>
  </si>
  <si>
    <t>東近江行政組合(救急医療特別会計)</t>
  </si>
  <si>
    <t>滋賀県市町村職員研修センター</t>
  </si>
  <si>
    <t>滋賀県後期高齢者医療広域連合(一般会計)</t>
    <rPh sb="15" eb="19">
      <t>イッパンカイケイ</t>
    </rPh>
    <phoneticPr fontId="2"/>
  </si>
  <si>
    <t>滋賀県後期高齢者医療広域連合(後期高齢者医療特別会計)</t>
  </si>
  <si>
    <t>近江八幡市国際協会</t>
    <rPh sb="0" eb="9">
      <t>オウミハチマンシコクサイキョウカイ</t>
    </rPh>
    <phoneticPr fontId="2"/>
  </si>
  <si>
    <t>安土町文芸の郷振興事業団</t>
    <rPh sb="0" eb="5">
      <t>アヅチチョウブンゲイ</t>
    </rPh>
    <rPh sb="6" eb="12">
      <t>サトシンコウジギョウダン</t>
    </rPh>
    <phoneticPr fontId="2"/>
  </si>
  <si>
    <t>ハートランド推進財団</t>
  </si>
  <si>
    <t>まっせ</t>
  </si>
  <si>
    <t>ふるさと応援基金</t>
  </si>
  <si>
    <t>公共施設等整備基金</t>
  </si>
  <si>
    <t>子ども・子育て支援基金</t>
  </si>
  <si>
    <t>職員退職手当基金</t>
  </si>
  <si>
    <t>改良住宅基金</t>
  </si>
  <si>
    <t>-</t>
    <phoneticPr fontId="2"/>
  </si>
  <si>
    <t>-</t>
    <phoneticPr fontId="2"/>
  </si>
  <si>
    <t>-</t>
    <phoneticPr fontId="2"/>
  </si>
  <si>
    <t>近江八幡市地域勤労者福祉サービスセンター</t>
    <rPh sb="4" eb="5">
      <t>シ</t>
    </rPh>
    <rPh sb="5" eb="7">
      <t>チイキ</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</si>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</sst>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076F-4265-9D88-0CD95CA27D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62576</c:v>
                </c:pt>
                <c:pt idx="1">
                  <c:v>30432</c:v>
                </c:pt>
                <c:pt idx="2">
                  <c:v>37295</c:v>
                </c:pt>
                <c:pt idx="3">
                  <c:v>30804</c:v>
                </c:pt>
                <c:pt idx="4">
                  <c:v>30168</c:v>
                </c:pt>
              </c:numCache>
            </c:numRef>
          </c:val>
          <c:smooth val="0"/>
          <c:extLst>
            <c:ext xmlns:c16="http://schemas.microsoft.com/office/drawing/2014/chart" uri="{C3380CC4-5D6E-409C-BE32-E72D297353CC}">
              <c16:uniqueId val="{00000001-076F-4265-9D88-0CD95CA27D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3.01</c:v>
                </c:pt>
                <c:pt idx="1">
                  <c:v>3.17</c:v>
                </c:pt>
                <c:pt idx="2">
                  <c:v>4.3499999999999996</c:v>
                </c:pt>
                <c:pt idx="3">
                  <c:v>5.63</c:v>
                </c:pt>
                <c:pt idx="4">
                  <c:v>4.17</c:v>
                </c:pt>
              </c:numCache>
            </c:numRef>
          </c:val>
          <c:extLst>
            <c:ext xmlns:c16="http://schemas.microsoft.com/office/drawing/2014/chart" uri="{C3380CC4-5D6E-409C-BE32-E72D297353CC}">
              <c16:uniqueId val="{00000000-D75C-49D5-AE54-D14D68AC18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21.12</c:v>
                </c:pt>
                <c:pt idx="1">
                  <c:v>22.76</c:v>
                </c:pt>
                <c:pt idx="2">
                  <c:v>21.45</c:v>
                </c:pt>
                <c:pt idx="3">
                  <c:v>25.66</c:v>
                </c:pt>
                <c:pt idx="4">
                  <c:v>27.42</c:v>
                </c:pt>
              </c:numCache>
            </c:numRef>
          </c:val>
          <c:extLst>
            <c:ext xmlns:c16="http://schemas.microsoft.com/office/drawing/2014/chart" uri="{C3380CC4-5D6E-409C-BE32-E72D297353CC}">
              <c16:uniqueId val="{00000001-D75C-49D5-AE54-D14D68AC18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2.9</c:v>
                </c:pt>
                <c:pt idx="2">
                  <c:v>0.68</c:v>
                </c:pt>
                <c:pt idx="3">
                  <c:v>7.83</c:v>
                </c:pt>
                <c:pt idx="4">
                  <c:v>1.72</c:v>
                </c:pt>
              </c:numCache>
            </c:numRef>
          </c:val>
          <c:smooth val="0"/>
          <c:extLst>
            <c:ext xmlns:c16="http://schemas.microsoft.com/office/drawing/2014/chart" uri="{C3380CC4-5D6E-409C-BE32-E72D297353CC}">
              <c16:uniqueId val="{00000002-D75C-49D5-AE54-D14D68AC18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77A-4779-B2A7-951E18CFFC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7A-4779-B2A7-951E18CFFC29}"/>
            </c:ext>
          </c:extLst>
        </c:ser>
        <c:ser>
          <c:idx val="2"/>
          <c:order val="2"/>
          <c:tx>
            <c:strRef>
              <c:f>データシート!$A$29</c:f>
              <c:strCache>
                <c:ptCount val="1"/>
                <c:pt idx="0">
                  <c:v>文化会館事業特別会計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77A-4779-B2A7-951E18CFFC2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77A-4779-B2A7-951E18CFFC2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0.14000000000000001</c:v>
                </c:pt>
                <c:pt idx="4">
                  <c:v>#N/A</c:v>
                </c:pt>
                <c:pt idx="5">
                  <c:v>0.14000000000000001</c:v>
                </c:pt>
                <c:pt idx="6">
                  <c:v>#N/A</c:v>
                </c:pt>
                <c:pt idx="7">
                  <c:v>0.18</c:v>
                </c:pt>
                <c:pt idx="8">
                  <c:v>#N/A</c:v>
                </c:pt>
                <c:pt idx="9">
                  <c:v>0.06</c:v>
                </c:pt>
              </c:numCache>
            </c:numRef>
          </c:val>
          <c:extLst>
            <c:ext xmlns:c16="http://schemas.microsoft.com/office/drawing/2014/chart" uri="{C3380CC4-5D6E-409C-BE32-E72D297353CC}">
              <c16:uniqueId val="{00000004-777A-4779-B2A7-951E18CFFC2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0.95</c:v>
                </c:pt>
                <c:pt idx="2">
                  <c:v>#N/A</c:v>
                </c:pt>
                <c:pt idx="3">
                  <c:v>0.98</c:v>
                </c:pt>
                <c:pt idx="4">
                  <c:v>#N/A</c:v>
                </c:pt>
                <c:pt idx="5">
                  <c:v>0.95</c:v>
                </c:pt>
                <c:pt idx="6">
                  <c:v>#N/A</c:v>
                </c:pt>
                <c:pt idx="7">
                  <c:v>1.04</c:v>
                </c:pt>
                <c:pt idx="8">
                  <c:v>#N/A</c:v>
                </c:pt>
                <c:pt idx="9">
                  <c:v>0.87</c:v>
                </c:pt>
              </c:numCache>
            </c:numRef>
          </c:val>
          <c:extLst>
            <c:ext xmlns:c16="http://schemas.microsoft.com/office/drawing/2014/chart" uri="{C3380CC4-5D6E-409C-BE32-E72D297353CC}">
              <c16:uniqueId val="{00000005-777A-4779-B2A7-951E18CFFC29}"/>
            </c:ext>
          </c:extLst>
        </c:ser>
        <c:ser>
          <c:idx val="6"/>
          <c:order val="6"/>
          <c:tx>
            <c:strRef>
              <c:f>データシート!$A$33</c:f>
              <c:strCache>
                <c:ptCount val="1"/>
                <c:pt idx="0">
                  <c:v>介護保険事業（保険事業勘定）特別会計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1.21</c:v>
                </c:pt>
                <c:pt idx="2">
                  <c:v>#N/A</c:v>
                </c:pt>
                <c:pt idx="3">
                  <c:v>0.89</c:v>
                </c:pt>
                <c:pt idx="4">
                  <c:v>#N/A</c:v>
                </c:pt>
                <c:pt idx="5">
                  <c:v>0.74</c:v>
                </c:pt>
                <c:pt idx="6">
                  <c:v>#N/A</c:v>
                </c:pt>
                <c:pt idx="7">
                  <c:v>0.87</c:v>
                </c:pt>
                <c:pt idx="8">
                  <c:v>#N/A</c:v>
                </c:pt>
                <c:pt idx="9">
                  <c:v>1.06</c:v>
                </c:pt>
              </c:numCache>
            </c:numRef>
          </c:val>
          <c:extLst>
            <c:ext xmlns:c16="http://schemas.microsoft.com/office/drawing/2014/chart" uri="{C3380CC4-5D6E-409C-BE32-E72D297353CC}">
              <c16:uniqueId val="{00000006-777A-4779-B2A7-951E18CFFC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3.01</c:v>
                </c:pt>
                <c:pt idx="2">
                  <c:v>#N/A</c:v>
                </c:pt>
                <c:pt idx="3">
                  <c:v>3.16</c:v>
                </c:pt>
                <c:pt idx="4">
                  <c:v>#N/A</c:v>
                </c:pt>
                <c:pt idx="5">
                  <c:v>4.34</c:v>
                </c:pt>
                <c:pt idx="6">
                  <c:v>#N/A</c:v>
                </c:pt>
                <c:pt idx="7">
                  <c:v>5.63</c:v>
                </c:pt>
                <c:pt idx="8">
                  <c:v>#N/A</c:v>
                </c:pt>
                <c:pt idx="9">
                  <c:v>4.16</c:v>
                </c:pt>
              </c:numCache>
            </c:numRef>
          </c:val>
          <c:extLst>
            <c:ext xmlns:c16="http://schemas.microsoft.com/office/drawing/2014/chart" uri="{C3380CC4-5D6E-409C-BE32-E72D297353CC}">
              <c16:uniqueId val="{00000007-777A-4779-B2A7-951E18CFFC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11.45</c:v>
                </c:pt>
                <c:pt idx="2">
                  <c:v>#N/A</c:v>
                </c:pt>
                <c:pt idx="3">
                  <c:v>12.58</c:v>
                </c:pt>
                <c:pt idx="4">
                  <c:v>#N/A</c:v>
                </c:pt>
                <c:pt idx="5">
                  <c:v>11.53</c:v>
                </c:pt>
                <c:pt idx="6">
                  <c:v>#N/A</c:v>
                </c:pt>
                <c:pt idx="7">
                  <c:v>12.02</c:v>
                </c:pt>
                <c:pt idx="8">
                  <c:v>#N/A</c:v>
                </c:pt>
                <c:pt idx="9">
                  <c:v>13.67</c:v>
                </c:pt>
              </c:numCache>
            </c:numRef>
          </c:val>
          <c:extLst>
            <c:ext xmlns:c16="http://schemas.microsoft.com/office/drawing/2014/chart" uri="{C3380CC4-5D6E-409C-BE32-E72D297353CC}">
              <c16:uniqueId val="{00000008-777A-4779-B2A7-951E18CFFC2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30.28</c:v>
                </c:pt>
                <c:pt idx="2">
                  <c:v>#N/A</c:v>
                </c:pt>
                <c:pt idx="3">
                  <c:v>31.11</c:v>
                </c:pt>
                <c:pt idx="4">
                  <c:v>#N/A</c:v>
                </c:pt>
                <c:pt idx="5">
                  <c:v>33.619999999999997</c:v>
                </c:pt>
                <c:pt idx="6">
                  <c:v>#N/A</c:v>
                </c:pt>
                <c:pt idx="7">
                  <c:v>37.159999999999997</c:v>
                </c:pt>
                <c:pt idx="8">
                  <c:v>#N/A</c:v>
                </c:pt>
                <c:pt idx="9">
                  <c:v>37.43</c:v>
                </c:pt>
              </c:numCache>
            </c:numRef>
          </c:val>
          <c:extLst>
            <c:ext xmlns:c16="http://schemas.microsoft.com/office/drawing/2014/chart" uri="{C3380CC4-5D6E-409C-BE32-E72D297353CC}">
              <c16:uniqueId val="{00000009-777A-4779-B2A7-951E18CFFC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3229</c:v>
                </c:pt>
                <c:pt idx="5">
                  <c:v>3116</c:v>
                </c:pt>
                <c:pt idx="8">
                  <c:v>3154</c:v>
                </c:pt>
                <c:pt idx="11">
                  <c:v>3177</c:v>
                </c:pt>
                <c:pt idx="14">
                  <c:v>3177</c:v>
                </c:pt>
              </c:numCache>
            </c:numRef>
          </c:val>
          <c:extLst>
            <c:ext xmlns:c16="http://schemas.microsoft.com/office/drawing/2014/chart" uri="{C3380CC4-5D6E-409C-BE32-E72D297353CC}">
              <c16:uniqueId val="{00000000-A563-4D28-8225-570A2AA067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63-4D28-8225-570A2AA067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93</c:v>
                </c:pt>
                <c:pt idx="12">
                  <c:v>3</c:v>
                </c:pt>
              </c:numCache>
            </c:numRef>
          </c:val>
          <c:extLst>
            <c:ext xmlns:c16="http://schemas.microsoft.com/office/drawing/2014/chart" uri="{C3380CC4-5D6E-409C-BE32-E72D297353CC}">
              <c16:uniqueId val="{00000002-A563-4D28-8225-570A2AA067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68</c:v>
                </c:pt>
                <c:pt idx="3">
                  <c:v>73</c:v>
                </c:pt>
                <c:pt idx="6">
                  <c:v>79</c:v>
                </c:pt>
                <c:pt idx="9">
                  <c:v>66</c:v>
                </c:pt>
                <c:pt idx="12">
                  <c:v>55</c:v>
                </c:pt>
              </c:numCache>
            </c:numRef>
          </c:val>
          <c:extLst>
            <c:ext xmlns:c16="http://schemas.microsoft.com/office/drawing/2014/chart" uri="{C3380CC4-5D6E-409C-BE32-E72D297353CC}">
              <c16:uniqueId val="{00000003-A563-4D28-8225-570A2AA067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1058</c:v>
                </c:pt>
                <c:pt idx="3">
                  <c:v>805</c:v>
                </c:pt>
                <c:pt idx="6">
                  <c:v>767</c:v>
                </c:pt>
                <c:pt idx="9">
                  <c:v>741</c:v>
                </c:pt>
                <c:pt idx="12">
                  <c:v>692</c:v>
                </c:pt>
              </c:numCache>
            </c:numRef>
          </c:val>
          <c:extLst>
            <c:ext xmlns:c16="http://schemas.microsoft.com/office/drawing/2014/chart" uri="{C3380CC4-5D6E-409C-BE32-E72D297353CC}">
              <c16:uniqueId val="{00000004-A563-4D28-8225-570A2AA067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63-4D28-8225-570A2AA067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63-4D28-8225-570A2AA067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2439</c:v>
                </c:pt>
                <c:pt idx="3">
                  <c:v>2473</c:v>
                </c:pt>
                <c:pt idx="6">
                  <c:v>2444</c:v>
                </c:pt>
                <c:pt idx="9">
                  <c:v>2461</c:v>
                </c:pt>
                <c:pt idx="12">
                  <c:v>2466</c:v>
                </c:pt>
              </c:numCache>
            </c:numRef>
          </c:val>
          <c:extLst>
            <c:ext xmlns:c16="http://schemas.microsoft.com/office/drawing/2014/chart" uri="{C3380CC4-5D6E-409C-BE32-E72D297353CC}">
              <c16:uniqueId val="{00000007-A563-4D28-8225-570A2AA067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336</c:v>
                </c:pt>
                <c:pt idx="2">
                  <c:v>#N/A</c:v>
                </c:pt>
                <c:pt idx="3">
                  <c:v>#N/A</c:v>
                </c:pt>
                <c:pt idx="4">
                  <c:v>235</c:v>
                </c:pt>
                <c:pt idx="5">
                  <c:v>#N/A</c:v>
                </c:pt>
                <c:pt idx="6">
                  <c:v>#N/A</c:v>
                </c:pt>
                <c:pt idx="7">
                  <c:v>136</c:v>
                </c:pt>
                <c:pt idx="8">
                  <c:v>#N/A</c:v>
                </c:pt>
                <c:pt idx="9">
                  <c:v>#N/A</c:v>
                </c:pt>
                <c:pt idx="10">
                  <c:v>184</c:v>
                </c:pt>
                <c:pt idx="11">
                  <c:v>#N/A</c:v>
                </c:pt>
                <c:pt idx="12">
                  <c:v>#N/A</c:v>
                </c:pt>
                <c:pt idx="13">
                  <c:v>39</c:v>
                </c:pt>
                <c:pt idx="14">
                  <c:v>#N/A</c:v>
                </c:pt>
              </c:numCache>
            </c:numRef>
          </c:val>
          <c:smooth val="0"/>
          <c:extLst>
            <c:ext xmlns:c16="http://schemas.microsoft.com/office/drawing/2014/chart" uri="{C3380CC4-5D6E-409C-BE32-E72D297353CC}">
              <c16:uniqueId val="{00000008-A563-4D28-8225-570A2AA067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37056</c:v>
                </c:pt>
                <c:pt idx="5">
                  <c:v>35908</c:v>
                </c:pt>
                <c:pt idx="8">
                  <c:v>35117</c:v>
                </c:pt>
                <c:pt idx="11">
                  <c:v>33725</c:v>
                </c:pt>
                <c:pt idx="14">
                  <c:v>31709</c:v>
                </c:pt>
              </c:numCache>
            </c:numRef>
          </c:val>
          <c:extLst>
            <c:ext xmlns:c16="http://schemas.microsoft.com/office/drawing/2014/chart" uri="{C3380CC4-5D6E-409C-BE32-E72D297353CC}">
              <c16:uniqueId val="{00000000-6F99-4146-9DBE-E3B91CF02C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4098</c:v>
                </c:pt>
                <c:pt idx="5">
                  <c:v>3125</c:v>
                </c:pt>
                <c:pt idx="8">
                  <c:v>2723</c:v>
                </c:pt>
                <c:pt idx="11">
                  <c:v>2428</c:v>
                </c:pt>
                <c:pt idx="14">
                  <c:v>2187</c:v>
                </c:pt>
              </c:numCache>
            </c:numRef>
          </c:val>
          <c:extLst>
            <c:ext xmlns:c16="http://schemas.microsoft.com/office/drawing/2014/chart" uri="{C3380CC4-5D6E-409C-BE32-E72D297353CC}">
              <c16:uniqueId val="{00000001-6F99-4146-9DBE-E3B91CF02C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17290</c:v>
                </c:pt>
                <c:pt idx="5">
                  <c:v>19563</c:v>
                </c:pt>
                <c:pt idx="8">
                  <c:v>21133</c:v>
                </c:pt>
                <c:pt idx="11">
                  <c:v>25290</c:v>
                </c:pt>
                <c:pt idx="14">
                  <c:v>28219</c:v>
                </c:pt>
              </c:numCache>
            </c:numRef>
          </c:val>
          <c:extLst>
            <c:ext xmlns:c16="http://schemas.microsoft.com/office/drawing/2014/chart" uri="{C3380CC4-5D6E-409C-BE32-E72D297353CC}">
              <c16:uniqueId val="{00000002-6F99-4146-9DBE-E3B91CF02C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99-4146-9DBE-E3B91CF02C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99-4146-9DBE-E3B91CF02C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99-4146-9DBE-E3B91CF02C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3789</c:v>
                </c:pt>
                <c:pt idx="3">
                  <c:v>3737</c:v>
                </c:pt>
                <c:pt idx="6">
                  <c:v>3729</c:v>
                </c:pt>
                <c:pt idx="9">
                  <c:v>3722</c:v>
                </c:pt>
                <c:pt idx="12">
                  <c:v>3575</c:v>
                </c:pt>
              </c:numCache>
            </c:numRef>
          </c:val>
          <c:extLst>
            <c:ext xmlns:c16="http://schemas.microsoft.com/office/drawing/2014/chart" uri="{C3380CC4-5D6E-409C-BE32-E72D297353CC}">
              <c16:uniqueId val="{00000006-6F99-4146-9DBE-E3B91CF02C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525</c:v>
                </c:pt>
                <c:pt idx="3">
                  <c:v>468</c:v>
                </c:pt>
                <c:pt idx="6">
                  <c:v>416</c:v>
                </c:pt>
                <c:pt idx="9">
                  <c:v>385</c:v>
                </c:pt>
                <c:pt idx="12">
                  <c:v>331</c:v>
                </c:pt>
              </c:numCache>
            </c:numRef>
          </c:val>
          <c:extLst>
            <c:ext xmlns:c16="http://schemas.microsoft.com/office/drawing/2014/chart" uri="{C3380CC4-5D6E-409C-BE32-E72D297353CC}">
              <c16:uniqueId val="{00000007-6F99-4146-9DBE-E3B91CF02C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13205</c:v>
                </c:pt>
                <c:pt idx="3">
                  <c:v>10202</c:v>
                </c:pt>
                <c:pt idx="6">
                  <c:v>8913</c:v>
                </c:pt>
                <c:pt idx="9">
                  <c:v>7336</c:v>
                </c:pt>
                <c:pt idx="12">
                  <c:v>6230</c:v>
                </c:pt>
              </c:numCache>
            </c:numRef>
          </c:val>
          <c:extLst>
            <c:ext xmlns:c16="http://schemas.microsoft.com/office/drawing/2014/chart" uri="{C3380CC4-5D6E-409C-BE32-E72D297353CC}">
              <c16:uniqueId val="{00000008-6F99-4146-9DBE-E3B91CF02C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93</c:v>
                </c:pt>
                <c:pt idx="9">
                  <c:v>3</c:v>
                </c:pt>
                <c:pt idx="12">
                  <c:v>44</c:v>
                </c:pt>
              </c:numCache>
            </c:numRef>
          </c:val>
          <c:extLst>
            <c:ext xmlns:c16="http://schemas.microsoft.com/office/drawing/2014/chart" uri="{C3380CC4-5D6E-409C-BE32-E72D297353CC}">
              <c16:uniqueId val="{00000009-6F99-4146-9DBE-E3B91CF02C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28230</c:v>
                </c:pt>
                <c:pt idx="3">
                  <c:v>26833</c:v>
                </c:pt>
                <c:pt idx="6">
                  <c:v>26075</c:v>
                </c:pt>
                <c:pt idx="9">
                  <c:v>25162</c:v>
                </c:pt>
                <c:pt idx="12">
                  <c:v>22976</c:v>
                </c:pt>
              </c:numCache>
            </c:numRef>
          </c:val>
          <c:extLst>
            <c:ext xmlns:c16="http://schemas.microsoft.com/office/drawing/2014/chart" uri="{C3380CC4-5D6E-409C-BE32-E72D297353CC}">
              <c16:uniqueId val="{0000000A-6F99-4146-9DBE-E3B91CF02C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99-4146-9DBE-E3B91CF02C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4050</c:v>
                </c:pt>
                <c:pt idx="1">
                  <c:v>5062</c:v>
                </c:pt>
                <c:pt idx="2">
                  <c:v>5319</c:v>
                </c:pt>
              </c:numCache>
            </c:numRef>
          </c:val>
          <c:extLst>
            <c:ext xmlns:c16="http://schemas.microsoft.com/office/drawing/2014/chart" uri="{C3380CC4-5D6E-409C-BE32-E72D297353CC}">
              <c16:uniqueId val="{00000000-1F9C-43F1-8E99-C2F0101796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3039</c:v>
                </c:pt>
                <c:pt idx="1">
                  <c:v>3242</c:v>
                </c:pt>
                <c:pt idx="2">
                  <c:v>3544</c:v>
                </c:pt>
              </c:numCache>
            </c:numRef>
          </c:val>
          <c:extLst>
            <c:ext xmlns:c16="http://schemas.microsoft.com/office/drawing/2014/chart" uri="{C3380CC4-5D6E-409C-BE32-E72D297353CC}">
              <c16:uniqueId val="{00000001-1F9C-43F1-8E99-C2F0101796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11919</c:v>
                </c:pt>
                <c:pt idx="1">
                  <c:v>14757</c:v>
                </c:pt>
                <c:pt idx="2">
                  <c:v>17069</c:v>
                </c:pt>
              </c:numCache>
            </c:numRef>
          </c:val>
          <c:extLst>
            <c:ext xmlns:c16="http://schemas.microsoft.com/office/drawing/2014/chart" uri="{C3380CC4-5D6E-409C-BE32-E72D297353CC}">
              <c16:uniqueId val="{00000002-1F9C-43F1-8E99-C2F0101796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これまでの市債の新規発行抑制や繰上償還により、実質公債費比率は低位で推移し、健全な状況です。</a:t>
          </a:r>
        </a:p>
        <a:p>
          <a:r>
            <a:rPr kumimoji="1" lang="ja-JP" altLang="en-US" sz="1050">
              <a:latin typeface="ＭＳ ゴシック" pitchFamily="49" charset="-128"/>
              <a:ea typeface="ＭＳ ゴシック" pitchFamily="49" charset="-128"/>
            </a:rPr>
            <a:t>＜主な増減要因＞</a:t>
          </a:r>
        </a:p>
        <a:p>
          <a:r>
            <a:rPr kumimoji="1" lang="ja-JP" altLang="en-US" sz="1050">
              <a:latin typeface="ＭＳ ゴシック" pitchFamily="49" charset="-128"/>
              <a:ea typeface="ＭＳ ゴシック" pitchFamily="49" charset="-128"/>
            </a:rPr>
            <a:t>　一般会計については分母である標準財政規模が</a:t>
          </a:r>
          <a:r>
            <a:rPr kumimoji="1" lang="en-US" altLang="ja-JP" sz="1050">
              <a:latin typeface="ＭＳ ゴシック" pitchFamily="49" charset="-128"/>
              <a:ea typeface="ＭＳ ゴシック" pitchFamily="49" charset="-128"/>
            </a:rPr>
            <a:t>330,641</a:t>
          </a:r>
          <a:r>
            <a:rPr kumimoji="1" lang="ja-JP" altLang="en-US" sz="1050">
              <a:latin typeface="ＭＳ ゴシック" pitchFamily="49" charset="-128"/>
              <a:ea typeface="ＭＳ ゴシック" pitchFamily="49" charset="-128"/>
            </a:rPr>
            <a:t>千円減少したものの、分子である公債費に準ずる債務負担行為で大中地区土地改良事業が減少したこと等により、単年度比率で前年度</a:t>
          </a:r>
          <a:r>
            <a:rPr kumimoji="1" lang="en-US" altLang="ja-JP" sz="1050">
              <a:latin typeface="ＭＳ ゴシック" pitchFamily="49" charset="-128"/>
              <a:ea typeface="ＭＳ ゴシック" pitchFamily="49" charset="-128"/>
            </a:rPr>
            <a:t>0,9</a:t>
          </a:r>
          <a:r>
            <a:rPr kumimoji="1" lang="ja-JP" altLang="en-US" sz="1050">
              <a:latin typeface="ＭＳ ゴシック" pitchFamily="49" charset="-128"/>
              <a:ea typeface="ＭＳ ゴシック" pitchFamily="49" charset="-128"/>
            </a:rPr>
            <a:t>％減の</a:t>
          </a:r>
          <a:r>
            <a:rPr kumimoji="1" lang="en-US" altLang="ja-JP" sz="1050">
              <a:latin typeface="ＭＳ ゴシック" pitchFamily="49" charset="-128"/>
              <a:ea typeface="ＭＳ ゴシック" pitchFamily="49" charset="-128"/>
            </a:rPr>
            <a:t>0,2</a:t>
          </a:r>
          <a:r>
            <a:rPr kumimoji="1" lang="ja-JP" altLang="en-US" sz="1050">
              <a:latin typeface="ＭＳ ゴシック" pitchFamily="49" charset="-128"/>
              <a:ea typeface="ＭＳ ゴシック" pitchFamily="49" charset="-128"/>
            </a:rPr>
            <a:t>％となりました。</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か年平均としては、公営企業への元利償還金に対する繰出が年々減少し、交付税措置の有利な市債を活用していることから算入公債費等の額は年々増加しています。また、標準財政規模についても単年では昨年より減少したものの、令和元年度と比べると</a:t>
          </a:r>
          <a:r>
            <a:rPr kumimoji="1" lang="en-US" altLang="ja-JP" sz="1050">
              <a:latin typeface="ＭＳ ゴシック" pitchFamily="49" charset="-128"/>
              <a:ea typeface="ＭＳ ゴシック" pitchFamily="49" charset="-128"/>
            </a:rPr>
            <a:t>1,107,149</a:t>
          </a:r>
          <a:r>
            <a:rPr kumimoji="1" lang="ja-JP" altLang="en-US" sz="1050">
              <a:latin typeface="ＭＳ ゴシック" pitchFamily="49" charset="-128"/>
              <a:ea typeface="ＭＳ ゴシック" pitchFamily="49" charset="-128"/>
            </a:rPr>
            <a:t>千円の増加と大きく上昇していることから、実質公債費率の良化に繋がっています。</a:t>
          </a:r>
        </a:p>
        <a:p>
          <a:r>
            <a:rPr kumimoji="1" lang="ja-JP" altLang="en-US" sz="1050">
              <a:latin typeface="ＭＳ ゴシック" pitchFamily="49" charset="-128"/>
              <a:ea typeface="ＭＳ ゴシック" pitchFamily="49" charset="-128"/>
            </a:rPr>
            <a:t>＜今後の見通し・課題・改善方策＞</a:t>
          </a:r>
        </a:p>
        <a:p>
          <a:r>
            <a:rPr kumimoji="1" lang="ja-JP" altLang="en-US" sz="1050">
              <a:latin typeface="ＭＳ ゴシック" pitchFamily="49" charset="-128"/>
              <a:ea typeface="ＭＳ ゴシック" pitchFamily="49" charset="-128"/>
            </a:rPr>
            <a:t>　地方交付税措置のない市債の発行見送りや繰上償還の実施などにより公債費の抑制に努めるとともに、あらゆる面から合理的かつ経済的な事業実施に取り組みます。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充当可能財源等が将来負担額を上回っており、将来負担率は引き続き算定されませんでした。特に悪化を示す状況もなく健全な状態といえます。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＜主な増減要因＞</a:t>
          </a:r>
        </a:p>
        <a:p>
          <a:r>
            <a:rPr kumimoji="1" lang="ja-JP" altLang="en-US" sz="1050">
              <a:latin typeface="ＭＳ ゴシック" pitchFamily="49" charset="-128"/>
              <a:ea typeface="ＭＳ ゴシック" pitchFamily="49" charset="-128"/>
            </a:rPr>
            <a:t>　将来負担額のうち、地方債現在高は、繰上償還の増により償還額が増加し、臨時財政対策債発行可能額の大幅な減により新規発行債は減となったため、約</a:t>
          </a:r>
          <a:r>
            <a:rPr kumimoji="1" lang="en-US" altLang="ja-JP" sz="1050">
              <a:latin typeface="ＭＳ ゴシック" pitchFamily="49" charset="-128"/>
              <a:ea typeface="ＭＳ ゴシック" pitchFamily="49" charset="-128"/>
            </a:rPr>
            <a:t>21.8</a:t>
          </a:r>
          <a:r>
            <a:rPr kumimoji="1" lang="ja-JP" altLang="en-US" sz="1050">
              <a:latin typeface="ＭＳ ゴシック" pitchFamily="49" charset="-128"/>
              <a:ea typeface="ＭＳ ゴシック" pitchFamily="49" charset="-128"/>
            </a:rPr>
            <a:t>億円減少しました。また、企業会計等繰入見込額については、企業債残高の減少等により、約</a:t>
          </a:r>
          <a:r>
            <a:rPr kumimoji="1" lang="en-US" altLang="ja-JP" sz="1050">
              <a:latin typeface="ＭＳ ゴシック" pitchFamily="49" charset="-128"/>
              <a:ea typeface="ＭＳ ゴシック" pitchFamily="49" charset="-128"/>
            </a:rPr>
            <a:t>11.1</a:t>
          </a:r>
          <a:r>
            <a:rPr kumimoji="1" lang="ja-JP" altLang="en-US" sz="1050">
              <a:latin typeface="ＭＳ ゴシック" pitchFamily="49" charset="-128"/>
              <a:ea typeface="ＭＳ ゴシック" pitchFamily="49" charset="-128"/>
            </a:rPr>
            <a:t>億円減少しました。その他、退職手当負担金については、長期勤続年数対象者の減により約</a:t>
          </a:r>
          <a:r>
            <a:rPr kumimoji="1" lang="en-US" altLang="ja-JP" sz="1050">
              <a:latin typeface="ＭＳ ゴシック" pitchFamily="49" charset="-128"/>
              <a:ea typeface="ＭＳ ゴシック" pitchFamily="49" charset="-128"/>
            </a:rPr>
            <a:t>1.5</a:t>
          </a:r>
          <a:r>
            <a:rPr kumimoji="1" lang="ja-JP" altLang="en-US" sz="1050">
              <a:latin typeface="ＭＳ ゴシック" pitchFamily="49" charset="-128"/>
              <a:ea typeface="ＭＳ ゴシック" pitchFamily="49" charset="-128"/>
            </a:rPr>
            <a:t>億円の減少となりました。</a:t>
          </a:r>
        </a:p>
        <a:p>
          <a:r>
            <a:rPr kumimoji="1" lang="ja-JP" altLang="en-US" sz="1050">
              <a:latin typeface="ＭＳ ゴシック" pitchFamily="49" charset="-128"/>
              <a:ea typeface="ＭＳ ゴシック" pitchFamily="49" charset="-128"/>
            </a:rPr>
            <a:t>　充当可能財源等のうち充当可能基金は、ふるさと応援基金や子ども・子育て支援基金等の増により約</a:t>
          </a:r>
          <a:r>
            <a:rPr kumimoji="1" lang="en-US" altLang="ja-JP" sz="1050">
              <a:latin typeface="ＭＳ ゴシック" pitchFamily="49" charset="-128"/>
              <a:ea typeface="ＭＳ ゴシック" pitchFamily="49" charset="-128"/>
            </a:rPr>
            <a:t>29.3</a:t>
          </a:r>
          <a:r>
            <a:rPr kumimoji="1" lang="ja-JP" altLang="en-US" sz="1050">
              <a:latin typeface="ＭＳ ゴシック" pitchFamily="49" charset="-128"/>
              <a:ea typeface="ＭＳ ゴシック" pitchFamily="49" charset="-128"/>
            </a:rPr>
            <a:t>億円増加しました。一方で充当可能特定歳入及び基準財政需要額算入見込額については、約</a:t>
          </a:r>
          <a:r>
            <a:rPr kumimoji="1" lang="en-US" altLang="ja-JP" sz="1050">
              <a:latin typeface="ＭＳ ゴシック" pitchFamily="49" charset="-128"/>
              <a:ea typeface="ＭＳ ゴシック" pitchFamily="49" charset="-128"/>
            </a:rPr>
            <a:t>22.6</a:t>
          </a:r>
          <a:r>
            <a:rPr kumimoji="1" lang="ja-JP" altLang="en-US" sz="1050">
              <a:latin typeface="ＭＳ ゴシック" pitchFamily="49" charset="-128"/>
              <a:ea typeface="ＭＳ ゴシック" pitchFamily="49" charset="-128"/>
            </a:rPr>
            <a:t>億円の減少となり、全体で約</a:t>
          </a:r>
          <a:r>
            <a:rPr kumimoji="1" lang="en-US" altLang="ja-JP" sz="1050">
              <a:latin typeface="ＭＳ ゴシック" pitchFamily="49" charset="-128"/>
              <a:ea typeface="ＭＳ ゴシック" pitchFamily="49" charset="-128"/>
            </a:rPr>
            <a:t>6.7</a:t>
          </a:r>
          <a:r>
            <a:rPr kumimoji="1" lang="ja-JP" altLang="en-US" sz="1050">
              <a:latin typeface="ＭＳ ゴシック" pitchFamily="49" charset="-128"/>
              <a:ea typeface="ＭＳ ゴシック" pitchFamily="49" charset="-128"/>
            </a:rPr>
            <a:t>億円の増加となりました。</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＜今後の見通し・課題・改善方策＞</a:t>
          </a:r>
        </a:p>
        <a:p>
          <a:r>
            <a:rPr kumimoji="1" lang="ja-JP" altLang="en-US" sz="1050">
              <a:latin typeface="ＭＳ ゴシック" pitchFamily="49" charset="-128"/>
              <a:ea typeface="ＭＳ ゴシック" pitchFamily="49" charset="-128"/>
            </a:rPr>
            <a:t>　今後も大型施設整備事業の需要があり地方債の発行が予想されるため、地方交付税措置割合の低い地方債の発行見送りや、繰上償還の実施等により地方債現在高の抑制を図るとともに、より一層の行政改革により収支改善に取り組み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滋賀県近江八幡市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ふるさと応援寄付金の好調や補正予算編成過程での歳入上振の活用により約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億円の現在高となりました。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財政調整基金については、災害等の有事の際の備えとして、また、市民ニーズに沿った臨時的な政策課題に対応するため、残高を維持します。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減債基金については、大型施設整備事業が控え、今後償還額が増加するため、公債費の償還や繰上償還に充当していきます。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目的用途に見合う事業に積極的に取り崩しを行うこととし、特に、公共施設等整備基金については、今後の市庁舎整備への財源として積み立てつつ、他の財源とバランスを図りながら必要な施設整備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基金については、基金現在高比率を基準指標とし、その比率の水準については中期財政計画に定められた標準財政規模の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ふるさと応援基金：本市を応援しようとする個人、法人及び団体等からの寄付金を財源とし、まちづくり事業や地域活力社会の形成等に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資することを目的とします。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公共施設等整備基金：義務教育施設、公益施設、清掃施設その他公共施設の整備に資することを目的とします。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子ども・子育て支援基金：子ども・子育て支援の推進に資することを目的とします。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ふるさと応援基金は、ふるさと応援寄付金が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億円となったが、子ども医療費助成および給食費多子世帯減免へ向こう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年間の財源担保として、子ども・子育て支援基金への積替え等で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公共施設等整備基金は、普通財産売払収入の積立、前年度事業用資産減価償却費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％分の積立、庁舎見直し一般財源増加分の積立、補正予算編成過程での歳入上振分等により約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子ども・子育て支援基金は、子ども医療費助成および給食費多子世帯減免の向こう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億円をふるさと応援基金から積替え、子ども医療費助成および給食費多子世帯減免に充当するため約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今後、市庁舎整備事業を控えていることや、老朽化した既存施設の更新が見込まれるため、これらの財源として活用していきます。また、ふるさと応援寄付金による収入について、目的用途に見合う事業に積極的に活用していき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前年度からの純繰越金の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億円を積立て、減債基金への積替として取崩し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億円を行ったことから基金残高は対前年度比約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％以上を目標とします。うち、財政調整基金と減債基金の合計については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％以上とします。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今後の施設整備の公債費償還に備え、財政調整基金から積替として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億円を積立て、取り崩しを行わなかったことから基金残高は対前年度比約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大型施設整備事業が控え、特に、市庁舎整備に伴う市債の償還が見込まれるため、増加する公債費の償還や繰上償還に充当します。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82,025
80,213
177.45
46,630,599
45,479,767
808,673
19,396,790
22,975,591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単年度の財政力指数は、対前年比</a:t>
          </a:r>
          <a:r>
            <a:rPr kumimoji="1" lang="en-US" altLang="ja-JP" sz="1100">
              <a:latin typeface="ＭＳ Ｐゴシック" panose="020B0600070205080204" pitchFamily="50" charset="-128"/>
              <a:ea typeface="ＭＳ Ｐゴシック" panose="020B0600070205080204" pitchFamily="50" charset="-128"/>
            </a:rPr>
            <a:t>0.001</a:t>
          </a:r>
          <a:r>
            <a:rPr kumimoji="1" lang="ja-JP" altLang="en-US" sz="1100">
              <a:latin typeface="ＭＳ Ｐゴシック" panose="020B0600070205080204" pitchFamily="50" charset="-128"/>
              <a:ea typeface="ＭＳ Ｐゴシック" panose="020B0600070205080204" pitchFamily="50" charset="-128"/>
            </a:rPr>
            <a:t>増加しました。基準財政需要額においては、元利償還金の据置期間の終了や</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４年度資本費平準化債同意等見込額の減に伴う事業費補正の増による下水道費の増加や、小学校費、社会福祉費が増加となりました。基準財政収入額は、利子割交付金が減少したものの、分譲に伴う新築家屋の増加による固定資産税の増加や、法人事業税交付金、地方消費税交付金が増加しました。収入額の増を需要額の増が上回ったため、財政力指数は減少しました。</a:t>
          </a:r>
        </a:p>
        <a:p>
          <a:r>
            <a:rPr kumimoji="1" lang="ja-JP" altLang="en-US" sz="1100">
              <a:latin typeface="ＭＳ Ｐゴシック" panose="020B0600070205080204" pitchFamily="50" charset="-128"/>
              <a:ea typeface="ＭＳ Ｐゴシック" panose="020B0600070205080204" pitchFamily="50" charset="-128"/>
            </a:rPr>
            <a:t>　コロナ禍からの脱却により収入の復調がみられる一方で、高齢化等による社会福祉費の増加、公債費の増加等により財政力指数の低下が懸念されるため、引き続き歳出の削減や効率的な財政運営に努めます。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比率は昨年より悪化しましたが、依然として全国平均、滋賀県平均より低い状態です。歳入では、税収の増加や、国補正予算（第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号）による臨時費目の追加等による普通交付税の増加があったものの、交付税財源不足の代替である臨時財政対策債の大幅な圧縮により、減少となりました。歳出では、人件費、扶助費、公債費の増加に加え、エネルギー価格高騰に伴う物件費の増加や、後期高齢者医療広域連合への繰出金の増加により、増加しました。歳入は減小、歳出は増加となったため、比率は上昇しました。</a:t>
          </a:r>
        </a:p>
        <a:p>
          <a:r>
            <a:rPr kumimoji="1" lang="ja-JP" altLang="en-US" sz="1100">
              <a:latin typeface="ＭＳ Ｐゴシック" panose="020B0600070205080204" pitchFamily="50" charset="-128"/>
              <a:ea typeface="ＭＳ Ｐゴシック" panose="020B0600070205080204" pitchFamily="50" charset="-128"/>
            </a:rPr>
            <a:t>　少子化対策や社会保障関係経費の増加に加え、物価高騰も長期化しているなか、今後は市庁舎等の大型施設整備による公債費の増加も見込まれるため、市債と基金の活用方法や、借入・返済方法の見直しを進め、公債費抑制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80645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2957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29570"/>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84138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251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23813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769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145115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84790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は平均より良好な数値を示しています。内訳としては、人件費は最低賃金引き上げによる会計年度任用職員給与、期末手当の増加等により、増加となりました。物件費については、学校給食費の公会計化に伴う賄材料費の計上や、ふるさと応援事業のカード決裁手数料の増により、増加しました。</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や「個別施設計画」に基づき、施設維持にかかる費用の見直しや平準化を図っていきます。人件費についても、「定員適正化計画」に基づき、事務事業の見直しや指定管理制度の推進による業務のスリム化を図り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147543</xdr:rowOff>
    </xdr:from>
    <xdr:to>
      <xdr:col>23</xdr:col>
      <xdr:colOff>133350</xdr:colOff>
      <xdr:row>82</xdr:row>
      <xdr:rowOff>40270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34993"/>
          <a:ext cx="838200" cy="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115531</xdr:rowOff>
    </xdr:from>
    <xdr:to>
      <xdr:col>19</xdr:col>
      <xdr:colOff>133350</xdr:colOff>
      <xdr:row>81</xdr:row>
      <xdr:rowOff>147543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2981"/>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10669</xdr:rowOff>
    </xdr:from>
    <xdr:to>
      <xdr:col>15</xdr:col>
      <xdr:colOff>82550</xdr:colOff>
      <xdr:row>81</xdr:row>
      <xdr:rowOff>115531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98119"/>
          <a:ext cx="889000" cy="1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10669</xdr:rowOff>
    </xdr:from>
    <xdr:to>
      <xdr:col>11</xdr:col>
      <xdr:colOff>31750</xdr:colOff>
      <xdr:row>81</xdr:row>
      <xdr:rowOff>28356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98119"/>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160920</xdr:rowOff>
    </xdr:from>
    <xdr:to>
      <xdr:col>23</xdr:col>
      <xdr:colOff>184150</xdr:colOff>
      <xdr:row>82</xdr:row>
      <xdr:rowOff>91070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5997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96743</xdr:rowOff>
    </xdr:from>
    <xdr:to>
      <xdr:col>19</xdr:col>
      <xdr:colOff>184150</xdr:colOff>
      <xdr:row>82</xdr:row>
      <xdr:rowOff>26893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37070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5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64731</xdr:rowOff>
    </xdr:from>
    <xdr:to>
      <xdr:col>15</xdr:col>
      <xdr:colOff>133350</xdr:colOff>
      <xdr:row>81</xdr:row>
      <xdr:rowOff>166331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131319</xdr:rowOff>
    </xdr:from>
    <xdr:to>
      <xdr:col>11</xdr:col>
      <xdr:colOff>82550</xdr:colOff>
      <xdr:row>81</xdr:row>
      <xdr:rowOff>61469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71646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149006</xdr:rowOff>
    </xdr:from>
    <xdr:to>
      <xdr:col>7</xdr:col>
      <xdr:colOff>31750</xdr:colOff>
      <xdr:row>81</xdr:row>
      <xdr:rowOff>79156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89333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3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月から行政職における５５歳の昇給停止を実施しています。</a:t>
          </a:r>
        </a:p>
        <a:p>
          <a:r>
            <a:rPr kumimoji="1" lang="ja-JP" altLang="en-US" sz="1300">
              <a:latin typeface="ＭＳ Ｐゴシック" panose="020B0600070205080204" pitchFamily="50" charset="-128"/>
              <a:ea typeface="ＭＳ Ｐゴシック" panose="020B0600070205080204" pitchFamily="50" charset="-128"/>
            </a:rPr>
            <a:t>今後も継続して、人事評価結果の給与制度への反映、給与水準の適正化に取り組んでいきます。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33564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635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324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本市では継続して、行政組織の効率化・合理化に取り組んでいます。今回の指数は、前年度から０．０８人の増加となりました。</a:t>
          </a:r>
        </a:p>
        <a:p>
          <a:r>
            <a:rPr kumimoji="1" lang="ja-JP" altLang="en-US" sz="1300">
              <a:latin typeface="ＭＳ Ｐゴシック" panose="020B0600070205080204" pitchFamily="50" charset="-128"/>
              <a:ea typeface="ＭＳ Ｐゴシック" panose="020B0600070205080204" pitchFamily="50" charset="-128"/>
            </a:rPr>
            <a:t>　今後も定員の進捗管理を実施しつつ持続的な行政運営と市民サービスの質及び量の維持・向上に努めます。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79163</xdr:rowOff>
    </xdr:from>
    <xdr:to>
      <xdr:col>81</xdr:col>
      <xdr:colOff>44450</xdr:colOff>
      <xdr:row>61</xdr:row>
      <xdr:rowOff>95250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376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75142</xdr:rowOff>
    </xdr:from>
    <xdr:to>
      <xdr:col>77</xdr:col>
      <xdr:colOff>44450</xdr:colOff>
      <xdr:row>61</xdr:row>
      <xdr:rowOff>79163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35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51012</xdr:rowOff>
    </xdr:from>
    <xdr:to>
      <xdr:col>72</xdr:col>
      <xdr:colOff>203200</xdr:colOff>
      <xdr:row>61</xdr:row>
      <xdr:rowOff>75142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094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51012</xdr:rowOff>
    </xdr:from>
    <xdr:to>
      <xdr:col>68</xdr:col>
      <xdr:colOff>152400</xdr:colOff>
      <xdr:row>61</xdr:row>
      <xdr:rowOff>51012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09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60977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28363</xdr:rowOff>
    </xdr:from>
    <xdr:to>
      <xdr:col>77</xdr:col>
      <xdr:colOff>95250</xdr:colOff>
      <xdr:row>61</xdr:row>
      <xdr:rowOff>129963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136119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212</xdr:rowOff>
    </xdr:from>
    <xdr:to>
      <xdr:col>68</xdr:col>
      <xdr:colOff>203200</xdr:colOff>
      <xdr:row>61</xdr:row>
      <xdr:rowOff>101812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111989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212</xdr:rowOff>
    </xdr:from>
    <xdr:to>
      <xdr:col>64</xdr:col>
      <xdr:colOff>152400</xdr:colOff>
      <xdr:row>61</xdr:row>
      <xdr:rowOff>101812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111989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比率については類似団体と比較しても良好な数値となっています。交付税財源不足の代替となる臨時財政対策債発行可能額の大幅な減により、分母となる標準財政規模は減少したが、国営土地改良事業の減等の影響により、実質公債費率は良化しました。</a:t>
          </a:r>
        </a:p>
        <a:p>
          <a:r>
            <a:rPr kumimoji="1" lang="ja-JP" altLang="en-US" sz="1100">
              <a:latin typeface="ＭＳ Ｐゴシック" panose="020B0600070205080204" pitchFamily="50" charset="-128"/>
              <a:ea typeface="ＭＳ Ｐゴシック" panose="020B0600070205080204" pitchFamily="50" charset="-128"/>
            </a:rPr>
            <a:t>　しかしながら、今後市庁舎や安土コミュニティエリア等の大型施設整備に加え、老朽化した施設の増加に伴う施設整備が見込まれていることから、比率は増加する見込みです。</a:t>
          </a:r>
        </a:p>
        <a:p>
          <a:r>
            <a:rPr kumimoji="1" lang="ja-JP" altLang="en-US" sz="1100">
              <a:latin typeface="ＭＳ Ｐゴシック" panose="020B0600070205080204" pitchFamily="50" charset="-128"/>
              <a:ea typeface="ＭＳ Ｐゴシック" panose="020B0600070205080204" pitchFamily="50" charset="-128"/>
            </a:rPr>
            <a:t>　健全な財政運営を図るため、地方交付税措置のない市債の発行見送りや繰上償還の実施により、公債費の抑制に取り組むとともに、市債発行額が抑えられるよう、特定財源の確保や事業内容の検討など、合理的かつ経済的な事業実施に努め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156464</xdr:rowOff>
    </xdr:from>
    <xdr:to>
      <xdr:col>81</xdr:col>
      <xdr:colOff>44450</xdr:colOff>
      <xdr:row>37</xdr:row>
      <xdr:rowOff>23622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3286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62230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3672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139446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4058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139446</xdr:rowOff>
    </xdr:from>
    <xdr:to>
      <xdr:col>68</xdr:col>
      <xdr:colOff>152400</xdr:colOff>
      <xdr:row>38</xdr:row>
      <xdr:rowOff>45212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4830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105664</xdr:rowOff>
    </xdr:from>
    <xdr:to>
      <xdr:col>81</xdr:col>
      <xdr:colOff>95250</xdr:colOff>
      <xdr:row>37</xdr:row>
      <xdr:rowOff>35814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26941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19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144272</xdr:rowOff>
    </xdr:from>
    <xdr:to>
      <xdr:col>77</xdr:col>
      <xdr:colOff>95250</xdr:colOff>
      <xdr:row>37</xdr:row>
      <xdr:rowOff>74422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84599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88646</xdr:rowOff>
    </xdr:from>
    <xdr:to>
      <xdr:col>68</xdr:col>
      <xdr:colOff>203200</xdr:colOff>
      <xdr:row>38</xdr:row>
      <xdr:rowOff>18796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28973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165862</xdr:rowOff>
    </xdr:from>
    <xdr:to>
      <xdr:col>64</xdr:col>
      <xdr:colOff>152400</xdr:colOff>
      <xdr:row>38</xdr:row>
      <xdr:rowOff>96012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106189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等が将来負担額を上回っていることから、将来負担比率については算定されず、現時点では健全な状況となっています。しかし、今後は大型施設整備事業を予定しており、施設の老朽化に伴う更新等もあり将来負担の増加が見込まれます。</a:t>
          </a:r>
        </a:p>
        <a:p>
          <a:r>
            <a:rPr kumimoji="1" lang="ja-JP" altLang="en-US" sz="1100">
              <a:latin typeface="ＭＳ Ｐゴシック" panose="020B0600070205080204" pitchFamily="50" charset="-128"/>
              <a:ea typeface="ＭＳ Ｐゴシック" panose="020B0600070205080204" pitchFamily="50" charset="-128"/>
            </a:rPr>
            <a:t>　将来を見据えた財政運営の指針となるべく策定する「中期財政計画」に基づき、地方債現在高比率は標準財政規模の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以下、積立金現在高比率は標準財政規模の半分以上を目標水準とし、地方交付税措置のない市債の発行抑制や繰上償還の実施などによる地方債現在高の縮減と、市有財産の売却やふるさと納税の推進等、歳入確保による積立金現在高の確保に努めます。</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82,025
80,213
177.45
46,630,599
45,479,767
808,673
19,396,790
22,975,591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令和３年度と比較し、人事院勧告による給料表の引上げ改定、勤勉手当支給月数の引上げや正規職員の退職者増加による退職手当支給額の増加（約４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万円）により、人件費全体としては前年度より１．１ポイント増加しました。</a:t>
          </a:r>
        </a:p>
        <a:p>
          <a:r>
            <a:rPr kumimoji="1" lang="ja-JP" altLang="en-US" sz="1300">
              <a:latin typeface="ＭＳ Ｐゴシック" panose="020B0600070205080204" pitchFamily="50" charset="-128"/>
              <a:ea typeface="ＭＳ Ｐゴシック" panose="020B0600070205080204" pitchFamily="50" charset="-128"/>
            </a:rPr>
            <a:t>　人件費については今後も注視を続け、限られた職員数で柔軟に適正に行政ニーズに対応できる組織体制構築に努めていきます。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8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8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31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エネルギー価格高騰に伴う公共施設の光熱水費および燃料費の増加や、最終処分場の包括運営管理委託に修繕整備費を増額したことにより、増加となりました。</a:t>
          </a:r>
        </a:p>
        <a:p>
          <a:r>
            <a:rPr kumimoji="1" lang="ja-JP" altLang="en-US" sz="1200">
              <a:latin typeface="ＭＳ Ｐゴシック" panose="020B0600070205080204" pitchFamily="50" charset="-128"/>
              <a:ea typeface="ＭＳ Ｐゴシック" panose="020B0600070205080204" pitchFamily="50" charset="-128"/>
            </a:rPr>
            <a:t>　今後も、市全体として業務の効率化や見直し、経費削減に努めます。また、施設の民間委託や指定管理制度の活用などにより支出削減への取り組みを進めるとともに、公共施設管理計画に基づき、施設の統廃合も含めた計画的管理による長寿命化や施設総量の縮減を検討し、管理コストの縮減を図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08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76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0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高い状況が続いています。対象者の減少および医療扶助の減少により生活保護事業が減少しているとともに少子化の影響から児童手当も減少しています。一方で、保育関連経費や障害福祉サービス等給付事業については年々増加しており、全体としては増加しています。</a:t>
          </a:r>
        </a:p>
        <a:p>
          <a:r>
            <a:rPr kumimoji="1" lang="ja-JP" altLang="en-US" sz="1100">
              <a:latin typeface="ＭＳ Ｐゴシック" panose="020B0600070205080204" pitchFamily="50" charset="-128"/>
              <a:ea typeface="ＭＳ Ｐゴシック" panose="020B0600070205080204" pitchFamily="50" charset="-128"/>
            </a:rPr>
            <a:t>　今後も、国における社会保障の充実や高齢化の進展により扶助費の逓増が見込まれますが、必要なサービスを確保するとともに、単独事業費の見直し等を進め、過大な財政負担とならないよう努めます。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94343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56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94343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56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38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58</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のうち、後期高齢者医療保険事業で増加となり、繰出金の額は前年度と比べ増加しました。また、公営企業に対する出資金については、病院事業で減額となり、出資金の額は前年と比べ減少しました。</a:t>
          </a:r>
        </a:p>
        <a:p>
          <a:r>
            <a:rPr kumimoji="1" lang="ja-JP" altLang="en-US" sz="1300">
              <a:latin typeface="ＭＳ Ｐゴシック" panose="020B0600070205080204" pitchFamily="50" charset="-128"/>
              <a:ea typeface="ＭＳ Ｐゴシック" panose="020B0600070205080204" pitchFamily="50" charset="-128"/>
            </a:rPr>
            <a:t>　類似団体を上回る数値となっていますが、補助費等と同様、病院事業を有することから類似団体平均より割合が大きくなっています。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170543</xdr:rowOff>
    </xdr:from>
    <xdr:to>
      <xdr:col>82</xdr:col>
      <xdr:colOff>107950</xdr:colOff>
      <xdr:row>59</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1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59</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34472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23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下水道事業会計への繰出金が増加したものの、病院事業会計への繰出金の減により、前年度より事業費は減少しましたが、臨時財政対策債発行可能額の圧縮による経常一般財源の減少により、比率としては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上昇しました。類似団体を上回る結果となっていますが、当市は東近江地域における急性期医療の基幹病院を担う市立総合医療センターを有しており、病院事業会計への繰出しが必要となることから、病院事業がない自治体より比率が高くなる傾向にあります。</a:t>
          </a:r>
        </a:p>
        <a:p>
          <a:r>
            <a:rPr kumimoji="1" lang="ja-JP" altLang="en-US" sz="1100">
              <a:latin typeface="ＭＳ Ｐゴシック" panose="020B0600070205080204" pitchFamily="50" charset="-128"/>
              <a:ea typeface="ＭＳ Ｐゴシック" panose="020B0600070205080204" pitchFamily="50" charset="-128"/>
            </a:rPr>
            <a:t>　今後も、各補助金の適正化を図るため、行政関与の必要性や経費負担のあり方、効果等について検証を行い、補助金制度の見直しを進めます。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類似団体の中でも良好な状況にあり、人口一人当たりの決算額でみると平均が</a:t>
          </a:r>
          <a:r>
            <a:rPr kumimoji="1" lang="en-US" altLang="ja-JP" sz="1100">
              <a:latin typeface="ＭＳ Ｐゴシック" panose="020B0600070205080204" pitchFamily="50" charset="-128"/>
              <a:ea typeface="ＭＳ Ｐゴシック" panose="020B0600070205080204" pitchFamily="50" charset="-128"/>
            </a:rPr>
            <a:t>43,205</a:t>
          </a:r>
          <a:r>
            <a:rPr kumimoji="1" lang="ja-JP" altLang="en-US" sz="1100">
              <a:latin typeface="ＭＳ Ｐゴシック" panose="020B0600070205080204" pitchFamily="50" charset="-128"/>
              <a:ea typeface="ＭＳ Ｐゴシック" panose="020B0600070205080204" pitchFamily="50" charset="-128"/>
            </a:rPr>
            <a:t>円に対して、本市は</a:t>
          </a:r>
          <a:r>
            <a:rPr kumimoji="1" lang="en-US" altLang="ja-JP" sz="1100">
              <a:latin typeface="ＭＳ Ｐゴシック" panose="020B0600070205080204" pitchFamily="50" charset="-128"/>
              <a:ea typeface="ＭＳ Ｐゴシック" panose="020B0600070205080204" pitchFamily="50" charset="-128"/>
            </a:rPr>
            <a:t>34,697</a:t>
          </a:r>
          <a:r>
            <a:rPr kumimoji="1" lang="ja-JP" altLang="en-US" sz="1100">
              <a:latin typeface="ＭＳ Ｐゴシック" panose="020B0600070205080204" pitchFamily="50" charset="-128"/>
              <a:ea typeface="ＭＳ Ｐゴシック" panose="020B0600070205080204" pitchFamily="50" charset="-128"/>
            </a:rPr>
            <a:t>円となっています。</a:t>
          </a:r>
        </a:p>
        <a:p>
          <a:r>
            <a:rPr kumimoji="1" lang="ja-JP" altLang="en-US" sz="1100">
              <a:latin typeface="ＭＳ Ｐゴシック" panose="020B0600070205080204" pitchFamily="50" charset="-128"/>
              <a:ea typeface="ＭＳ Ｐゴシック" panose="020B0600070205080204" pitchFamily="50" charset="-128"/>
            </a:rPr>
            <a:t>　公債費の額については大型施設整備事業の完了に伴い平成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増加傾向が続いており、今後も市庁舎や安土コミュニティエリア、国スポ・障スポ関連の大型施設整備や、老朽化した施設の更新等で増加が見込まれます。地方交付税措置のない市債・交付税措置割合の低い市債の発行見送りや、繰上償還の実施により、公債費の抑制および平準化に努め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117856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163576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a:t>
          </a:r>
          <a:r>
            <a:rPr kumimoji="1" lang="en-US" altLang="ja-JP" sz="1300">
              <a:latin typeface="ＭＳ Ｐゴシック" panose="020B0600070205080204" pitchFamily="50" charset="-128"/>
              <a:ea typeface="ＭＳ Ｐゴシック" panose="020B0600070205080204" pitchFamily="50" charset="-128"/>
            </a:rPr>
            <a:t>76.3</a:t>
          </a:r>
          <a:r>
            <a:rPr kumimoji="1" lang="ja-JP" altLang="en-US" sz="1300">
              <a:latin typeface="ＭＳ Ｐゴシック" panose="020B0600070205080204" pitchFamily="50" charset="-128"/>
              <a:ea typeface="ＭＳ Ｐゴシック" panose="020B0600070205080204" pitchFamily="50" charset="-128"/>
            </a:rPr>
            <a:t>％で、類似団体を上回っています。経常的な物件費、補助費の支出がある中で、これまで施設の民間委託化や経費の見直しを進めてきたことにより、類似団体平均との差を縮めてきている状況です。</a:t>
          </a:r>
        </a:p>
        <a:p>
          <a:r>
            <a:rPr kumimoji="1" lang="ja-JP" altLang="en-US" sz="1300">
              <a:latin typeface="ＭＳ Ｐゴシック" panose="020B0600070205080204" pitchFamily="50" charset="-128"/>
              <a:ea typeface="ＭＳ Ｐゴシック" panose="020B0600070205080204" pitchFamily="50" charset="-128"/>
            </a:rPr>
            <a:t>　今後も、市民に必要不可欠なサービスを確保しつつ、経常経費の増大による財政運営の硬直化を招かぬよう、これまで以上に支出削減や行財政運営の合理化、事業の見直しを進めます。</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98348"/>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983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720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51314</xdr:rowOff>
    </xdr:from>
    <xdr:to>
      <xdr:col>29</xdr:col>
      <xdr:colOff>127000</xdr:colOff>
      <xdr:row>16</xdr:row>
      <xdr:rowOff>61163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2139"/>
          <a:ext cx="6477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61163</xdr:rowOff>
    </xdr:from>
    <xdr:to>
      <xdr:col>26</xdr:col>
      <xdr:colOff>50800</xdr:colOff>
      <xdr:row>16</xdr:row>
      <xdr:rowOff>84976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1988"/>
          <a:ext cx="698500" cy="23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84976</xdr:rowOff>
    </xdr:from>
    <xdr:to>
      <xdr:col>22</xdr:col>
      <xdr:colOff>114300</xdr:colOff>
      <xdr:row>16</xdr:row>
      <xdr:rowOff>107226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5801"/>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107226</xdr:rowOff>
    </xdr:from>
    <xdr:to>
      <xdr:col>18</xdr:col>
      <xdr:colOff>177800</xdr:colOff>
      <xdr:row>16</xdr:row>
      <xdr:rowOff>132772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8051"/>
          <a:ext cx="6985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514</xdr:rowOff>
    </xdr:from>
    <xdr:to>
      <xdr:col>29</xdr:col>
      <xdr:colOff>177800</xdr:colOff>
      <xdr:row>16</xdr:row>
      <xdr:rowOff>102114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1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144041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10363</xdr:rowOff>
    </xdr:from>
    <xdr:to>
      <xdr:col>26</xdr:col>
      <xdr:colOff>101600</xdr:colOff>
      <xdr:row>16</xdr:row>
      <xdr:rowOff>111963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96740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7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34176</xdr:rowOff>
    </xdr:from>
    <xdr:to>
      <xdr:col>22</xdr:col>
      <xdr:colOff>165100</xdr:colOff>
      <xdr:row>16</xdr:row>
      <xdr:rowOff>135776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120553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1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56426</xdr:rowOff>
    </xdr:from>
    <xdr:to>
      <xdr:col>19</xdr:col>
      <xdr:colOff>38100</xdr:colOff>
      <xdr:row>16</xdr:row>
      <xdr:rowOff>158026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142803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81972</xdr:rowOff>
    </xdr:from>
    <xdr:to>
      <xdr:col>15</xdr:col>
      <xdr:colOff>101600</xdr:colOff>
      <xdr:row>17</xdr:row>
      <xdr:rowOff>12122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168349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3823</xdr:rowOff>
    </xdr:from>
    <xdr:to>
      <xdr:col>29</xdr:col>
      <xdr:colOff>127000</xdr:colOff>
      <xdr:row>38</xdr:row>
      <xdr:rowOff>70726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71423"/>
          <a:ext cx="647700" cy="6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3823</xdr:rowOff>
    </xdr:from>
    <xdr:to>
      <xdr:col>26</xdr:col>
      <xdr:colOff>50800</xdr:colOff>
      <xdr:row>38</xdr:row>
      <xdr:rowOff>25883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1423"/>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322529</xdr:rowOff>
    </xdr:from>
    <xdr:to>
      <xdr:col>22</xdr:col>
      <xdr:colOff>114300</xdr:colOff>
      <xdr:row>38</xdr:row>
      <xdr:rowOff>25883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47229"/>
          <a:ext cx="698500" cy="4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276314</xdr:rowOff>
    </xdr:from>
    <xdr:to>
      <xdr:col>18</xdr:col>
      <xdr:colOff>177800</xdr:colOff>
      <xdr:row>37</xdr:row>
      <xdr:rowOff>322529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01014"/>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19926</xdr:rowOff>
    </xdr:from>
    <xdr:to>
      <xdr:col>29</xdr:col>
      <xdr:colOff>177800</xdr:colOff>
      <xdr:row>38</xdr:row>
      <xdr:rowOff>121526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8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271403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295923</xdr:rowOff>
    </xdr:from>
    <xdr:to>
      <xdr:col>26</xdr:col>
      <xdr:colOff>101600</xdr:colOff>
      <xdr:row>38</xdr:row>
      <xdr:rowOff>54623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39400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7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317983</xdr:rowOff>
    </xdr:from>
    <xdr:to>
      <xdr:col>22</xdr:col>
      <xdr:colOff>165100</xdr:colOff>
      <xdr:row>38</xdr:row>
      <xdr:rowOff>76683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2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61460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271729</xdr:rowOff>
    </xdr:from>
    <xdr:to>
      <xdr:col>19</xdr:col>
      <xdr:colOff>38100</xdr:colOff>
      <xdr:row>38</xdr:row>
      <xdr:rowOff>30429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96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15206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8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225514</xdr:rowOff>
    </xdr:from>
    <xdr:to>
      <xdr:col>15</xdr:col>
      <xdr:colOff>101600</xdr:colOff>
      <xdr:row>37</xdr:row>
      <xdr:rowOff>327114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5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311891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3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82,025
80,213
177.45
46,630,599
45,479,767
808,673
19,396,790
22,975,591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86246</xdr:rowOff>
    </xdr:from>
    <xdr:to>
      <xdr:col>24</xdr:col>
      <xdr:colOff>63500</xdr:colOff>
      <xdr:row>36</xdr:row>
      <xdr:rowOff>119050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8446"/>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119050</xdr:rowOff>
    </xdr:from>
    <xdr:to>
      <xdr:col>19</xdr:col>
      <xdr:colOff>177800</xdr:colOff>
      <xdr:row>36</xdr:row>
      <xdr:rowOff>150044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1250"/>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150044</xdr:rowOff>
    </xdr:from>
    <xdr:to>
      <xdr:col>15</xdr:col>
      <xdr:colOff>50800</xdr:colOff>
      <xdr:row>37</xdr:row>
      <xdr:rowOff>129851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2244"/>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85255</xdr:rowOff>
    </xdr:from>
    <xdr:to>
      <xdr:col>10</xdr:col>
      <xdr:colOff>114300</xdr:colOff>
      <xdr:row>37</xdr:row>
      <xdr:rowOff>129851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8905"/>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35446</xdr:rowOff>
    </xdr:from>
    <xdr:to>
      <xdr:col>24</xdr:col>
      <xdr:colOff>114300</xdr:colOff>
      <xdr:row>36</xdr:row>
      <xdr:rowOff>137046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68250</xdr:rowOff>
    </xdr:from>
    <xdr:to>
      <xdr:col>20</xdr:col>
      <xdr:colOff>38100</xdr:colOff>
      <xdr:row>36</xdr:row>
      <xdr:rowOff>169850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160977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99244</xdr:rowOff>
    </xdr:from>
    <xdr:to>
      <xdr:col>15</xdr:col>
      <xdr:colOff>101600</xdr:colOff>
      <xdr:row>37</xdr:row>
      <xdr:rowOff>29394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20521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79051</xdr:rowOff>
    </xdr:from>
    <xdr:to>
      <xdr:col>10</xdr:col>
      <xdr:colOff>165100</xdr:colOff>
      <xdr:row>38</xdr:row>
      <xdr:rowOff>9201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34455</xdr:rowOff>
    </xdr:from>
    <xdr:to>
      <xdr:col>6</xdr:col>
      <xdr:colOff>38100</xdr:colOff>
      <xdr:row>37</xdr:row>
      <xdr:rowOff>136055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127182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125168</xdr:rowOff>
    </xdr:from>
    <xdr:to>
      <xdr:col>24</xdr:col>
      <xdr:colOff>63500</xdr:colOff>
      <xdr:row>57</xdr:row>
      <xdr:rowOff>27893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6368"/>
          <a:ext cx="838200" cy="7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27893</xdr:rowOff>
    </xdr:from>
    <xdr:to>
      <xdr:col>19</xdr:col>
      <xdr:colOff>177800</xdr:colOff>
      <xdr:row>57</xdr:row>
      <xdr:rowOff>64687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0543"/>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64687</xdr:rowOff>
    </xdr:from>
    <xdr:to>
      <xdr:col>15</xdr:col>
      <xdr:colOff>50800</xdr:colOff>
      <xdr:row>57</xdr:row>
      <xdr:rowOff>114848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7337"/>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107206</xdr:rowOff>
    </xdr:from>
    <xdr:to>
      <xdr:col>10</xdr:col>
      <xdr:colOff>114300</xdr:colOff>
      <xdr:row>57</xdr:row>
      <xdr:rowOff>114848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79856"/>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74368</xdr:rowOff>
    </xdr:from>
    <xdr:to>
      <xdr:col>24</xdr:col>
      <xdr:colOff>114300</xdr:colOff>
      <xdr:row>57</xdr:row>
      <xdr:rowOff>4518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97245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148543</xdr:rowOff>
    </xdr:from>
    <xdr:to>
      <xdr:col>20</xdr:col>
      <xdr:colOff>38100</xdr:colOff>
      <xdr:row>57</xdr:row>
      <xdr:rowOff>78693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69820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4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13887</xdr:rowOff>
    </xdr:from>
    <xdr:to>
      <xdr:col>15</xdr:col>
      <xdr:colOff>101600</xdr:colOff>
      <xdr:row>57</xdr:row>
      <xdr:rowOff>115487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106614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64048</xdr:rowOff>
    </xdr:from>
    <xdr:to>
      <xdr:col>10</xdr:col>
      <xdr:colOff>165100</xdr:colOff>
      <xdr:row>57</xdr:row>
      <xdr:rowOff>165648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156775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56406</xdr:rowOff>
    </xdr:from>
    <xdr:to>
      <xdr:col>6</xdr:col>
      <xdr:colOff>38100</xdr:colOff>
      <xdr:row>57</xdr:row>
      <xdr:rowOff>158006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149133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130290</xdr:rowOff>
    </xdr:from>
    <xdr:to>
      <xdr:col>24</xdr:col>
      <xdr:colOff>63500</xdr:colOff>
      <xdr:row>78</xdr:row>
      <xdr:rowOff>142329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3390"/>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124307</xdr:rowOff>
    </xdr:from>
    <xdr:to>
      <xdr:col>19</xdr:col>
      <xdr:colOff>177800</xdr:colOff>
      <xdr:row>78</xdr:row>
      <xdr:rowOff>142329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740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124307</xdr:rowOff>
    </xdr:from>
    <xdr:to>
      <xdr:col>15</xdr:col>
      <xdr:colOff>50800</xdr:colOff>
      <xdr:row>78</xdr:row>
      <xdr:rowOff>135356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740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107544</xdr:rowOff>
    </xdr:from>
    <xdr:to>
      <xdr:col>10</xdr:col>
      <xdr:colOff>114300</xdr:colOff>
      <xdr:row>78</xdr:row>
      <xdr:rowOff>135356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80644"/>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79490</xdr:rowOff>
    </xdr:from>
    <xdr:to>
      <xdr:col>24</xdr:col>
      <xdr:colOff>114300</xdr:colOff>
      <xdr:row>79</xdr:row>
      <xdr:rowOff>9640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165867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91529</xdr:rowOff>
    </xdr:from>
    <xdr:to>
      <xdr:col>20</xdr:col>
      <xdr:colOff>38100</xdr:colOff>
      <xdr:row>79</xdr:row>
      <xdr:rowOff>21679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12806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73507</xdr:rowOff>
    </xdr:from>
    <xdr:to>
      <xdr:col>15</xdr:col>
      <xdr:colOff>101600</xdr:colOff>
      <xdr:row>79</xdr:row>
      <xdr:rowOff>3657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166234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84556</xdr:rowOff>
    </xdr:from>
    <xdr:to>
      <xdr:col>10</xdr:col>
      <xdr:colOff>165100</xdr:colOff>
      <xdr:row>79</xdr:row>
      <xdr:rowOff>14706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56744</xdr:rowOff>
    </xdr:from>
    <xdr:to>
      <xdr:col>6</xdr:col>
      <xdr:colOff>38100</xdr:colOff>
      <xdr:row>78</xdr:row>
      <xdr:rowOff>158344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149471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58776</xdr:rowOff>
    </xdr:from>
    <xdr:to>
      <xdr:col>24</xdr:col>
      <xdr:colOff>63500</xdr:colOff>
      <xdr:row>94</xdr:row>
      <xdr:rowOff>128205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03626"/>
          <a:ext cx="838200" cy="24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58776</xdr:rowOff>
    </xdr:from>
    <xdr:to>
      <xdr:col>19</xdr:col>
      <xdr:colOff>177800</xdr:colOff>
      <xdr:row>95</xdr:row>
      <xdr:rowOff>134443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03626"/>
          <a:ext cx="889000" cy="4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134443</xdr:rowOff>
    </xdr:from>
    <xdr:to>
      <xdr:col>15</xdr:col>
      <xdr:colOff>50800</xdr:colOff>
      <xdr:row>96</xdr:row>
      <xdr:rowOff>11668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22193"/>
          <a:ext cx="889000" cy="4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11668</xdr:rowOff>
    </xdr:from>
    <xdr:to>
      <xdr:col>10</xdr:col>
      <xdr:colOff>114300</xdr:colOff>
      <xdr:row>96</xdr:row>
      <xdr:rowOff>87106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7086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77405</xdr:rowOff>
    </xdr:from>
    <xdr:to>
      <xdr:col>24</xdr:col>
      <xdr:colOff>114300</xdr:colOff>
      <xdr:row>95</xdr:row>
      <xdr:rowOff>7555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100282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7976</xdr:rowOff>
    </xdr:from>
    <xdr:to>
      <xdr:col>20</xdr:col>
      <xdr:colOff>38100</xdr:colOff>
      <xdr:row>93</xdr:row>
      <xdr:rowOff>109576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126103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2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83643</xdr:rowOff>
    </xdr:from>
    <xdr:to>
      <xdr:col>15</xdr:col>
      <xdr:colOff>101600</xdr:colOff>
      <xdr:row>96</xdr:row>
      <xdr:rowOff>13793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30320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132318</xdr:rowOff>
    </xdr:from>
    <xdr:to>
      <xdr:col>10</xdr:col>
      <xdr:colOff>165100</xdr:colOff>
      <xdr:row>96</xdr:row>
      <xdr:rowOff>62468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78995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1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36306</xdr:rowOff>
    </xdr:from>
    <xdr:to>
      <xdr:col>6</xdr:col>
      <xdr:colOff>38100</xdr:colOff>
      <xdr:row>96</xdr:row>
      <xdr:rowOff>137906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154433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115202</xdr:rowOff>
    </xdr:from>
    <xdr:to>
      <xdr:col>55</xdr:col>
      <xdr:colOff>0</xdr:colOff>
      <xdr:row>36</xdr:row>
      <xdr:rowOff>10411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15952"/>
          <a:ext cx="8382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63485</xdr:rowOff>
    </xdr:from>
    <xdr:to>
      <xdr:col>50</xdr:col>
      <xdr:colOff>114300</xdr:colOff>
      <xdr:row>36</xdr:row>
      <xdr:rowOff>10411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78435"/>
          <a:ext cx="889000" cy="8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63485</xdr:rowOff>
    </xdr:from>
    <xdr:to>
      <xdr:col>45</xdr:col>
      <xdr:colOff>177800</xdr:colOff>
      <xdr:row>36</xdr:row>
      <xdr:rowOff>159916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78435"/>
          <a:ext cx="889000" cy="95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159916</xdr:rowOff>
    </xdr:from>
    <xdr:to>
      <xdr:col>41</xdr:col>
      <xdr:colOff>50800</xdr:colOff>
      <xdr:row>37</xdr:row>
      <xdr:rowOff>32791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32116"/>
          <a:ext cx="8890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64402</xdr:rowOff>
    </xdr:from>
    <xdr:to>
      <xdr:col>55</xdr:col>
      <xdr:colOff>50800</xdr:colOff>
      <xdr:row>35</xdr:row>
      <xdr:rowOff>166002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87279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131061</xdr:rowOff>
    </xdr:from>
    <xdr:to>
      <xdr:col>50</xdr:col>
      <xdr:colOff>165100</xdr:colOff>
      <xdr:row>36</xdr:row>
      <xdr:rowOff>61211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77738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12685</xdr:rowOff>
    </xdr:from>
    <xdr:to>
      <xdr:col>46</xdr:col>
      <xdr:colOff>38100</xdr:colOff>
      <xdr:row>31</xdr:row>
      <xdr:rowOff>114285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130812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10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109116</xdr:rowOff>
    </xdr:from>
    <xdr:to>
      <xdr:col>41</xdr:col>
      <xdr:colOff>101600</xdr:colOff>
      <xdr:row>37</xdr:row>
      <xdr:rowOff>39266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55793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153441</xdr:rowOff>
    </xdr:from>
    <xdr:to>
      <xdr:col>36</xdr:col>
      <xdr:colOff>165100</xdr:colOff>
      <xdr:row>37</xdr:row>
      <xdr:rowOff>83591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100118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106455</xdr:rowOff>
    </xdr:from>
    <xdr:to>
      <xdr:col>55</xdr:col>
      <xdr:colOff>0</xdr:colOff>
      <xdr:row>57</xdr:row>
      <xdr:rowOff>113378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79105"/>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35795</xdr:rowOff>
    </xdr:from>
    <xdr:to>
      <xdr:col>50</xdr:col>
      <xdr:colOff>114300</xdr:colOff>
      <xdr:row>57</xdr:row>
      <xdr:rowOff>106455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08445"/>
          <a:ext cx="889000" cy="7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35795</xdr:rowOff>
    </xdr:from>
    <xdr:to>
      <xdr:col>45</xdr:col>
      <xdr:colOff>177800</xdr:colOff>
      <xdr:row>57</xdr:row>
      <xdr:rowOff>110505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08445"/>
          <a:ext cx="889000" cy="7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103494</xdr:rowOff>
    </xdr:from>
    <xdr:to>
      <xdr:col>41</xdr:col>
      <xdr:colOff>50800</xdr:colOff>
      <xdr:row>57</xdr:row>
      <xdr:rowOff>110505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533244"/>
          <a:ext cx="889000" cy="3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62578</xdr:rowOff>
    </xdr:from>
    <xdr:to>
      <xdr:col>55</xdr:col>
      <xdr:colOff>50800</xdr:colOff>
      <xdr:row>57</xdr:row>
      <xdr:rowOff>164178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41005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55655</xdr:rowOff>
    </xdr:from>
    <xdr:to>
      <xdr:col>50</xdr:col>
      <xdr:colOff>165100</xdr:colOff>
      <xdr:row>57</xdr:row>
      <xdr:rowOff>157255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148382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156445</xdr:rowOff>
    </xdr:from>
    <xdr:to>
      <xdr:col>46</xdr:col>
      <xdr:colOff>38100</xdr:colOff>
      <xdr:row>57</xdr:row>
      <xdr:rowOff>86595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77722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59705</xdr:rowOff>
    </xdr:from>
    <xdr:to>
      <xdr:col>41</xdr:col>
      <xdr:colOff>101600</xdr:colOff>
      <xdr:row>57</xdr:row>
      <xdr:rowOff>161305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152432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52694</xdr:rowOff>
    </xdr:from>
    <xdr:to>
      <xdr:col>36</xdr:col>
      <xdr:colOff>165100</xdr:colOff>
      <xdr:row>55</xdr:row>
      <xdr:rowOff>154294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8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170821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50912</xdr:rowOff>
    </xdr:from>
    <xdr:to>
      <xdr:col>55</xdr:col>
      <xdr:colOff>0</xdr:colOff>
      <xdr:row>78</xdr:row>
      <xdr:rowOff>114805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24012"/>
          <a:ext cx="8382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169349</xdr:rowOff>
    </xdr:from>
    <xdr:to>
      <xdr:col>50</xdr:col>
      <xdr:colOff>114300</xdr:colOff>
      <xdr:row>78</xdr:row>
      <xdr:rowOff>50912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70999"/>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102141</xdr:rowOff>
    </xdr:from>
    <xdr:to>
      <xdr:col>45</xdr:col>
      <xdr:colOff>177800</xdr:colOff>
      <xdr:row>77</xdr:row>
      <xdr:rowOff>169349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03791"/>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102141</xdr:rowOff>
    </xdr:from>
    <xdr:to>
      <xdr:col>41</xdr:col>
      <xdr:colOff>50800</xdr:colOff>
      <xdr:row>78</xdr:row>
      <xdr:rowOff>46591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03791"/>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64005</xdr:rowOff>
    </xdr:from>
    <xdr:to>
      <xdr:col>55</xdr:col>
      <xdr:colOff>50800</xdr:colOff>
      <xdr:row>78</xdr:row>
      <xdr:rowOff>165605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150382</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5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xdr:rowOff>
    </xdr:from>
    <xdr:to>
      <xdr:col>50</xdr:col>
      <xdr:colOff>165100</xdr:colOff>
      <xdr:row>78</xdr:row>
      <xdr:rowOff>101712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92839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118549</xdr:rowOff>
    </xdr:from>
    <xdr:to>
      <xdr:col>46</xdr:col>
      <xdr:colOff>38100</xdr:colOff>
      <xdr:row>78</xdr:row>
      <xdr:rowOff>48699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39826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1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51341</xdr:rowOff>
    </xdr:from>
    <xdr:to>
      <xdr:col>41</xdr:col>
      <xdr:colOff>101600</xdr:colOff>
      <xdr:row>77</xdr:row>
      <xdr:rowOff>152941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144068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4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167241</xdr:rowOff>
    </xdr:from>
    <xdr:to>
      <xdr:col>36</xdr:col>
      <xdr:colOff>165100</xdr:colOff>
      <xdr:row>78</xdr:row>
      <xdr:rowOff>97391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88518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6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54318</xdr:rowOff>
    </xdr:from>
    <xdr:to>
      <xdr:col>55</xdr:col>
      <xdr:colOff>0</xdr:colOff>
      <xdr:row>97</xdr:row>
      <xdr:rowOff>98078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84968"/>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54318</xdr:rowOff>
    </xdr:from>
    <xdr:to>
      <xdr:col>50</xdr:col>
      <xdr:colOff>114300</xdr:colOff>
      <xdr:row>97</xdr:row>
      <xdr:rowOff>131699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84968"/>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131699</xdr:rowOff>
    </xdr:from>
    <xdr:to>
      <xdr:col>45</xdr:col>
      <xdr:colOff>177800</xdr:colOff>
      <xdr:row>98</xdr:row>
      <xdr:rowOff>87464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62349"/>
          <a:ext cx="889000" cy="1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163295</xdr:rowOff>
    </xdr:from>
    <xdr:to>
      <xdr:col>41</xdr:col>
      <xdr:colOff>50800</xdr:colOff>
      <xdr:row>98</xdr:row>
      <xdr:rowOff>87464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279595"/>
          <a:ext cx="889000" cy="6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47278</xdr:rowOff>
    </xdr:from>
    <xdr:to>
      <xdr:col>55</xdr:col>
      <xdr:colOff>50800</xdr:colOff>
      <xdr:row>97</xdr:row>
      <xdr:rowOff>148878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25705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5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3518</xdr:rowOff>
    </xdr:from>
    <xdr:to>
      <xdr:col>50</xdr:col>
      <xdr:colOff>165100</xdr:colOff>
      <xdr:row>97</xdr:row>
      <xdr:rowOff>105118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96245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80899</xdr:rowOff>
    </xdr:from>
    <xdr:to>
      <xdr:col>46</xdr:col>
      <xdr:colOff>38100</xdr:colOff>
      <xdr:row>98</xdr:row>
      <xdr:rowOff>11049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2176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0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36664</xdr:rowOff>
    </xdr:from>
    <xdr:to>
      <xdr:col>41</xdr:col>
      <xdr:colOff>101600</xdr:colOff>
      <xdr:row>98</xdr:row>
      <xdr:rowOff>138264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129391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3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112495</xdr:rowOff>
    </xdr:from>
    <xdr:to>
      <xdr:col>36</xdr:col>
      <xdr:colOff>165100</xdr:colOff>
      <xdr:row>95</xdr:row>
      <xdr:rowOff>42645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59172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0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136911</xdr:rowOff>
    </xdr:from>
    <xdr:to>
      <xdr:col>85</xdr:col>
      <xdr:colOff>127000</xdr:colOff>
      <xdr:row>38</xdr:row>
      <xdr:rowOff>137963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2011"/>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136911</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5201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107879</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22979"/>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98735</xdr:rowOff>
    </xdr:from>
    <xdr:to>
      <xdr:col>71</xdr:col>
      <xdr:colOff>177800</xdr:colOff>
      <xdr:row>38</xdr:row>
      <xdr:rowOff>107879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1383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87163</xdr:rowOff>
    </xdr:from>
    <xdr:to>
      <xdr:col>85</xdr:col>
      <xdr:colOff>177800</xdr:colOff>
      <xdr:row>39</xdr:row>
      <xdr:rowOff>17313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10315</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86111</xdr:rowOff>
    </xdr:from>
    <xdr:to>
      <xdr:col>81</xdr:col>
      <xdr:colOff>101600</xdr:colOff>
      <xdr:row>39</xdr:row>
      <xdr:rowOff>16261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7388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9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57079</xdr:rowOff>
    </xdr:from>
    <xdr:to>
      <xdr:col>72</xdr:col>
      <xdr:colOff>38100</xdr:colOff>
      <xdr:row>38</xdr:row>
      <xdr:rowOff>158679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149806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66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47935</xdr:rowOff>
    </xdr:from>
    <xdr:to>
      <xdr:col>67</xdr:col>
      <xdr:colOff>101600</xdr:colOff>
      <xdr:row>38</xdr:row>
      <xdr:rowOff>149535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140662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65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46676</xdr:rowOff>
    </xdr:from>
    <xdr:to>
      <xdr:col>85</xdr:col>
      <xdr:colOff>127000</xdr:colOff>
      <xdr:row>76</xdr:row>
      <xdr:rowOff>75871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76876"/>
          <a:ext cx="8382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75871</xdr:rowOff>
    </xdr:from>
    <xdr:to>
      <xdr:col>81</xdr:col>
      <xdr:colOff>50800</xdr:colOff>
      <xdr:row>76</xdr:row>
      <xdr:rowOff>128499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06071"/>
          <a:ext cx="889000" cy="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82795</xdr:rowOff>
    </xdr:from>
    <xdr:to>
      <xdr:col>76</xdr:col>
      <xdr:colOff>114300</xdr:colOff>
      <xdr:row>76</xdr:row>
      <xdr:rowOff>128499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12995"/>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82795</xdr:rowOff>
    </xdr:from>
    <xdr:to>
      <xdr:col>71</xdr:col>
      <xdr:colOff>177800</xdr:colOff>
      <xdr:row>76</xdr:row>
      <xdr:rowOff>128760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12995"/>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167326</xdr:rowOff>
    </xdr:from>
    <xdr:to>
      <xdr:col>85</xdr:col>
      <xdr:colOff>177800</xdr:colOff>
      <xdr:row>76</xdr:row>
      <xdr:rowOff>97476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145753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25071</xdr:rowOff>
    </xdr:from>
    <xdr:to>
      <xdr:col>81</xdr:col>
      <xdr:colOff>101600</xdr:colOff>
      <xdr:row>76</xdr:row>
      <xdr:rowOff>126671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117798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77699</xdr:rowOff>
    </xdr:from>
    <xdr:to>
      <xdr:col>76</xdr:col>
      <xdr:colOff>165100</xdr:colOff>
      <xdr:row>77</xdr:row>
      <xdr:rowOff>7849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170426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31995</xdr:rowOff>
    </xdr:from>
    <xdr:to>
      <xdr:col>72</xdr:col>
      <xdr:colOff>38100</xdr:colOff>
      <xdr:row>76</xdr:row>
      <xdr:rowOff>133595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124722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77960</xdr:rowOff>
    </xdr:from>
    <xdr:to>
      <xdr:col>67</xdr:col>
      <xdr:colOff>101600</xdr:colOff>
      <xdr:row>77</xdr:row>
      <xdr:rowOff>8110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170687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148210</xdr:rowOff>
    </xdr:from>
    <xdr:to>
      <xdr:col>85</xdr:col>
      <xdr:colOff>127000</xdr:colOff>
      <xdr:row>93</xdr:row>
      <xdr:rowOff>20104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578710"/>
          <a:ext cx="838200" cy="38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20104</xdr:rowOff>
    </xdr:from>
    <xdr:to>
      <xdr:col>81</xdr:col>
      <xdr:colOff>50800</xdr:colOff>
      <xdr:row>95</xdr:row>
      <xdr:rowOff>84328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964954"/>
          <a:ext cx="889000" cy="4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84328</xdr:rowOff>
    </xdr:from>
    <xdr:to>
      <xdr:col>76</xdr:col>
      <xdr:colOff>114300</xdr:colOff>
      <xdr:row>95</xdr:row>
      <xdr:rowOff>169723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372078"/>
          <a:ext cx="889000" cy="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169723</xdr:rowOff>
    </xdr:from>
    <xdr:to>
      <xdr:col>71</xdr:col>
      <xdr:colOff>177800</xdr:colOff>
      <xdr:row>96</xdr:row>
      <xdr:rowOff>78194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457473"/>
          <a:ext cx="889000" cy="7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97410</xdr:rowOff>
    </xdr:from>
    <xdr:to>
      <xdr:col>85</xdr:col>
      <xdr:colOff>177800</xdr:colOff>
      <xdr:row>91</xdr:row>
      <xdr:rowOff>27560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5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50437</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48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140754</xdr:rowOff>
    </xdr:from>
    <xdr:to>
      <xdr:col>81</xdr:col>
      <xdr:colOff>101600</xdr:colOff>
      <xdr:row>93</xdr:row>
      <xdr:rowOff>70904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9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87431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6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33528</xdr:rowOff>
    </xdr:from>
    <xdr:to>
      <xdr:col>76</xdr:col>
      <xdr:colOff>165100</xdr:colOff>
      <xdr:row>95</xdr:row>
      <xdr:rowOff>135128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3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151655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0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118923</xdr:rowOff>
    </xdr:from>
    <xdr:to>
      <xdr:col>72</xdr:col>
      <xdr:colOff>38100</xdr:colOff>
      <xdr:row>96</xdr:row>
      <xdr:rowOff>49073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4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65600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1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27394</xdr:rowOff>
    </xdr:from>
    <xdr:to>
      <xdr:col>67</xdr:col>
      <xdr:colOff>101600</xdr:colOff>
      <xdr:row>96</xdr:row>
      <xdr:rowOff>128994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4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145521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2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22794</xdr:rowOff>
    </xdr:from>
    <xdr:to>
      <xdr:col>116</xdr:col>
      <xdr:colOff>63500</xdr:colOff>
      <xdr:row>36</xdr:row>
      <xdr:rowOff>26451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19499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26451</xdr:rowOff>
    </xdr:from>
    <xdr:to>
      <xdr:col>111</xdr:col>
      <xdr:colOff>177800</xdr:colOff>
      <xdr:row>36</xdr:row>
      <xdr:rowOff>48168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19865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21377</xdr:rowOff>
    </xdr:from>
    <xdr:to>
      <xdr:col>107</xdr:col>
      <xdr:colOff>50800</xdr:colOff>
      <xdr:row>36</xdr:row>
      <xdr:rowOff>48168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193577"/>
          <a:ext cx="889000" cy="2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85110</xdr:rowOff>
    </xdr:from>
    <xdr:to>
      <xdr:col>102</xdr:col>
      <xdr:colOff>114300</xdr:colOff>
      <xdr:row>36</xdr:row>
      <xdr:rowOff>21377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085860"/>
          <a:ext cx="889000" cy="10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143444</xdr:rowOff>
    </xdr:from>
    <xdr:to>
      <xdr:col>116</xdr:col>
      <xdr:colOff>114300</xdr:colOff>
      <xdr:row>36</xdr:row>
      <xdr:rowOff>73594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166321</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9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147101</xdr:rowOff>
    </xdr:from>
    <xdr:to>
      <xdr:col>112</xdr:col>
      <xdr:colOff>38100</xdr:colOff>
      <xdr:row>36</xdr:row>
      <xdr:rowOff>77251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93778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168818</xdr:rowOff>
    </xdr:from>
    <xdr:to>
      <xdr:col>107</xdr:col>
      <xdr:colOff>101600</xdr:colOff>
      <xdr:row>36</xdr:row>
      <xdr:rowOff>98968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115495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9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142027</xdr:rowOff>
    </xdr:from>
    <xdr:to>
      <xdr:col>102</xdr:col>
      <xdr:colOff>165100</xdr:colOff>
      <xdr:row>36</xdr:row>
      <xdr:rowOff>72177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4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88704</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59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34310</xdr:rowOff>
    </xdr:from>
    <xdr:to>
      <xdr:col>98</xdr:col>
      <xdr:colOff>38100</xdr:colOff>
      <xdr:row>35</xdr:row>
      <xdr:rowOff>135910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152437</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58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40716</xdr:rowOff>
    </xdr:from>
    <xdr:to>
      <xdr:col>116</xdr:col>
      <xdr:colOff>63500</xdr:colOff>
      <xdr:row>59</xdr:row>
      <xdr:rowOff>40754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626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40754</xdr:rowOff>
    </xdr:from>
    <xdr:to>
      <xdr:col>111</xdr:col>
      <xdr:colOff>177800</xdr:colOff>
      <xdr:row>59</xdr:row>
      <xdr:rowOff>40754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40754</xdr:rowOff>
    </xdr:from>
    <xdr:to>
      <xdr:col>107</xdr:col>
      <xdr:colOff>50800</xdr:colOff>
      <xdr:row>59</xdr:row>
      <xdr:rowOff>40754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40754</xdr:rowOff>
    </xdr:from>
    <xdr:to>
      <xdr:col>102</xdr:col>
      <xdr:colOff>114300</xdr:colOff>
      <xdr:row>59</xdr:row>
      <xdr:rowOff>40754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161366</xdr:rowOff>
    </xdr:from>
    <xdr:to>
      <xdr:col>116</xdr:col>
      <xdr:colOff>114300</xdr:colOff>
      <xdr:row>59</xdr:row>
      <xdr:rowOff>91516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76293</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0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161404</xdr:rowOff>
    </xdr:from>
    <xdr:to>
      <xdr:col>112</xdr:col>
      <xdr:colOff>38100</xdr:colOff>
      <xdr:row>59</xdr:row>
      <xdr:rowOff>91554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82681</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161404</xdr:rowOff>
    </xdr:from>
    <xdr:to>
      <xdr:col>107</xdr:col>
      <xdr:colOff>101600</xdr:colOff>
      <xdr:row>59</xdr:row>
      <xdr:rowOff>91554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82681</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161404</xdr:rowOff>
    </xdr:from>
    <xdr:to>
      <xdr:col>102</xdr:col>
      <xdr:colOff>165100</xdr:colOff>
      <xdr:row>59</xdr:row>
      <xdr:rowOff>91554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82681</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161404</xdr:rowOff>
    </xdr:from>
    <xdr:to>
      <xdr:col>98</xdr:col>
      <xdr:colOff>38100</xdr:colOff>
      <xdr:row>59</xdr:row>
      <xdr:rowOff>91554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82681</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20143</xdr:rowOff>
    </xdr:from>
    <xdr:to>
      <xdr:col>116</xdr:col>
      <xdr:colOff>63500</xdr:colOff>
      <xdr:row>77</xdr:row>
      <xdr:rowOff>29561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21793"/>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29561</xdr:rowOff>
    </xdr:from>
    <xdr:to>
      <xdr:col>111</xdr:col>
      <xdr:colOff>177800</xdr:colOff>
      <xdr:row>77</xdr:row>
      <xdr:rowOff>42521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31211"/>
          <a:ext cx="889000" cy="1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42521</xdr:rowOff>
    </xdr:from>
    <xdr:to>
      <xdr:col>107</xdr:col>
      <xdr:colOff>50800</xdr:colOff>
      <xdr:row>77</xdr:row>
      <xdr:rowOff>46934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44171"/>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46934</xdr:rowOff>
    </xdr:from>
    <xdr:to>
      <xdr:col>102</xdr:col>
      <xdr:colOff>114300</xdr:colOff>
      <xdr:row>77</xdr:row>
      <xdr:rowOff>69679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48584"/>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140793</xdr:rowOff>
    </xdr:from>
    <xdr:to>
      <xdr:col>116</xdr:col>
      <xdr:colOff>114300</xdr:colOff>
      <xdr:row>77</xdr:row>
      <xdr:rowOff>70943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119220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150211</xdr:rowOff>
    </xdr:from>
    <xdr:to>
      <xdr:col>112</xdr:col>
      <xdr:colOff>38100</xdr:colOff>
      <xdr:row>77</xdr:row>
      <xdr:rowOff>80361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71488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163171</xdr:rowOff>
    </xdr:from>
    <xdr:to>
      <xdr:col>107</xdr:col>
      <xdr:colOff>101600</xdr:colOff>
      <xdr:row>77</xdr:row>
      <xdr:rowOff>93321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84448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167584</xdr:rowOff>
    </xdr:from>
    <xdr:to>
      <xdr:col>102</xdr:col>
      <xdr:colOff>165100</xdr:colOff>
      <xdr:row>77</xdr:row>
      <xdr:rowOff>97734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88861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18879</xdr:rowOff>
    </xdr:from>
    <xdr:to>
      <xdr:col>98</xdr:col>
      <xdr:colOff>38100</xdr:colOff>
      <xdr:row>77</xdr:row>
      <xdr:rowOff>120479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111606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歳出決算総額は、住民一人当たり対前年比</a:t>
          </a:r>
          <a:r>
            <a:rPr kumimoji="1" lang="en-US" altLang="ja-JP" sz="1100">
              <a:latin typeface="ＭＳ Ｐゴシック" panose="020B0600070205080204" pitchFamily="50" charset="-128"/>
              <a:ea typeface="ＭＳ Ｐゴシック" panose="020B0600070205080204" pitchFamily="50" charset="-128"/>
            </a:rPr>
            <a:t>34,858</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554,462</a:t>
          </a:r>
          <a:r>
            <a:rPr kumimoji="1" lang="ja-JP" altLang="en-US" sz="1100">
              <a:latin typeface="ＭＳ Ｐゴシック" panose="020B0600070205080204" pitchFamily="50" charset="-128"/>
              <a:ea typeface="ＭＳ Ｐゴシック" panose="020B0600070205080204" pitchFamily="50" charset="-128"/>
            </a:rPr>
            <a:t>円となっています。主な構成項目については下記のとおりです。</a:t>
          </a:r>
        </a:p>
        <a:p>
          <a:r>
            <a:rPr kumimoji="1" lang="ja-JP" altLang="en-US" sz="1100">
              <a:latin typeface="ＭＳ Ｐゴシック" panose="020B0600070205080204" pitchFamily="50" charset="-128"/>
              <a:ea typeface="ＭＳ Ｐゴシック" panose="020B0600070205080204" pitchFamily="50" charset="-128"/>
            </a:rPr>
            <a:t>扶助費は、コロナ対策の子育て世帯臨時特別給付金、住民税非課税世帯等臨時特別給付金の終了により、住民一人当たり対前年度比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14,752</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110,704</a:t>
          </a:r>
          <a:r>
            <a:rPr kumimoji="1" lang="ja-JP" altLang="en-US" sz="1100">
              <a:latin typeface="ＭＳ Ｐゴシック" panose="020B0600070205080204" pitchFamily="50" charset="-128"/>
              <a:ea typeface="ＭＳ Ｐゴシック" panose="020B0600070205080204" pitchFamily="50" charset="-128"/>
            </a:rPr>
            <a:t>円となりましたが、類似団体平均は</a:t>
          </a:r>
          <a:r>
            <a:rPr kumimoji="1" lang="en-US" altLang="ja-JP" sz="1100">
              <a:latin typeface="ＭＳ Ｐゴシック" panose="020B0600070205080204" pitchFamily="50" charset="-128"/>
              <a:ea typeface="ＭＳ Ｐゴシック" panose="020B0600070205080204" pitchFamily="50" charset="-128"/>
            </a:rPr>
            <a:t>11,496</a:t>
          </a:r>
          <a:r>
            <a:rPr kumimoji="1" lang="ja-JP" altLang="en-US" sz="1100">
              <a:latin typeface="ＭＳ Ｐゴシック" panose="020B0600070205080204" pitchFamily="50" charset="-128"/>
              <a:ea typeface="ＭＳ Ｐゴシック" panose="020B0600070205080204" pitchFamily="50" charset="-128"/>
            </a:rPr>
            <a:t>円上回りました。補助費等は、じもと応援クーポンの発行や燃油価格高騰対策等、物価高騰の影響を受けた市民・事業者に対する支援により住民一人当たり対前年度比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8,748</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80,715</a:t>
          </a:r>
          <a:r>
            <a:rPr kumimoji="1" lang="ja-JP" altLang="en-US" sz="1100">
              <a:latin typeface="ＭＳ Ｐゴシック" panose="020B0600070205080204" pitchFamily="50" charset="-128"/>
              <a:ea typeface="ＭＳ Ｐゴシック" panose="020B0600070205080204" pitchFamily="50" charset="-128"/>
            </a:rPr>
            <a:t>円となり、類似団体を</a:t>
          </a:r>
          <a:r>
            <a:rPr kumimoji="1" lang="en-US" altLang="ja-JP" sz="1100">
              <a:latin typeface="ＭＳ Ｐゴシック" panose="020B0600070205080204" pitchFamily="50" charset="-128"/>
              <a:ea typeface="ＭＳ Ｐゴシック" panose="020B0600070205080204" pitchFamily="50" charset="-128"/>
            </a:rPr>
            <a:t>15,620</a:t>
          </a:r>
          <a:r>
            <a:rPr kumimoji="1" lang="ja-JP" altLang="en-US" sz="1100">
              <a:latin typeface="ＭＳ Ｐゴシック" panose="020B0600070205080204" pitchFamily="50" charset="-128"/>
              <a:ea typeface="ＭＳ Ｐゴシック" panose="020B0600070205080204" pitchFamily="50" charset="-128"/>
            </a:rPr>
            <a:t>円上回りました。普通建設事業費は、民間保育所施設整備補助や第</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回国スポ・障スポ大会に向けた施設整備を実施しましたが、令和３年度で完了した八幡小学校施設整備や竹町都市公園整備事業の減少により、住民一人当たり対前年度比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636</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30,168</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23,848</a:t>
          </a:r>
          <a:r>
            <a:rPr kumimoji="1" lang="ja-JP" altLang="en-US" sz="1100">
              <a:latin typeface="ＭＳ Ｐゴシック" panose="020B0600070205080204" pitchFamily="50" charset="-128"/>
              <a:ea typeface="ＭＳ Ｐゴシック" panose="020B0600070205080204" pitchFamily="50" charset="-128"/>
            </a:rPr>
            <a:t>円下回りました。公債費については、繰上償還の増により、住民一人当たり対前年度比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1,788</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34,697</a:t>
          </a:r>
          <a:r>
            <a:rPr kumimoji="1" lang="ja-JP" altLang="en-US" sz="1100">
              <a:latin typeface="ＭＳ Ｐゴシック" panose="020B0600070205080204" pitchFamily="50" charset="-128"/>
              <a:ea typeface="ＭＳ Ｐゴシック" panose="020B0600070205080204" pitchFamily="50" charset="-128"/>
            </a:rPr>
            <a:t>円となりましたが、類似団体平均は</a:t>
          </a:r>
          <a:r>
            <a:rPr kumimoji="1" lang="en-US" altLang="ja-JP" sz="1100">
              <a:latin typeface="ＭＳ Ｐゴシック" panose="020B0600070205080204" pitchFamily="50" charset="-128"/>
              <a:ea typeface="ＭＳ Ｐゴシック" panose="020B0600070205080204" pitchFamily="50" charset="-128"/>
            </a:rPr>
            <a:t>8,508</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投資及び出資金については、当市では市立総合医療センターの病院事業会計への出資金が必要となることから、例年類似団体平均を上回っています。病院事業会計への出資金は前年度から減少したものの、住民一人当たりのコストは類似団体平均を</a:t>
          </a:r>
          <a:r>
            <a:rPr kumimoji="1" lang="en-US" altLang="ja-JP" sz="1100">
              <a:latin typeface="ＭＳ Ｐゴシック" panose="020B0600070205080204" pitchFamily="50" charset="-128"/>
              <a:ea typeface="ＭＳ Ｐゴシック" panose="020B0600070205080204" pitchFamily="50" charset="-128"/>
            </a:rPr>
            <a:t>6,569</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積立金については、ふるさと応援基金積立金の増加により、住民一人当たり対前年度比</a:t>
          </a:r>
          <a:r>
            <a:rPr kumimoji="1" lang="en-US" altLang="ja-JP" sz="1100">
              <a:latin typeface="ＭＳ Ｐゴシック" panose="020B0600070205080204" pitchFamily="50" charset="-128"/>
              <a:ea typeface="ＭＳ Ｐゴシック" panose="020B0600070205080204" pitchFamily="50" charset="-128"/>
            </a:rPr>
            <a:t>30,413</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113,330</a:t>
          </a:r>
          <a:r>
            <a:rPr kumimoji="1" lang="ja-JP" altLang="en-US" sz="1100">
              <a:latin typeface="ＭＳ Ｐゴシック" panose="020B0600070205080204" pitchFamily="50" charset="-128"/>
              <a:ea typeface="ＭＳ Ｐゴシック" panose="020B0600070205080204" pitchFamily="50" charset="-128"/>
            </a:rPr>
            <a:t>円で類似団体平均を</a:t>
          </a:r>
          <a:r>
            <a:rPr kumimoji="1" lang="en-US" altLang="ja-JP" sz="1100">
              <a:latin typeface="ＭＳ Ｐゴシック" panose="020B0600070205080204" pitchFamily="50" charset="-128"/>
              <a:ea typeface="ＭＳ Ｐゴシック" panose="020B0600070205080204" pitchFamily="50" charset="-128"/>
            </a:rPr>
            <a:t>87,838</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普通建設事業費は、今後、市庁舎整備、安土コミュニティエリア整備、国スポ・障スポ関連整備等の大型施設整備事業が進むことから増加が見込まれますが、公債費とのバランスを保ちながら持続可能な財政運営を維持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82,025
80,213
177.45
46,630,599
45,479,767
808,673
19,396,790
22,975,591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106781</xdr:rowOff>
    </xdr:from>
    <xdr:to>
      <xdr:col>24</xdr:col>
      <xdr:colOff>63500</xdr:colOff>
      <xdr:row>36</xdr:row>
      <xdr:rowOff>108153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898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65634</xdr:rowOff>
    </xdr:from>
    <xdr:to>
      <xdr:col>19</xdr:col>
      <xdr:colOff>177800</xdr:colOff>
      <xdr:row>36</xdr:row>
      <xdr:rowOff>108153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7834"/>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65634</xdr:rowOff>
    </xdr:from>
    <xdr:to>
      <xdr:col>15</xdr:col>
      <xdr:colOff>50800</xdr:colOff>
      <xdr:row>36</xdr:row>
      <xdr:rowOff>77978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3783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28143</xdr:rowOff>
    </xdr:from>
    <xdr:to>
      <xdr:col>10</xdr:col>
      <xdr:colOff>114300</xdr:colOff>
      <xdr:row>36</xdr:row>
      <xdr:rowOff>77978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00343"/>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55981</xdr:rowOff>
    </xdr:from>
    <xdr:to>
      <xdr:col>24</xdr:col>
      <xdr:colOff>114300</xdr:colOff>
      <xdr:row>36</xdr:row>
      <xdr:rowOff>157581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34408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57353</xdr:rowOff>
    </xdr:from>
    <xdr:to>
      <xdr:col>20</xdr:col>
      <xdr:colOff>38100</xdr:colOff>
      <xdr:row>36</xdr:row>
      <xdr:rowOff>158953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150080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14834</xdr:rowOff>
    </xdr:from>
    <xdr:to>
      <xdr:col>15</xdr:col>
      <xdr:colOff>101600</xdr:colOff>
      <xdr:row>36</xdr:row>
      <xdr:rowOff>116434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107561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27178</xdr:rowOff>
    </xdr:from>
    <xdr:to>
      <xdr:col>10</xdr:col>
      <xdr:colOff>165100</xdr:colOff>
      <xdr:row>36</xdr:row>
      <xdr:rowOff>128778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119905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148793</xdr:rowOff>
    </xdr:from>
    <xdr:to>
      <xdr:col>6</xdr:col>
      <xdr:colOff>38100</xdr:colOff>
      <xdr:row>36</xdr:row>
      <xdr:rowOff>78943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70070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25613</xdr:rowOff>
    </xdr:from>
    <xdr:to>
      <xdr:col>24</xdr:col>
      <xdr:colOff>62865</xdr:colOff>
      <xdr:row>57</xdr:row>
      <xdr:rowOff>118066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9563"/>
          <a:ext cx="1270" cy="112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121893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118066</xdr:rowOff>
    </xdr:from>
    <xdr:to>
      <xdr:col>24</xdr:col>
      <xdr:colOff>152400</xdr:colOff>
      <xdr:row>57</xdr:row>
      <xdr:rowOff>118066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143740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25613</xdr:rowOff>
    </xdr:from>
    <xdr:to>
      <xdr:col>24</xdr:col>
      <xdr:colOff>152400</xdr:colOff>
      <xdr:row>51</xdr:row>
      <xdr:rowOff>25613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56131</xdr:rowOff>
    </xdr:from>
    <xdr:to>
      <xdr:col>24</xdr:col>
      <xdr:colOff>63500</xdr:colOff>
      <xdr:row>52</xdr:row>
      <xdr:rowOff>133284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8971531"/>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91650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21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113223</xdr:rowOff>
    </xdr:from>
    <xdr:to>
      <xdr:col>24</xdr:col>
      <xdr:colOff>114300</xdr:colOff>
      <xdr:row>56</xdr:row>
      <xdr:rowOff>43373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4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146414</xdr:rowOff>
    </xdr:from>
    <xdr:to>
      <xdr:col>19</xdr:col>
      <xdr:colOff>177800</xdr:colOff>
      <xdr:row>52</xdr:row>
      <xdr:rowOff>133284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547464"/>
          <a:ext cx="889000" cy="50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124661</xdr:rowOff>
    </xdr:from>
    <xdr:to>
      <xdr:col>20</xdr:col>
      <xdr:colOff>38100</xdr:colOff>
      <xdr:row>56</xdr:row>
      <xdr:rowOff>54811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146414</xdr:rowOff>
    </xdr:from>
    <xdr:to>
      <xdr:col>15</xdr:col>
      <xdr:colOff>50800</xdr:colOff>
      <xdr:row>55</xdr:row>
      <xdr:rowOff>37165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547464"/>
          <a:ext cx="889000" cy="91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37165</xdr:rowOff>
    </xdr:from>
    <xdr:to>
      <xdr:col>10</xdr:col>
      <xdr:colOff>114300</xdr:colOff>
      <xdr:row>55</xdr:row>
      <xdr:rowOff>150375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66915"/>
          <a:ext cx="889000" cy="1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143634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5331</xdr:rowOff>
    </xdr:from>
    <xdr:to>
      <xdr:col>24</xdr:col>
      <xdr:colOff>114300</xdr:colOff>
      <xdr:row>52</xdr:row>
      <xdr:rowOff>106931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9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28208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77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82484</xdr:rowOff>
    </xdr:from>
    <xdr:to>
      <xdr:col>20</xdr:col>
      <xdr:colOff>38100</xdr:colOff>
      <xdr:row>53</xdr:row>
      <xdr:rowOff>12634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29161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77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95614</xdr:rowOff>
    </xdr:from>
    <xdr:to>
      <xdr:col>15</xdr:col>
      <xdr:colOff>101600</xdr:colOff>
      <xdr:row>50</xdr:row>
      <xdr:rowOff>25764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42291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27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157815</xdr:rowOff>
    </xdr:from>
    <xdr:to>
      <xdr:col>10</xdr:col>
      <xdr:colOff>165100</xdr:colOff>
      <xdr:row>55</xdr:row>
      <xdr:rowOff>87965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104492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19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99575</xdr:rowOff>
    </xdr:from>
    <xdr:to>
      <xdr:col>6</xdr:col>
      <xdr:colOff>38100</xdr:colOff>
      <xdr:row>56</xdr:row>
      <xdr:rowOff>29725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46252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0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58051</xdr:rowOff>
    </xdr:from>
    <xdr:to>
      <xdr:col>24</xdr:col>
      <xdr:colOff>63500</xdr:colOff>
      <xdr:row>74</xdr:row>
      <xdr:rowOff>114567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73901"/>
          <a:ext cx="838200" cy="2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114567</xdr:rowOff>
    </xdr:from>
    <xdr:to>
      <xdr:col>19</xdr:col>
      <xdr:colOff>177800</xdr:colOff>
      <xdr:row>76</xdr:row>
      <xdr:rowOff>23749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01867"/>
          <a:ext cx="889000" cy="2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23749</xdr:rowOff>
    </xdr:from>
    <xdr:to>
      <xdr:col>15</xdr:col>
      <xdr:colOff>50800</xdr:colOff>
      <xdr:row>76</xdr:row>
      <xdr:rowOff>163285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53949"/>
          <a:ext cx="889000" cy="1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134010</xdr:rowOff>
    </xdr:from>
    <xdr:to>
      <xdr:col>10</xdr:col>
      <xdr:colOff>114300</xdr:colOff>
      <xdr:row>76</xdr:row>
      <xdr:rowOff>163285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64210"/>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7251</xdr:rowOff>
    </xdr:from>
    <xdr:to>
      <xdr:col>24</xdr:col>
      <xdr:colOff>114300</xdr:colOff>
      <xdr:row>73</xdr:row>
      <xdr:rowOff>108851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30128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7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63767</xdr:rowOff>
    </xdr:from>
    <xdr:to>
      <xdr:col>20</xdr:col>
      <xdr:colOff>38100</xdr:colOff>
      <xdr:row>74</xdr:row>
      <xdr:rowOff>165367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144399</xdr:rowOff>
    </xdr:from>
    <xdr:to>
      <xdr:col>15</xdr:col>
      <xdr:colOff>101600</xdr:colOff>
      <xdr:row>76</xdr:row>
      <xdr:rowOff>74549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91076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7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112485</xdr:rowOff>
    </xdr:from>
    <xdr:to>
      <xdr:col>10</xdr:col>
      <xdr:colOff>165100</xdr:colOff>
      <xdr:row>77</xdr:row>
      <xdr:rowOff>42635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59161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83210</xdr:rowOff>
    </xdr:from>
    <xdr:to>
      <xdr:col>6</xdr:col>
      <xdr:colOff>38100</xdr:colOff>
      <xdr:row>77</xdr:row>
      <xdr:rowOff>13360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8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64815</xdr:rowOff>
    </xdr:from>
    <xdr:to>
      <xdr:col>24</xdr:col>
      <xdr:colOff>63500</xdr:colOff>
      <xdr:row>96</xdr:row>
      <xdr:rowOff>84741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24015"/>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64815</xdr:rowOff>
    </xdr:from>
    <xdr:to>
      <xdr:col>19</xdr:col>
      <xdr:colOff>177800</xdr:colOff>
      <xdr:row>97</xdr:row>
      <xdr:rowOff>32772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24015"/>
          <a:ext cx="889000" cy="13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32772</xdr:rowOff>
    </xdr:from>
    <xdr:to>
      <xdr:col>15</xdr:col>
      <xdr:colOff>50800</xdr:colOff>
      <xdr:row>97</xdr:row>
      <xdr:rowOff>64891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6342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138709</xdr:rowOff>
    </xdr:from>
    <xdr:to>
      <xdr:col>10</xdr:col>
      <xdr:colOff>114300</xdr:colOff>
      <xdr:row>97</xdr:row>
      <xdr:rowOff>64891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97909"/>
          <a:ext cx="889000" cy="9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33941</xdr:rowOff>
    </xdr:from>
    <xdr:to>
      <xdr:col>24</xdr:col>
      <xdr:colOff>114300</xdr:colOff>
      <xdr:row>96</xdr:row>
      <xdr:rowOff>135541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12368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14015</xdr:rowOff>
    </xdr:from>
    <xdr:to>
      <xdr:col>20</xdr:col>
      <xdr:colOff>38100</xdr:colOff>
      <xdr:row>96</xdr:row>
      <xdr:rowOff>115615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106742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153422</xdr:rowOff>
    </xdr:from>
    <xdr:to>
      <xdr:col>15</xdr:col>
      <xdr:colOff>101600</xdr:colOff>
      <xdr:row>97</xdr:row>
      <xdr:rowOff>83572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74699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14091</xdr:rowOff>
    </xdr:from>
    <xdr:to>
      <xdr:col>10</xdr:col>
      <xdr:colOff>165100</xdr:colOff>
      <xdr:row>97</xdr:row>
      <xdr:rowOff>115691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106818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87909</xdr:rowOff>
    </xdr:from>
    <xdr:to>
      <xdr:col>6</xdr:col>
      <xdr:colOff>38100</xdr:colOff>
      <xdr:row>97</xdr:row>
      <xdr:rowOff>18059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34586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10617</xdr:rowOff>
    </xdr:from>
    <xdr:to>
      <xdr:col>55</xdr:col>
      <xdr:colOff>0</xdr:colOff>
      <xdr:row>39</xdr:row>
      <xdr:rowOff>13436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97167"/>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10084</xdr:rowOff>
    </xdr:from>
    <xdr:to>
      <xdr:col>50</xdr:col>
      <xdr:colOff>114300</xdr:colOff>
      <xdr:row>39</xdr:row>
      <xdr:rowOff>10617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9663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10084</xdr:rowOff>
    </xdr:from>
    <xdr:to>
      <xdr:col>45</xdr:col>
      <xdr:colOff>177800</xdr:colOff>
      <xdr:row>39</xdr:row>
      <xdr:rowOff>10313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966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9017</xdr:rowOff>
    </xdr:from>
    <xdr:to>
      <xdr:col>41</xdr:col>
      <xdr:colOff>50800</xdr:colOff>
      <xdr:row>39</xdr:row>
      <xdr:rowOff>10313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9556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134086</xdr:rowOff>
    </xdr:from>
    <xdr:to>
      <xdr:col>55</xdr:col>
      <xdr:colOff>50800</xdr:colOff>
      <xdr:row>39</xdr:row>
      <xdr:rowOff>64236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131267</xdr:rowOff>
    </xdr:from>
    <xdr:to>
      <xdr:col>50</xdr:col>
      <xdr:colOff>165100</xdr:colOff>
      <xdr:row>39</xdr:row>
      <xdr:rowOff>61417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52544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39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130734</xdr:rowOff>
    </xdr:from>
    <xdr:to>
      <xdr:col>46</xdr:col>
      <xdr:colOff>38100</xdr:colOff>
      <xdr:row>39</xdr:row>
      <xdr:rowOff>60884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52011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3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130963</xdr:rowOff>
    </xdr:from>
    <xdr:to>
      <xdr:col>41</xdr:col>
      <xdr:colOff>101600</xdr:colOff>
      <xdr:row>39</xdr:row>
      <xdr:rowOff>61113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52240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3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129667</xdr:rowOff>
    </xdr:from>
    <xdr:to>
      <xdr:col>36</xdr:col>
      <xdr:colOff>165100</xdr:colOff>
      <xdr:row>39</xdr:row>
      <xdr:rowOff>59817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50944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77178</xdr:rowOff>
    </xdr:from>
    <xdr:to>
      <xdr:col>55</xdr:col>
      <xdr:colOff>0</xdr:colOff>
      <xdr:row>58</xdr:row>
      <xdr:rowOff>92608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1278"/>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51869</xdr:rowOff>
    </xdr:from>
    <xdr:to>
      <xdr:col>50</xdr:col>
      <xdr:colOff>114300</xdr:colOff>
      <xdr:row>58</xdr:row>
      <xdr:rowOff>92608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95969"/>
          <a:ext cx="889000" cy="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51869</xdr:rowOff>
    </xdr:from>
    <xdr:to>
      <xdr:col>45</xdr:col>
      <xdr:colOff>177800</xdr:colOff>
      <xdr:row>58</xdr:row>
      <xdr:rowOff>117264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5969"/>
          <a:ext cx="889000" cy="6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117264</xdr:rowOff>
    </xdr:from>
    <xdr:to>
      <xdr:col>41</xdr:col>
      <xdr:colOff>50800</xdr:colOff>
      <xdr:row>58</xdr:row>
      <xdr:rowOff>138802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1364"/>
          <a:ext cx="889000" cy="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26378</xdr:rowOff>
    </xdr:from>
    <xdr:to>
      <xdr:col>55</xdr:col>
      <xdr:colOff>50800</xdr:colOff>
      <xdr:row>58</xdr:row>
      <xdr:rowOff>127978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4805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41808</xdr:rowOff>
    </xdr:from>
    <xdr:to>
      <xdr:col>50</xdr:col>
      <xdr:colOff>165100</xdr:colOff>
      <xdr:row>58</xdr:row>
      <xdr:rowOff>143408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134535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1069</xdr:rowOff>
    </xdr:from>
    <xdr:to>
      <xdr:col>46</xdr:col>
      <xdr:colOff>38100</xdr:colOff>
      <xdr:row>58</xdr:row>
      <xdr:rowOff>102669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119196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2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66464</xdr:rowOff>
    </xdr:from>
    <xdr:to>
      <xdr:col>41</xdr:col>
      <xdr:colOff>101600</xdr:colOff>
      <xdr:row>58</xdr:row>
      <xdr:rowOff>168064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159191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88002</xdr:rowOff>
    </xdr:from>
    <xdr:to>
      <xdr:col>36</xdr:col>
      <xdr:colOff>165100</xdr:colOff>
      <xdr:row>59</xdr:row>
      <xdr:rowOff>18152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9279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146272</xdr:rowOff>
    </xdr:from>
    <xdr:to>
      <xdr:col>55</xdr:col>
      <xdr:colOff>0</xdr:colOff>
      <xdr:row>78</xdr:row>
      <xdr:rowOff>28887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47922"/>
          <a:ext cx="8382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162255</xdr:rowOff>
    </xdr:from>
    <xdr:to>
      <xdr:col>50</xdr:col>
      <xdr:colOff>114300</xdr:colOff>
      <xdr:row>78</xdr:row>
      <xdr:rowOff>28887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63905"/>
          <a:ext cx="889000" cy="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162255</xdr:rowOff>
    </xdr:from>
    <xdr:to>
      <xdr:col>45</xdr:col>
      <xdr:colOff>177800</xdr:colOff>
      <xdr:row>78</xdr:row>
      <xdr:rowOff>150464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63905"/>
          <a:ext cx="889000" cy="15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150464</xdr:rowOff>
    </xdr:from>
    <xdr:to>
      <xdr:col>41</xdr:col>
      <xdr:colOff>50800</xdr:colOff>
      <xdr:row>79</xdr:row>
      <xdr:rowOff>464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3564"/>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95472</xdr:rowOff>
    </xdr:from>
    <xdr:to>
      <xdr:col>55</xdr:col>
      <xdr:colOff>50800</xdr:colOff>
      <xdr:row>78</xdr:row>
      <xdr:rowOff>25622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73899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149537</xdr:rowOff>
    </xdr:from>
    <xdr:to>
      <xdr:col>50</xdr:col>
      <xdr:colOff>165100</xdr:colOff>
      <xdr:row>78</xdr:row>
      <xdr:rowOff>79687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70814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4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111455</xdr:rowOff>
    </xdr:from>
    <xdr:to>
      <xdr:col>46</xdr:col>
      <xdr:colOff>38100</xdr:colOff>
      <xdr:row>78</xdr:row>
      <xdr:rowOff>41605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32732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99664</xdr:rowOff>
    </xdr:from>
    <xdr:to>
      <xdr:col>41</xdr:col>
      <xdr:colOff>101600</xdr:colOff>
      <xdr:row>79</xdr:row>
      <xdr:rowOff>29814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20941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121114</xdr:rowOff>
    </xdr:from>
    <xdr:to>
      <xdr:col>36</xdr:col>
      <xdr:colOff>165100</xdr:colOff>
      <xdr:row>79</xdr:row>
      <xdr:rowOff>51264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42391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142863</xdr:rowOff>
    </xdr:from>
    <xdr:to>
      <xdr:col>55</xdr:col>
      <xdr:colOff>0</xdr:colOff>
      <xdr:row>97</xdr:row>
      <xdr:rowOff>168142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73513"/>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142863</xdr:rowOff>
    </xdr:from>
    <xdr:to>
      <xdr:col>50</xdr:col>
      <xdr:colOff>114300</xdr:colOff>
      <xdr:row>98</xdr:row>
      <xdr:rowOff>45498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3513"/>
          <a:ext cx="889000" cy="7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47594</xdr:rowOff>
    </xdr:from>
    <xdr:to>
      <xdr:col>45</xdr:col>
      <xdr:colOff>177800</xdr:colOff>
      <xdr:row>98</xdr:row>
      <xdr:rowOff>45498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78244"/>
          <a:ext cx="889000" cy="1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44774</xdr:rowOff>
    </xdr:from>
    <xdr:to>
      <xdr:col>41</xdr:col>
      <xdr:colOff>50800</xdr:colOff>
      <xdr:row>97</xdr:row>
      <xdr:rowOff>47594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542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117342</xdr:rowOff>
    </xdr:from>
    <xdr:to>
      <xdr:col>55</xdr:col>
      <xdr:colOff>50800</xdr:colOff>
      <xdr:row>98</xdr:row>
      <xdr:rowOff>47492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95769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92063</xdr:rowOff>
    </xdr:from>
    <xdr:to>
      <xdr:col>50</xdr:col>
      <xdr:colOff>165100</xdr:colOff>
      <xdr:row>98</xdr:row>
      <xdr:rowOff>22213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13340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166148</xdr:rowOff>
    </xdr:from>
    <xdr:to>
      <xdr:col>46</xdr:col>
      <xdr:colOff>38100</xdr:colOff>
      <xdr:row>98</xdr:row>
      <xdr:rowOff>96298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87425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168244</xdr:rowOff>
    </xdr:from>
    <xdr:to>
      <xdr:col>41</xdr:col>
      <xdr:colOff>101600</xdr:colOff>
      <xdr:row>97</xdr:row>
      <xdr:rowOff>98394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165424</xdr:rowOff>
    </xdr:from>
    <xdr:to>
      <xdr:col>36</xdr:col>
      <xdr:colOff>165100</xdr:colOff>
      <xdr:row>97</xdr:row>
      <xdr:rowOff>95574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86701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108782</xdr:rowOff>
    </xdr:from>
    <xdr:to>
      <xdr:col>85</xdr:col>
      <xdr:colOff>127000</xdr:colOff>
      <xdr:row>37</xdr:row>
      <xdr:rowOff>126841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52432"/>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126555</xdr:rowOff>
    </xdr:from>
    <xdr:to>
      <xdr:col>81</xdr:col>
      <xdr:colOff>50800</xdr:colOff>
      <xdr:row>37</xdr:row>
      <xdr:rowOff>126841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7020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126555</xdr:rowOff>
    </xdr:from>
    <xdr:to>
      <xdr:col>76</xdr:col>
      <xdr:colOff>114300</xdr:colOff>
      <xdr:row>37</xdr:row>
      <xdr:rowOff>146729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70205"/>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166560</xdr:rowOff>
    </xdr:from>
    <xdr:to>
      <xdr:col>71</xdr:col>
      <xdr:colOff>177800</xdr:colOff>
      <xdr:row>37</xdr:row>
      <xdr:rowOff>146729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167310"/>
          <a:ext cx="889000" cy="3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57982</xdr:rowOff>
    </xdr:from>
    <xdr:to>
      <xdr:col>85</xdr:col>
      <xdr:colOff>177800</xdr:colOff>
      <xdr:row>37</xdr:row>
      <xdr:rowOff>159582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144359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76041</xdr:rowOff>
    </xdr:from>
    <xdr:to>
      <xdr:col>81</xdr:col>
      <xdr:colOff>101600</xdr:colOff>
      <xdr:row>38</xdr:row>
      <xdr:rowOff>6191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168768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75755</xdr:rowOff>
    </xdr:from>
    <xdr:to>
      <xdr:col>76</xdr:col>
      <xdr:colOff>165100</xdr:colOff>
      <xdr:row>38</xdr:row>
      <xdr:rowOff>5905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168483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95929</xdr:rowOff>
    </xdr:from>
    <xdr:to>
      <xdr:col>72</xdr:col>
      <xdr:colOff>38100</xdr:colOff>
      <xdr:row>38</xdr:row>
      <xdr:rowOff>26079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17207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115760</xdr:rowOff>
    </xdr:from>
    <xdr:to>
      <xdr:col>67</xdr:col>
      <xdr:colOff>101600</xdr:colOff>
      <xdr:row>36</xdr:row>
      <xdr:rowOff>45910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62437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156858</xdr:rowOff>
    </xdr:from>
    <xdr:to>
      <xdr:col>85</xdr:col>
      <xdr:colOff>127000</xdr:colOff>
      <xdr:row>58</xdr:row>
      <xdr:rowOff>27966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29508"/>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79540</xdr:rowOff>
    </xdr:from>
    <xdr:to>
      <xdr:col>81</xdr:col>
      <xdr:colOff>50800</xdr:colOff>
      <xdr:row>58</xdr:row>
      <xdr:rowOff>27966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52190"/>
          <a:ext cx="889000" cy="1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79540</xdr:rowOff>
    </xdr:from>
    <xdr:to>
      <xdr:col>76</xdr:col>
      <xdr:colOff>114300</xdr:colOff>
      <xdr:row>58</xdr:row>
      <xdr:rowOff>123393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52190"/>
          <a:ext cx="889000" cy="2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155245</xdr:rowOff>
    </xdr:from>
    <xdr:to>
      <xdr:col>71</xdr:col>
      <xdr:colOff>177800</xdr:colOff>
      <xdr:row>58</xdr:row>
      <xdr:rowOff>123393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56445"/>
          <a:ext cx="889000" cy="3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106058</xdr:rowOff>
    </xdr:from>
    <xdr:to>
      <xdr:col>85</xdr:col>
      <xdr:colOff>177800</xdr:colOff>
      <xdr:row>58</xdr:row>
      <xdr:rowOff>36208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84485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5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148616</xdr:rowOff>
    </xdr:from>
    <xdr:to>
      <xdr:col>81</xdr:col>
      <xdr:colOff>101600</xdr:colOff>
      <xdr:row>58</xdr:row>
      <xdr:rowOff>78766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69893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28740</xdr:rowOff>
    </xdr:from>
    <xdr:to>
      <xdr:col>76</xdr:col>
      <xdr:colOff>165100</xdr:colOff>
      <xdr:row>57</xdr:row>
      <xdr:rowOff>130340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121467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72593</xdr:rowOff>
    </xdr:from>
    <xdr:to>
      <xdr:col>72</xdr:col>
      <xdr:colOff>38100</xdr:colOff>
      <xdr:row>59</xdr:row>
      <xdr:rowOff>2743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165320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104445</xdr:rowOff>
    </xdr:from>
    <xdr:to>
      <xdr:col>67</xdr:col>
      <xdr:colOff>101600</xdr:colOff>
      <xdr:row>57</xdr:row>
      <xdr:rowOff>34595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51122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4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136911</xdr:rowOff>
    </xdr:from>
    <xdr:to>
      <xdr:col>85</xdr:col>
      <xdr:colOff>127000</xdr:colOff>
      <xdr:row>78</xdr:row>
      <xdr:rowOff>137962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0011"/>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136911</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1001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107879</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80979"/>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98735</xdr:rowOff>
    </xdr:from>
    <xdr:to>
      <xdr:col>71</xdr:col>
      <xdr:colOff>177800</xdr:colOff>
      <xdr:row>78</xdr:row>
      <xdr:rowOff>107879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7183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87162</xdr:rowOff>
    </xdr:from>
    <xdr:to>
      <xdr:col>85</xdr:col>
      <xdr:colOff>177800</xdr:colOff>
      <xdr:row>79</xdr:row>
      <xdr:rowOff>17312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3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86111</xdr:rowOff>
    </xdr:from>
    <xdr:to>
      <xdr:col>81</xdr:col>
      <xdr:colOff>101600</xdr:colOff>
      <xdr:row>79</xdr:row>
      <xdr:rowOff>16261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7388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551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57079</xdr:rowOff>
    </xdr:from>
    <xdr:to>
      <xdr:col>72</xdr:col>
      <xdr:colOff>38100</xdr:colOff>
      <xdr:row>78</xdr:row>
      <xdr:rowOff>158679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149806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47935</xdr:rowOff>
    </xdr:from>
    <xdr:to>
      <xdr:col>67</xdr:col>
      <xdr:colOff>101600</xdr:colOff>
      <xdr:row>78</xdr:row>
      <xdr:rowOff>149535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140662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46676</xdr:rowOff>
    </xdr:from>
    <xdr:to>
      <xdr:col>85</xdr:col>
      <xdr:colOff>127000</xdr:colOff>
      <xdr:row>96</xdr:row>
      <xdr:rowOff>75871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05876"/>
          <a:ext cx="8382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75871</xdr:rowOff>
    </xdr:from>
    <xdr:to>
      <xdr:col>81</xdr:col>
      <xdr:colOff>50800</xdr:colOff>
      <xdr:row>96</xdr:row>
      <xdr:rowOff>128499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35071"/>
          <a:ext cx="889000" cy="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82795</xdr:rowOff>
    </xdr:from>
    <xdr:to>
      <xdr:col>76</xdr:col>
      <xdr:colOff>114300</xdr:colOff>
      <xdr:row>96</xdr:row>
      <xdr:rowOff>128499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41995"/>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82795</xdr:rowOff>
    </xdr:from>
    <xdr:to>
      <xdr:col>71</xdr:col>
      <xdr:colOff>177800</xdr:colOff>
      <xdr:row>96</xdr:row>
      <xdr:rowOff>128760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41995"/>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167326</xdr:rowOff>
    </xdr:from>
    <xdr:to>
      <xdr:col>85</xdr:col>
      <xdr:colOff>177800</xdr:colOff>
      <xdr:row>96</xdr:row>
      <xdr:rowOff>97476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145753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3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25071</xdr:rowOff>
    </xdr:from>
    <xdr:to>
      <xdr:col>81</xdr:col>
      <xdr:colOff>101600</xdr:colOff>
      <xdr:row>96</xdr:row>
      <xdr:rowOff>126671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117798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77699</xdr:rowOff>
    </xdr:from>
    <xdr:to>
      <xdr:col>76</xdr:col>
      <xdr:colOff>165100</xdr:colOff>
      <xdr:row>97</xdr:row>
      <xdr:rowOff>7849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170426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31995</xdr:rowOff>
    </xdr:from>
    <xdr:to>
      <xdr:col>72</xdr:col>
      <xdr:colOff>38100</xdr:colOff>
      <xdr:row>96</xdr:row>
      <xdr:rowOff>133595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124722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77960</xdr:rowOff>
    </xdr:from>
    <xdr:to>
      <xdr:col>67</xdr:col>
      <xdr:colOff>101600</xdr:colOff>
      <xdr:row>97</xdr:row>
      <xdr:rowOff>8110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170687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総務費は、ふるさと応援基金、公共施設等整備基金への積立金の増加により、類似団体を</a:t>
          </a:r>
          <a:r>
            <a:rPr kumimoji="1" lang="en-US" altLang="ja-JP" sz="1100">
              <a:latin typeface="ＭＳ Ｐゴシック" panose="020B0600070205080204" pitchFamily="50" charset="-128"/>
              <a:ea typeface="ＭＳ Ｐゴシック" panose="020B0600070205080204" pitchFamily="50" charset="-128"/>
            </a:rPr>
            <a:t>81,659</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民生費は、全国的なコロナ対策経費の減少があったものの、子ども医療費助成および給食費の多子世帯減免の事業継続性担保のため、向こう</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年間の事業費をふるさと応援基金から子ども・子育て基金積立金へ積み替えを行ったことにより、前年度比</a:t>
          </a:r>
          <a:r>
            <a:rPr kumimoji="1" lang="en-US" altLang="ja-JP" sz="1100">
              <a:latin typeface="ＭＳ Ｐゴシック" panose="020B0600070205080204" pitchFamily="50" charset="-128"/>
              <a:ea typeface="ＭＳ Ｐゴシック" panose="020B0600070205080204" pitchFamily="50" charset="-128"/>
            </a:rPr>
            <a:t>17,950</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199,929</a:t>
          </a:r>
          <a:r>
            <a:rPr kumimoji="1" lang="ja-JP" altLang="en-US" sz="1100">
              <a:latin typeface="ＭＳ Ｐゴシック" panose="020B0600070205080204" pitchFamily="50" charset="-128"/>
              <a:ea typeface="ＭＳ Ｐゴシック" panose="020B0600070205080204" pitchFamily="50" charset="-128"/>
            </a:rPr>
            <a:t>円となり、類似団体を</a:t>
          </a:r>
          <a:r>
            <a:rPr kumimoji="1" lang="en-US" altLang="ja-JP" sz="1100">
              <a:latin typeface="ＭＳ Ｐゴシック" panose="020B0600070205080204" pitchFamily="50" charset="-128"/>
              <a:ea typeface="ＭＳ Ｐゴシック" panose="020B0600070205080204" pitchFamily="50" charset="-128"/>
            </a:rPr>
            <a:t>32,328</a:t>
          </a:r>
          <a:r>
            <a:rPr kumimoji="1" lang="ja-JP" altLang="en-US" sz="1100">
              <a:latin typeface="ＭＳ Ｐゴシック" panose="020B0600070205080204" pitchFamily="50" charset="-128"/>
              <a:ea typeface="ＭＳ Ｐゴシック" panose="020B0600070205080204" pitchFamily="50" charset="-128"/>
            </a:rPr>
            <a:t>円上回りました。</a:t>
          </a:r>
        </a:p>
        <a:p>
          <a:r>
            <a:rPr kumimoji="1" lang="ja-JP" altLang="en-US" sz="1100">
              <a:latin typeface="ＭＳ Ｐゴシック" panose="020B0600070205080204" pitchFamily="50" charset="-128"/>
              <a:ea typeface="ＭＳ Ｐゴシック" panose="020B0600070205080204" pitchFamily="50" charset="-128"/>
            </a:rPr>
            <a:t>衛生費は、コロナウイルスワクチンの接種回数減により、類似団体を</a:t>
          </a:r>
          <a:r>
            <a:rPr kumimoji="1" lang="en-US" altLang="ja-JP" sz="1100">
              <a:latin typeface="ＭＳ Ｐゴシック" panose="020B0600070205080204" pitchFamily="50" charset="-128"/>
              <a:ea typeface="ＭＳ Ｐゴシック" panose="020B0600070205080204" pitchFamily="50" charset="-128"/>
            </a:rPr>
            <a:t>2,804</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農林水産業費は、原油・物価高騰対策補助金の支給や津田干拓果樹団地整備を実施し、前年度比</a:t>
          </a:r>
          <a:r>
            <a:rPr kumimoji="1" lang="en-US" altLang="ja-JP" sz="1100">
              <a:latin typeface="ＭＳ Ｐゴシック" panose="020B0600070205080204" pitchFamily="50" charset="-128"/>
              <a:ea typeface="ＭＳ Ｐゴシック" panose="020B0600070205080204" pitchFamily="50" charset="-128"/>
            </a:rPr>
            <a:t>945</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11,829</a:t>
          </a:r>
          <a:r>
            <a:rPr kumimoji="1" lang="ja-JP" altLang="en-US" sz="1100">
              <a:latin typeface="ＭＳ Ｐゴシック" panose="020B0600070205080204" pitchFamily="50" charset="-128"/>
              <a:ea typeface="ＭＳ Ｐゴシック" panose="020B0600070205080204" pitchFamily="50" charset="-128"/>
            </a:rPr>
            <a:t>円となりましたが、類似団体を</a:t>
          </a:r>
          <a:r>
            <a:rPr kumimoji="1" lang="en-US" altLang="ja-JP" sz="1100">
              <a:latin typeface="ＭＳ Ｐゴシック" panose="020B0600070205080204" pitchFamily="50" charset="-128"/>
              <a:ea typeface="ＭＳ Ｐゴシック" panose="020B0600070205080204" pitchFamily="50" charset="-128"/>
            </a:rPr>
            <a:t>2,784</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土木費は、第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期工事完了に伴う竹町都市公園整備事業の減により、前年度比</a:t>
          </a:r>
          <a:r>
            <a:rPr kumimoji="1" lang="en-US" altLang="ja-JP" sz="1100">
              <a:latin typeface="ＭＳ Ｐゴシック" panose="020B0600070205080204" pitchFamily="50" charset="-128"/>
              <a:ea typeface="ＭＳ Ｐゴシック" panose="020B0600070205080204" pitchFamily="50" charset="-128"/>
            </a:rPr>
            <a:t>1,327</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31,507</a:t>
          </a:r>
          <a:r>
            <a:rPr kumimoji="1" lang="ja-JP" altLang="en-US" sz="1100">
              <a:latin typeface="ＭＳ Ｐゴシック" panose="020B0600070205080204" pitchFamily="50" charset="-128"/>
              <a:ea typeface="ＭＳ Ｐゴシック" panose="020B0600070205080204" pitchFamily="50" charset="-128"/>
            </a:rPr>
            <a:t>円となり、類似団体を</a:t>
          </a:r>
          <a:r>
            <a:rPr kumimoji="1" lang="en-US" altLang="ja-JP" sz="1100">
              <a:latin typeface="ＭＳ Ｐゴシック" panose="020B0600070205080204" pitchFamily="50" charset="-128"/>
              <a:ea typeface="ＭＳ Ｐゴシック" panose="020B0600070205080204" pitchFamily="50" charset="-128"/>
            </a:rPr>
            <a:t>14,116</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商工費は、継続したコロナ対策であるじもと応援クーポン事業やふるさと観光券事業の規模を拡大したことにより、前年度比</a:t>
          </a:r>
          <a:r>
            <a:rPr kumimoji="1" lang="en-US" altLang="ja-JP" sz="1100">
              <a:latin typeface="ＭＳ Ｐゴシック" panose="020B0600070205080204" pitchFamily="50" charset="-128"/>
              <a:ea typeface="ＭＳ Ｐゴシック" panose="020B0600070205080204" pitchFamily="50" charset="-128"/>
            </a:rPr>
            <a:t>2,838</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12,655</a:t>
          </a:r>
          <a:r>
            <a:rPr kumimoji="1" lang="ja-JP" altLang="en-US" sz="1100">
              <a:latin typeface="ＭＳ Ｐゴシック" panose="020B0600070205080204" pitchFamily="50" charset="-128"/>
              <a:ea typeface="ＭＳ Ｐゴシック" panose="020B0600070205080204" pitchFamily="50" charset="-128"/>
            </a:rPr>
            <a:t>円となりましたが、類似団体を</a:t>
          </a:r>
          <a:r>
            <a:rPr kumimoji="1" lang="en-US" altLang="ja-JP" sz="1100">
              <a:latin typeface="ＭＳ Ｐゴシック" panose="020B0600070205080204" pitchFamily="50" charset="-128"/>
              <a:ea typeface="ＭＳ Ｐゴシック" panose="020B0600070205080204" pitchFamily="50" charset="-128"/>
            </a:rPr>
            <a:t>4,540</a:t>
          </a:r>
          <a:r>
            <a:rPr kumimoji="1" lang="ja-JP" altLang="en-US" sz="1100">
              <a:latin typeface="ＭＳ Ｐゴシック" panose="020B0600070205080204" pitchFamily="50" charset="-128"/>
              <a:ea typeface="ＭＳ Ｐゴシック" panose="020B0600070205080204" pitchFamily="50" charset="-128"/>
            </a:rPr>
            <a:t>円下回りました。</a:t>
          </a:r>
        </a:p>
        <a:p>
          <a:r>
            <a:rPr kumimoji="1" lang="ja-JP" altLang="en-US" sz="1100">
              <a:latin typeface="ＭＳ Ｐゴシック" panose="020B0600070205080204" pitchFamily="50" charset="-128"/>
              <a:ea typeface="ＭＳ Ｐゴシック" panose="020B0600070205080204" pitchFamily="50" charset="-128"/>
            </a:rPr>
            <a:t>教育費は、文化会館整備事業や学校給食費の公会計化に伴う費用計上により、前年度比</a:t>
          </a:r>
          <a:r>
            <a:rPr kumimoji="1" lang="en-US" altLang="ja-JP" sz="1100">
              <a:latin typeface="ＭＳ Ｐゴシック" panose="020B0600070205080204" pitchFamily="50" charset="-128"/>
              <a:ea typeface="ＭＳ Ｐゴシック" panose="020B0600070205080204" pitchFamily="50" charset="-128"/>
            </a:rPr>
            <a:t>3,351</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48,149</a:t>
          </a:r>
          <a:r>
            <a:rPr kumimoji="1" lang="ja-JP" altLang="en-US" sz="1100">
              <a:latin typeface="ＭＳ Ｐゴシック" panose="020B0600070205080204" pitchFamily="50" charset="-128"/>
              <a:ea typeface="ＭＳ Ｐゴシック" panose="020B0600070205080204" pitchFamily="50" charset="-128"/>
            </a:rPr>
            <a:t>円となりましたが、類似団体を</a:t>
          </a:r>
          <a:r>
            <a:rPr kumimoji="1" lang="en-US" altLang="ja-JP" sz="1100">
              <a:latin typeface="ＭＳ Ｐゴシック" panose="020B0600070205080204" pitchFamily="50" charset="-128"/>
              <a:ea typeface="ＭＳ Ｐゴシック" panose="020B0600070205080204" pitchFamily="50" charset="-128"/>
            </a:rPr>
            <a:t>5,379</a:t>
          </a:r>
          <a:r>
            <a:rPr kumimoji="1" lang="ja-JP" altLang="en-US" sz="1100">
              <a:latin typeface="ＭＳ Ｐゴシック" panose="020B0600070205080204" pitchFamily="50" charset="-128"/>
              <a:ea typeface="ＭＳ Ｐゴシック" panose="020B0600070205080204" pitchFamily="50" charset="-128"/>
            </a:rPr>
            <a:t>円下回りました。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一般会計等の実質収支額は引き続き黒字となっており、健全な財政状況と言えます。昨年は多額となった国・県支出金の翌年度精算金が収支に含まれていたため、実質収支は前年より減少しました。</a:t>
          </a:r>
        </a:p>
        <a:p>
          <a:r>
            <a:rPr kumimoji="1" lang="ja-JP" altLang="en-US" sz="1100">
              <a:latin typeface="ＭＳ ゴシック" pitchFamily="49" charset="-128"/>
              <a:ea typeface="ＭＳ ゴシック" pitchFamily="49" charset="-128"/>
            </a:rPr>
            <a:t>　財政調整基金残高は、積立額が取崩額を上回り、</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億円増となる</a:t>
          </a:r>
          <a:r>
            <a:rPr kumimoji="1" lang="en-US" altLang="ja-JP" sz="1100">
              <a:latin typeface="ＭＳ ゴシック" pitchFamily="49" charset="-128"/>
              <a:ea typeface="ＭＳ ゴシック" pitchFamily="49" charset="-128"/>
            </a:rPr>
            <a:t>53.2</a:t>
          </a:r>
          <a:r>
            <a:rPr kumimoji="1" lang="ja-JP" altLang="en-US" sz="1100">
              <a:latin typeface="ＭＳ ゴシック" pitchFamily="49" charset="-128"/>
              <a:ea typeface="ＭＳ ゴシック" pitchFamily="49" charset="-128"/>
            </a:rPr>
            <a:t>億円となり、臨時財政対策債発行可能額の大幅な減により標準財政規模は</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億円減となったことから比率は上昇しました。</a:t>
          </a:r>
        </a:p>
        <a:p>
          <a:r>
            <a:rPr kumimoji="1" lang="ja-JP" altLang="en-US" sz="1100">
              <a:latin typeface="ＭＳ ゴシック" pitchFamily="49" charset="-128"/>
              <a:ea typeface="ＭＳ ゴシック" pitchFamily="49" charset="-128"/>
            </a:rPr>
            <a:t>　実質収支額の標準財政規模に対する比率は、対前年度比</a:t>
          </a:r>
          <a:r>
            <a:rPr kumimoji="1" lang="en-US" altLang="ja-JP" sz="1100">
              <a:latin typeface="ＭＳ ゴシック" pitchFamily="49" charset="-128"/>
              <a:ea typeface="ＭＳ ゴシック" pitchFamily="49" charset="-128"/>
            </a:rPr>
            <a:t>1.46</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4.17</a:t>
          </a:r>
          <a:r>
            <a:rPr kumimoji="1" lang="ja-JP" altLang="en-US" sz="1100">
              <a:latin typeface="ＭＳ ゴシック" pitchFamily="49" charset="-128"/>
              <a:ea typeface="ＭＳ ゴシック" pitchFamily="49" charset="-128"/>
            </a:rPr>
            <a:t>％となり、実質単年度収支は、財政調整基金積立金の増から対前年度比</a:t>
          </a:r>
          <a:r>
            <a:rPr kumimoji="1" lang="en-US" altLang="ja-JP" sz="1100">
              <a:latin typeface="ＭＳ ゴシック" pitchFamily="49" charset="-128"/>
              <a:ea typeface="ＭＳ ゴシック" pitchFamily="49" charset="-128"/>
            </a:rPr>
            <a:t>6.11</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1.72</a:t>
          </a:r>
          <a:r>
            <a:rPr kumimoji="1" lang="ja-JP" altLang="en-US" sz="1100">
              <a:latin typeface="ＭＳ ゴシック" pitchFamily="49" charset="-128"/>
              <a:ea typeface="ＭＳ ゴシック" pitchFamily="49" charset="-128"/>
            </a:rPr>
            <a:t>％となりました。</a:t>
          </a:r>
        </a:p>
        <a:p>
          <a:r>
            <a:rPr kumimoji="1" lang="ja-JP" altLang="en-US" sz="1100">
              <a:latin typeface="ＭＳ ゴシック" pitchFamily="49" charset="-128"/>
              <a:ea typeface="ＭＳ ゴシック" pitchFamily="49" charset="-128"/>
            </a:rPr>
            <a:t>　今後も引き続き健全な財政運営に努めます。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対象の会計においても連結実質赤字比率に係る赤字はないことから、すべての会計の収支等を足し合わせた結果、歳入及び流動資産等総額が歳出及び流動負債等総額を上回っており、連結収支は黒字で健全な状況です。</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＜主な増減要因＞</a:t>
          </a:r>
        </a:p>
        <a:p>
          <a:r>
            <a:rPr kumimoji="1" lang="ja-JP" altLang="en-US" sz="1100">
              <a:latin typeface="ＭＳ ゴシック" pitchFamily="49" charset="-128"/>
              <a:ea typeface="ＭＳ ゴシック" pitchFamily="49" charset="-128"/>
            </a:rPr>
            <a:t>　介護保険事業特別会計では介護給付費負担金等の歳入の増加により実質収支は</a:t>
          </a:r>
          <a:r>
            <a:rPr kumimoji="1" lang="en-US" altLang="ja-JP" sz="1100">
              <a:latin typeface="ＭＳ ゴシック" pitchFamily="49" charset="-128"/>
              <a:ea typeface="ＭＳ ゴシック" pitchFamily="49" charset="-128"/>
            </a:rPr>
            <a:t>32,923</a:t>
          </a:r>
          <a:r>
            <a:rPr kumimoji="1" lang="ja-JP" altLang="en-US" sz="1100">
              <a:latin typeface="ＭＳ ゴシック" pitchFamily="49" charset="-128"/>
              <a:ea typeface="ＭＳ ゴシック" pitchFamily="49" charset="-128"/>
            </a:rPr>
            <a:t>千円増加しました。国民健康保険特別会計は、保険料率の減による保険税が前年度より減少したため、実質収支は</a:t>
          </a:r>
          <a:r>
            <a:rPr kumimoji="1" lang="en-US" altLang="ja-JP" sz="1100">
              <a:latin typeface="ＭＳ ゴシック" pitchFamily="49" charset="-128"/>
              <a:ea typeface="ＭＳ ゴシック" pitchFamily="49" charset="-128"/>
            </a:rPr>
            <a:t>23,693</a:t>
          </a:r>
          <a:r>
            <a:rPr kumimoji="1" lang="ja-JP" altLang="en-US" sz="1100">
              <a:latin typeface="ＭＳ ゴシック" pitchFamily="49" charset="-128"/>
              <a:ea typeface="ＭＳ ゴシック" pitchFamily="49" charset="-128"/>
            </a:rPr>
            <a:t>千円減少しました。</a:t>
          </a:r>
        </a:p>
        <a:p>
          <a:r>
            <a:rPr kumimoji="1" lang="ja-JP" altLang="en-US" sz="1100">
              <a:latin typeface="ＭＳ ゴシック" pitchFamily="49" charset="-128"/>
              <a:ea typeface="ＭＳ ゴシック" pitchFamily="49" charset="-128"/>
            </a:rPr>
            <a:t>水道事業会計では、令和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年度より管路更新や耐震化工事の本格化に伴う補助未収金や前払い金の増により流動資産が増加し、資金剰余額は</a:t>
          </a:r>
          <a:r>
            <a:rPr kumimoji="1" lang="en-US" altLang="ja-JP" sz="1100">
              <a:latin typeface="ＭＳ ゴシック" pitchFamily="49" charset="-128"/>
              <a:ea typeface="ＭＳ ゴシック" pitchFamily="49" charset="-128"/>
            </a:rPr>
            <a:t>280,249</a:t>
          </a:r>
          <a:r>
            <a:rPr kumimoji="1" lang="ja-JP" altLang="en-US" sz="1100">
              <a:latin typeface="ＭＳ ゴシック" pitchFamily="49" charset="-128"/>
              <a:ea typeface="ＭＳ ゴシック" pitchFamily="49" charset="-128"/>
            </a:rPr>
            <a:t>千円増加しました。病院事業会計では、管理棟建設にかかる工事費の減による前払金の減や、感染症患者受入による休床の一部再開等による休床補助金の減による未収金の減に伴い流動資産が減少し、退職金支払いの減による未払金の減により流動負債も減少したことで、資金剰余額は</a:t>
          </a:r>
          <a:r>
            <a:rPr kumimoji="1" lang="en-US" altLang="ja-JP" sz="1100">
              <a:latin typeface="ＭＳ ゴシック" pitchFamily="49" charset="-128"/>
              <a:ea typeface="ＭＳ ゴシック" pitchFamily="49" charset="-128"/>
            </a:rPr>
            <a:t>70,919</a:t>
          </a:r>
          <a:r>
            <a:rPr kumimoji="1" lang="ja-JP" altLang="en-US" sz="1100">
              <a:latin typeface="ＭＳ ゴシック" pitchFamily="49" charset="-128"/>
              <a:ea typeface="ＭＳ ゴシック" pitchFamily="49" charset="-128"/>
            </a:rPr>
            <a:t>千円減少しました。</a:t>
          </a:r>
        </a:p>
        <a:p>
          <a:r>
            <a:rPr kumimoji="1" lang="ja-JP" altLang="en-US" sz="1100">
              <a:latin typeface="ＭＳ ゴシック" pitchFamily="49" charset="-128"/>
              <a:ea typeface="ＭＳ ゴシック" pitchFamily="49" charset="-128"/>
            </a:rPr>
            <a:t>　一般会計については、昨年度は国・県支出金の翌年度精算金が例年より多額となり、収支に含んでいたことから実質収支が上昇していたため、今年度の実質収支は減少し、連結ベースでの実質収支は前年比</a:t>
          </a:r>
          <a:r>
            <a:rPr kumimoji="1" lang="en-US" altLang="ja-JP" sz="1100">
              <a:latin typeface="ＭＳ ゴシック" pitchFamily="49" charset="-128"/>
              <a:ea typeface="ＭＳ ゴシック" pitchFamily="49" charset="-128"/>
            </a:rPr>
            <a:t>118,498</a:t>
          </a:r>
          <a:r>
            <a:rPr kumimoji="1" lang="ja-JP" altLang="en-US" sz="1100">
              <a:latin typeface="ＭＳ ゴシック" pitchFamily="49" charset="-128"/>
              <a:ea typeface="ＭＳ ゴシック" pitchFamily="49" charset="-128"/>
            </a:rPr>
            <a:t>千円減少しました。</a:t>
          </a:r>
          <a:endParaRPr kumimoji="1" lang="ja-JP" altLang="en-US" sz="10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＜今後の見通し・課題・改善方策＞</a:t>
          </a:r>
        </a:p>
        <a:p>
          <a:r>
            <a:rPr kumimoji="1" lang="ja-JP" altLang="en-US" sz="1100">
              <a:latin typeface="ＭＳ ゴシック" pitchFamily="49" charset="-128"/>
              <a:ea typeface="ＭＳ ゴシック" pitchFamily="49" charset="-128"/>
            </a:rPr>
            <a:t>　人口減少社会と少子高齢化が進行している状況であり、増嵩する社会保障関連経費に歯止めが効かず、加えて、既存施設などの老朽化対策が本格化してくるなど、会計全体の収支を悪化させる要因・課題があります。公営企業においても、特に水道事業・下水道事業については、管の更新等に多くの経費が必要となります。公共施設等総合管理計画等に基づき、長寿命化を図り、各会計において費用対効果を十分考慮し、経費の削減を推し進めつつ持続可能な財政運営の実現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46630599</v>
      </c>
      <c r="BO4" s="371"/>
      <c r="BP4" s="371"/>
      <c r="BQ4" s="371"/>
      <c r="BR4" s="371"/>
      <c r="BS4" s="371"/>
      <c r="BT4" s="371"/>
      <c r="BU4" s="372"/>
      <c r="BV4" s="370">
        <v>43922489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4.2</v>
      </c>
      <c r="CU4" s="377"/>
      <c r="CV4" s="377"/>
      <c r="CW4" s="377"/>
      <c r="CX4" s="377"/>
      <c r="CY4" s="377"/>
      <c r="CZ4" s="377"/>
      <c r="DA4" s="378"/>
      <c r="DB4" s="376">
        <v>5.6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45479767</v>
      </c>
      <c r="BO5" s="408"/>
      <c r="BP5" s="408"/>
      <c r="BQ5" s="408"/>
      <c r="BR5" s="408"/>
      <c r="BS5" s="408"/>
      <c r="BT5" s="408"/>
      <c r="BU5" s="409"/>
      <c r="BV5" s="407">
        <v>42659982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88.6</v>
      </c>
      <c r="CU5" s="405"/>
      <c r="CV5" s="405"/>
      <c r="CW5" s="405"/>
      <c r="CX5" s="405"/>
      <c r="CY5" s="405"/>
      <c r="CZ5" s="405"/>
      <c r="DA5" s="406"/>
      <c r="DB5" s="404">
        <v>85.6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1150832</v>
      </c>
      <c r="BO6" s="408"/>
      <c r="BP6" s="408"/>
      <c r="BQ6" s="408"/>
      <c r="BR6" s="408"/>
      <c r="BS6" s="408"/>
      <c r="BT6" s="408"/>
      <c r="BU6" s="409"/>
      <c r="BV6" s="407">
        <v>1262507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90.5</v>
      </c>
      <c r="CU6" s="445"/>
      <c r="CV6" s="445"/>
      <c r="CW6" s="445"/>
      <c r="CX6" s="445"/>
      <c r="CY6" s="445"/>
      <c r="CZ6" s="445"/>
      <c r="DA6" s="446"/>
      <c r="DB6" s="444">
        <v>90.2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342159</v>
      </c>
      <c r="BO7" s="408"/>
      <c r="BP7" s="408"/>
      <c r="BQ7" s="408"/>
      <c r="BR7" s="408"/>
      <c r="BS7" s="408"/>
      <c r="BT7" s="408"/>
      <c r="BU7" s="409"/>
      <c r="BV7" s="407">
        <v>151479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19396790</v>
      </c>
      <c r="CU7" s="408"/>
      <c r="CV7" s="408"/>
      <c r="CW7" s="408"/>
      <c r="CX7" s="408"/>
      <c r="CY7" s="408"/>
      <c r="CZ7" s="408"/>
      <c r="DA7" s="409"/>
      <c r="DB7" s="407">
        <v>19727431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808673</v>
      </c>
      <c r="BO8" s="408"/>
      <c r="BP8" s="408"/>
      <c r="BQ8" s="408"/>
      <c r="BR8" s="408"/>
      <c r="BS8" s="408"/>
      <c r="BT8" s="408"/>
      <c r="BU8" s="409"/>
      <c r="BV8" s="407">
        <v>1111028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0.66</v>
      </c>
      <c r="CU8" s="448"/>
      <c r="CV8" s="448"/>
      <c r="CW8" s="448"/>
      <c r="CX8" s="448"/>
      <c r="CY8" s="448"/>
      <c r="CZ8" s="448"/>
      <c r="DA8" s="449"/>
      <c r="DB8" s="447">
        <v>0.67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81122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-302355</v>
      </c>
      <c r="BO9" s="408"/>
      <c r="BP9" s="408"/>
      <c r="BQ9" s="408"/>
      <c r="BR9" s="408"/>
      <c r="BS9" s="408"/>
      <c r="BT9" s="408"/>
      <c r="BU9" s="409"/>
      <c r="BV9" s="407">
        <v>290588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11.7</v>
      </c>
      <c r="CU9" s="405"/>
      <c r="CV9" s="405"/>
      <c r="CW9" s="405"/>
      <c r="CX9" s="405"/>
      <c r="CY9" s="405"/>
      <c r="CZ9" s="405"/>
      <c r="DA9" s="406"/>
      <c r="DB9" s="404">
        <v>11.3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81312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556696</v>
      </c>
      <c r="BO10" s="408"/>
      <c r="BP10" s="408"/>
      <c r="BQ10" s="408"/>
      <c r="BR10" s="408"/>
      <c r="BS10" s="408"/>
      <c r="BT10" s="408"/>
      <c r="BU10" s="409"/>
      <c r="BV10" s="407">
        <v>1012429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107</v>
      </c>
      <c r="AV11" s="440"/>
      <c r="AW11" s="440"/>
      <c r="AX11" s="440"/>
      <c r="AY11" s="441" t="s">
        <v>127</v>
      </c>
      <c r="AZ11" s="442"/>
      <c r="BA11" s="442"/>
      <c r="BB11" s="442"/>
      <c r="BC11" s="442"/>
      <c r="BD11" s="442"/>
      <c r="BE11" s="442"/>
      <c r="BF11" s="442"/>
      <c r="BG11" s="442"/>
      <c r="BH11" s="442"/>
      <c r="BI11" s="442"/>
      <c r="BJ11" s="442"/>
      <c r="BK11" s="442"/>
      <c r="BL11" s="442"/>
      <c r="BM11" s="443"/>
      <c r="BN11" s="407">
        <v>380060</v>
      </c>
      <c r="BO11" s="408"/>
      <c r="BP11" s="408"/>
      <c r="BQ11" s="408"/>
      <c r="BR11" s="408"/>
      <c r="BS11" s="408"/>
      <c r="BT11" s="408"/>
      <c r="BU11" s="409"/>
      <c r="BV11" s="407">
        <v>241166</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82025</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300000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137</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80213</v>
      </c>
      <c r="S13" s="492"/>
      <c r="T13" s="492"/>
      <c r="U13" s="492"/>
      <c r="V13" s="493"/>
      <c r="W13" s="423" t="s">
        <v>139</v>
      </c>
      <c r="X13" s="424"/>
      <c r="Y13" s="424"/>
      <c r="Z13" s="424"/>
      <c r="AA13" s="424"/>
      <c r="AB13" s="414"/>
      <c r="AC13" s="458">
        <v>1331</v>
      </c>
      <c r="AD13" s="459"/>
      <c r="AE13" s="459"/>
      <c r="AF13" s="459"/>
      <c r="AG13" s="501"/>
      <c r="AH13" s="458">
        <v>1462</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334401</v>
      </c>
      <c r="BO13" s="408"/>
      <c r="BP13" s="408"/>
      <c r="BQ13" s="408"/>
      <c r="BR13" s="408"/>
      <c r="BS13" s="408"/>
      <c r="BT13" s="408"/>
      <c r="BU13" s="409"/>
      <c r="BV13" s="407">
        <v>1544183</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0.7</v>
      </c>
      <c r="CU13" s="405"/>
      <c r="CV13" s="405"/>
      <c r="CW13" s="405"/>
      <c r="CX13" s="405"/>
      <c r="CY13" s="405"/>
      <c r="CZ13" s="405"/>
      <c r="DA13" s="406"/>
      <c r="DB13" s="404">
        <v>1.1000000000000001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82101</v>
      </c>
      <c r="S14" s="492"/>
      <c r="T14" s="492"/>
      <c r="U14" s="492"/>
      <c r="V14" s="493"/>
      <c r="W14" s="397"/>
      <c r="X14" s="398"/>
      <c r="Y14" s="398"/>
      <c r="Z14" s="398"/>
      <c r="AA14" s="398"/>
      <c r="AB14" s="387"/>
      <c r="AC14" s="494">
        <v>3.5</v>
      </c>
      <c r="AD14" s="495"/>
      <c r="AE14" s="495"/>
      <c r="AF14" s="495"/>
      <c r="AG14" s="496"/>
      <c r="AH14" s="494">
        <v>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146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80511</v>
      </c>
      <c r="S15" s="492"/>
      <c r="T15" s="492"/>
      <c r="U15" s="492"/>
      <c r="V15" s="493"/>
      <c r="W15" s="423" t="s">
        <v>148</v>
      </c>
      <c r="X15" s="424"/>
      <c r="Y15" s="424"/>
      <c r="Z15" s="424"/>
      <c r="AA15" s="424"/>
      <c r="AB15" s="414"/>
      <c r="AC15" s="458">
        <v>13168</v>
      </c>
      <c r="AD15" s="459"/>
      <c r="AE15" s="459"/>
      <c r="AF15" s="459"/>
      <c r="AG15" s="501"/>
      <c r="AH15" s="458">
        <v>13446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10374835</v>
      </c>
      <c r="BO15" s="371"/>
      <c r="BP15" s="371"/>
      <c r="BQ15" s="371"/>
      <c r="BR15" s="371"/>
      <c r="BS15" s="371"/>
      <c r="BT15" s="371"/>
      <c r="BU15" s="372"/>
      <c r="BV15" s="370">
        <v>9986341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34.4</v>
      </c>
      <c r="AD16" s="495"/>
      <c r="AE16" s="495"/>
      <c r="AF16" s="495"/>
      <c r="AG16" s="496"/>
      <c r="AH16" s="494">
        <v>35.5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16248277</v>
      </c>
      <c r="BO16" s="408"/>
      <c r="BP16" s="408"/>
      <c r="BQ16" s="408"/>
      <c r="BR16" s="408"/>
      <c r="BS16" s="408"/>
      <c r="BT16" s="408"/>
      <c r="BU16" s="409"/>
      <c r="BV16" s="407">
        <v>15640504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23729</v>
      </c>
      <c r="AD17" s="459"/>
      <c r="AE17" s="459"/>
      <c r="AF17" s="459"/>
      <c r="AG17" s="501"/>
      <c r="AH17" s="458">
        <v>22977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13123480</v>
      </c>
      <c r="BO17" s="408"/>
      <c r="BP17" s="408"/>
      <c r="BQ17" s="408"/>
      <c r="BR17" s="408"/>
      <c r="BS17" s="408"/>
      <c r="BT17" s="408"/>
      <c r="BU17" s="409"/>
      <c r="BV17" s="407">
        <v>12641356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158</v>
      </c>
      <c r="C18" s="450"/>
      <c r="D18" s="450"/>
      <c r="E18" s="533"/>
      <c r="F18" s="533"/>
      <c r="G18" s="533"/>
      <c r="H18" s="533"/>
      <c r="I18" s="533"/>
      <c r="J18" s="533"/>
      <c r="K18" s="533"/>
      <c r="L18" s="534">
        <v>177.45</v>
      </c>
      <c r="M18" s="534"/>
      <c r="N18" s="534"/>
      <c r="O18" s="534"/>
      <c r="P18" s="534"/>
      <c r="Q18" s="534"/>
      <c r="R18" s="535"/>
      <c r="S18" s="535"/>
      <c r="T18" s="535"/>
      <c r="U18" s="535"/>
      <c r="V18" s="536"/>
      <c r="W18" s="425"/>
      <c r="X18" s="426"/>
      <c r="Y18" s="426"/>
      <c r="Z18" s="426"/>
      <c r="AA18" s="426"/>
      <c r="AB18" s="417"/>
      <c r="AC18" s="537">
        <v>62.1</v>
      </c>
      <c r="AD18" s="538"/>
      <c r="AE18" s="538"/>
      <c r="AF18" s="538"/>
      <c r="AG18" s="539"/>
      <c r="AH18" s="537">
        <v>60.6</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17710751</v>
      </c>
      <c r="BO18" s="408"/>
      <c r="BP18" s="408"/>
      <c r="BQ18" s="408"/>
      <c r="BR18" s="408"/>
      <c r="BS18" s="408"/>
      <c r="BT18" s="408"/>
      <c r="BU18" s="409"/>
      <c r="BV18" s="407">
        <v>17269526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160</v>
      </c>
      <c r="C19" s="450"/>
      <c r="D19" s="450"/>
      <c r="E19" s="533"/>
      <c r="F19" s="533"/>
      <c r="G19" s="533"/>
      <c r="H19" s="533"/>
      <c r="I19" s="533"/>
      <c r="J19" s="533"/>
      <c r="K19" s="533"/>
      <c r="L19" s="541">
        <v>457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24352517</v>
      </c>
      <c r="BO19" s="408"/>
      <c r="BP19" s="408"/>
      <c r="BQ19" s="408"/>
      <c r="BR19" s="408"/>
      <c r="BS19" s="408"/>
      <c r="BT19" s="408"/>
      <c r="BU19" s="409"/>
      <c r="BV19" s="407">
        <v>23847172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162</v>
      </c>
      <c r="C20" s="450"/>
      <c r="D20" s="450"/>
      <c r="E20" s="533"/>
      <c r="F20" s="533"/>
      <c r="G20" s="533"/>
      <c r="H20" s="533"/>
      <c r="I20" s="533"/>
      <c r="J20" s="533"/>
      <c r="K20" s="533"/>
      <c r="L20" s="541">
        <v>31403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22975591</v>
      </c>
      <c r="BO22" s="371"/>
      <c r="BP22" s="371"/>
      <c r="BQ22" s="371"/>
      <c r="BR22" s="371"/>
      <c r="BS22" s="371"/>
      <c r="BT22" s="371"/>
      <c r="BU22" s="372"/>
      <c r="BV22" s="370">
        <v>25162016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20210989</v>
      </c>
      <c r="BO23" s="408"/>
      <c r="BP23" s="408"/>
      <c r="BQ23" s="408"/>
      <c r="BR23" s="408"/>
      <c r="BS23" s="408"/>
      <c r="BT23" s="408"/>
      <c r="BU23" s="409"/>
      <c r="BV23" s="407">
        <v>21985266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8800</v>
      </c>
      <c r="R24" s="459"/>
      <c r="S24" s="459"/>
      <c r="T24" s="459"/>
      <c r="U24" s="459"/>
      <c r="V24" s="501"/>
      <c r="W24" s="553"/>
      <c r="X24" s="554"/>
      <c r="Y24" s="555"/>
      <c r="Z24" s="457" t="s">
        <v>173</v>
      </c>
      <c r="AA24" s="437"/>
      <c r="AB24" s="437"/>
      <c r="AC24" s="437"/>
      <c r="AD24" s="437"/>
      <c r="AE24" s="437"/>
      <c r="AF24" s="437"/>
      <c r="AG24" s="438"/>
      <c r="AH24" s="458">
        <v>502</v>
      </c>
      <c r="AI24" s="459"/>
      <c r="AJ24" s="459"/>
      <c r="AK24" s="459"/>
      <c r="AL24" s="501"/>
      <c r="AM24" s="458">
        <v>1515036</v>
      </c>
      <c r="AN24" s="459"/>
      <c r="AO24" s="459"/>
      <c r="AP24" s="459"/>
      <c r="AQ24" s="459"/>
      <c r="AR24" s="501"/>
      <c r="AS24" s="458">
        <v>3018</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10048114</v>
      </c>
      <c r="BO24" s="408"/>
      <c r="BP24" s="408"/>
      <c r="BQ24" s="408"/>
      <c r="BR24" s="408"/>
      <c r="BS24" s="408"/>
      <c r="BT24" s="408"/>
      <c r="BU24" s="409"/>
      <c r="BV24" s="407">
        <v>10961166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7300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177</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11298897</v>
      </c>
      <c r="BO25" s="371"/>
      <c r="BP25" s="371"/>
      <c r="BQ25" s="371"/>
      <c r="BR25" s="371"/>
      <c r="BS25" s="371"/>
      <c r="BT25" s="371"/>
      <c r="BU25" s="372"/>
      <c r="BV25" s="370">
        <v>9164677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6850</v>
      </c>
      <c r="R26" s="459"/>
      <c r="S26" s="459"/>
      <c r="T26" s="459"/>
      <c r="U26" s="459"/>
      <c r="V26" s="501"/>
      <c r="W26" s="553"/>
      <c r="X26" s="554"/>
      <c r="Y26" s="555"/>
      <c r="Z26" s="457" t="s">
        <v>181</v>
      </c>
      <c r="AA26" s="559"/>
      <c r="AB26" s="559"/>
      <c r="AC26" s="559"/>
      <c r="AD26" s="559"/>
      <c r="AE26" s="559"/>
      <c r="AF26" s="559"/>
      <c r="AG26" s="560"/>
      <c r="AH26" s="458">
        <v>7</v>
      </c>
      <c r="AI26" s="459"/>
      <c r="AJ26" s="459"/>
      <c r="AK26" s="459"/>
      <c r="AL26" s="501"/>
      <c r="AM26" s="458">
        <v>19719</v>
      </c>
      <c r="AN26" s="459"/>
      <c r="AO26" s="459"/>
      <c r="AP26" s="459"/>
      <c r="AQ26" s="459"/>
      <c r="AR26" s="501"/>
      <c r="AS26" s="458">
        <v>2817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4550</v>
      </c>
      <c r="R27" s="459"/>
      <c r="S27" s="459"/>
      <c r="T27" s="459"/>
      <c r="U27" s="459"/>
      <c r="V27" s="501"/>
      <c r="W27" s="553"/>
      <c r="X27" s="554"/>
      <c r="Y27" s="555"/>
      <c r="Z27" s="457" t="s">
        <v>184</v>
      </c>
      <c r="AA27" s="437"/>
      <c r="AB27" s="437"/>
      <c r="AC27" s="437"/>
      <c r="AD27" s="437"/>
      <c r="AE27" s="437"/>
      <c r="AF27" s="437"/>
      <c r="AG27" s="438"/>
      <c r="AH27" s="458">
        <v>56</v>
      </c>
      <c r="AI27" s="459"/>
      <c r="AJ27" s="459"/>
      <c r="AK27" s="459"/>
      <c r="AL27" s="501"/>
      <c r="AM27" s="458">
        <v>181276</v>
      </c>
      <c r="AN27" s="459"/>
      <c r="AO27" s="459"/>
      <c r="AP27" s="459"/>
      <c r="AQ27" s="459"/>
      <c r="AR27" s="501"/>
      <c r="AS27" s="458">
        <v>3237</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1158047</v>
      </c>
      <c r="BO27" s="530"/>
      <c r="BP27" s="530"/>
      <c r="BQ27" s="530"/>
      <c r="BR27" s="530"/>
      <c r="BS27" s="530"/>
      <c r="BT27" s="530"/>
      <c r="BU27" s="531"/>
      <c r="BV27" s="529">
        <v>1159407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4000</v>
      </c>
      <c r="R28" s="459"/>
      <c r="S28" s="459"/>
      <c r="T28" s="459"/>
      <c r="U28" s="459"/>
      <c r="V28" s="501"/>
      <c r="W28" s="553"/>
      <c r="X28" s="554"/>
      <c r="Y28" s="555"/>
      <c r="Z28" s="457" t="s">
        <v>187</v>
      </c>
      <c r="AA28" s="437"/>
      <c r="AB28" s="437"/>
      <c r="AC28" s="437"/>
      <c r="AD28" s="437"/>
      <c r="AE28" s="437"/>
      <c r="AF28" s="437"/>
      <c r="AG28" s="438"/>
      <c r="AH28" s="458" t="s">
        <v>177</v>
      </c>
      <c r="AI28" s="459"/>
      <c r="AJ28" s="459"/>
      <c r="AK28" s="459"/>
      <c r="AL28" s="501"/>
      <c r="AM28" s="458" t="s">
        <v>177</v>
      </c>
      <c r="AN28" s="459"/>
      <c r="AO28" s="459"/>
      <c r="AP28" s="459"/>
      <c r="AQ28" s="459"/>
      <c r="AR28" s="501"/>
      <c r="AS28" s="458" t="s">
        <v>177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5318848</v>
      </c>
      <c r="BO28" s="371"/>
      <c r="BP28" s="371"/>
      <c r="BQ28" s="371"/>
      <c r="BR28" s="371"/>
      <c r="BS28" s="371"/>
      <c r="BT28" s="371"/>
      <c r="BU28" s="372"/>
      <c r="BV28" s="370">
        <v>5062152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22</v>
      </c>
      <c r="M29" s="459"/>
      <c r="N29" s="459"/>
      <c r="O29" s="459"/>
      <c r="P29" s="501"/>
      <c r="Q29" s="458">
        <v>3600</v>
      </c>
      <c r="R29" s="459"/>
      <c r="S29" s="459"/>
      <c r="T29" s="459"/>
      <c r="U29" s="459"/>
      <c r="V29" s="501"/>
      <c r="W29" s="556"/>
      <c r="X29" s="557"/>
      <c r="Y29" s="558"/>
      <c r="Z29" s="457" t="s">
        <v>190</v>
      </c>
      <c r="AA29" s="437"/>
      <c r="AB29" s="437"/>
      <c r="AC29" s="437"/>
      <c r="AD29" s="437"/>
      <c r="AE29" s="437"/>
      <c r="AF29" s="437"/>
      <c r="AG29" s="438"/>
      <c r="AH29" s="458">
        <v>558</v>
      </c>
      <c r="AI29" s="459"/>
      <c r="AJ29" s="459"/>
      <c r="AK29" s="459"/>
      <c r="AL29" s="501"/>
      <c r="AM29" s="458">
        <v>1696312</v>
      </c>
      <c r="AN29" s="459"/>
      <c r="AO29" s="459"/>
      <c r="AP29" s="459"/>
      <c r="AQ29" s="459"/>
      <c r="AR29" s="501"/>
      <c r="AS29" s="458">
        <v>3040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3543633</v>
      </c>
      <c r="BO29" s="408"/>
      <c r="BP29" s="408"/>
      <c r="BQ29" s="408"/>
      <c r="BR29" s="408"/>
      <c r="BS29" s="408"/>
      <c r="BT29" s="408"/>
      <c r="BU29" s="409"/>
      <c r="BV29" s="407">
        <v>3241996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99</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17068674</v>
      </c>
      <c r="BO30" s="530"/>
      <c r="BP30" s="530"/>
      <c r="BQ30" s="530"/>
      <c r="BR30" s="530"/>
      <c r="BS30" s="530"/>
      <c r="BT30" s="530"/>
      <c r="BU30" s="531"/>
      <c r="BV30" s="529">
        <v>14757265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199</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東近江行政組合(一般会計)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近江八幡市国際協会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文化会館事業特別会計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IF('各会計、関係団体の財政状況及び健全化判断比率'!B34="","",'各会計、関係団体の財政状況及び健全化判断比率'!B34)</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東近江行政組合(救急医療特別会計)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安土町文芸の郷振興事業団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介護認定審査会共同設置事業特別会計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IF('各会計、関係団体の財政状況及び健全化判断比率'!B35="","",'各会計、関係団体の財政状況及び健全化判断比率'!B35)</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滋賀県市町村職員研修センター</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近江八幡市地域勤労者福祉サービスセンター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介護保険事業（保険事業勘定）特別会計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滋賀県後期高齢者医療広域連合(一般会計)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ハートランド推進財団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介護保険事業（サービス事業勘定）特別会計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滋賀県後期高齢者医療広域連合(後期高齢者医療特別会計)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f t="shared" si="3"/>
        <v>20</v>
      </c>
      <c r="CP38" s="597"/>
      <c r="CQ38" s="598" t="str">
        <f>IF('各会計、関係団体の財政状況及び健全化判断比率'!BS11="","",'各会計、関係団体の財政状況及び健全化判断比率'!BS11)</f>
        <v>まっせ</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0et2gWVfx2WUNf8v9lZ+e9+IBoDVAVr9QD4Ugqih+2BwHL5ekyW1OAAgHZ8BNUMG1g2x2cUmpT5ihg/zdBjPQ==" saltValue="PLmJ9XIKA/5AcVLBmhcWC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4" t="s">
        <v>571</v>
      </c>
      <c r="D34" s="1154"/>
      <c r="E34" s="1155"/>
      <c r="F34" s="32">
        <v>30.28</v>
      </c>
      <c r="G34" s="33">
        <v>31.11</v>
      </c>
      <c r="H34" s="33">
        <v>33.619999999999997</v>
      </c>
      <c r="I34" s="33">
        <v>37.159999999999997</v>
      </c>
      <c r="J34" s="34">
        <v>37.43</v>
      </c>
      <c r="K34" s="22"/>
      <c r="L34" s="22"/>
      <c r="M34" s="22"/>
      <c r="N34" s="22"/>
      <c r="O34" s="22"/>
      <c r="P34" s="22"/>
    </row>
    <row r="35" spans="1:16" ht="39" customHeight="1" x14ac:dyDescent="0.2">
      <c r="A35" s="22"/>
      <c r="B35" s="35"/>
      <c r="C35" s="1148" t="s">
        <v>572</v>
      </c>
      <c r="D35" s="1149"/>
      <c r="E35" s="1150"/>
      <c r="F35" s="36">
        <v>11.45</v>
      </c>
      <c r="G35" s="37">
        <v>12.58</v>
      </c>
      <c r="H35" s="37">
        <v>11.53</v>
      </c>
      <c r="I35" s="37">
        <v>12.02</v>
      </c>
      <c r="J35" s="38">
        <v>13.67</v>
      </c>
      <c r="K35" s="22"/>
      <c r="L35" s="22"/>
      <c r="M35" s="22"/>
      <c r="N35" s="22"/>
      <c r="O35" s="22"/>
      <c r="P35" s="22"/>
    </row>
    <row r="36" spans="1:16" ht="39" customHeight="1" x14ac:dyDescent="0.2">
      <c r="A36" s="22"/>
      <c r="B36" s="35"/>
      <c r="C36" s="1148" t="s">
        <v>573</v>
      </c>
      <c r="D36" s="1149"/>
      <c r="E36" s="1150"/>
      <c r="F36" s="36">
        <v>3.01</v>
      </c>
      <c r="G36" s="37">
        <v>3.16</v>
      </c>
      <c r="H36" s="37">
        <v>4.34</v>
      </c>
      <c r="I36" s="37">
        <v>5.63</v>
      </c>
      <c r="J36" s="38">
        <v>4.16</v>
      </c>
      <c r="K36" s="22"/>
      <c r="L36" s="22"/>
      <c r="M36" s="22"/>
      <c r="N36" s="22"/>
      <c r="O36" s="22"/>
      <c r="P36" s="22"/>
    </row>
    <row r="37" spans="1:16" ht="39" customHeight="1" x14ac:dyDescent="0.2">
      <c r="A37" s="22"/>
      <c r="B37" s="35"/>
      <c r="C37" s="1148" t="s">
        <v>574</v>
      </c>
      <c r="D37" s="1149"/>
      <c r="E37" s="1150"/>
      <c r="F37" s="36">
        <v>1.21</v>
      </c>
      <c r="G37" s="37">
        <v>0.89</v>
      </c>
      <c r="H37" s="37">
        <v>0.74</v>
      </c>
      <c r="I37" s="37">
        <v>0.87</v>
      </c>
      <c r="J37" s="38">
        <v>1.06</v>
      </c>
      <c r="K37" s="22"/>
      <c r="L37" s="22"/>
      <c r="M37" s="22"/>
      <c r="N37" s="22"/>
      <c r="O37" s="22"/>
      <c r="P37" s="22"/>
    </row>
    <row r="38" spans="1:16" ht="39" customHeight="1" x14ac:dyDescent="0.2">
      <c r="A38" s="22"/>
      <c r="B38" s="35"/>
      <c r="C38" s="1148" t="s">
        <v>575</v>
      </c>
      <c r="D38" s="1149"/>
      <c r="E38" s="1150"/>
      <c r="F38" s="36">
        <v>0.95</v>
      </c>
      <c r="G38" s="37">
        <v>0.98</v>
      </c>
      <c r="H38" s="37">
        <v>0.95</v>
      </c>
      <c r="I38" s="37">
        <v>1.04</v>
      </c>
      <c r="J38" s="38">
        <v>0.87</v>
      </c>
      <c r="K38" s="22"/>
      <c r="L38" s="22"/>
      <c r="M38" s="22"/>
      <c r="N38" s="22"/>
      <c r="O38" s="22"/>
      <c r="P38" s="22"/>
    </row>
    <row r="39" spans="1:16" ht="39" customHeight="1" x14ac:dyDescent="0.2">
      <c r="A39" s="22"/>
      <c r="B39" s="35"/>
      <c r="C39" s="1148" t="s">
        <v>576</v>
      </c>
      <c r="D39" s="1149"/>
      <c r="E39" s="1150"/>
      <c r="F39" s="36">
        <v>0.25</v>
      </c>
      <c r="G39" s="37">
        <v>0.14000000000000001</v>
      </c>
      <c r="H39" s="37">
        <v>0.14000000000000001</v>
      </c>
      <c r="I39" s="37">
        <v>0.18</v>
      </c>
      <c r="J39" s="38">
        <v>0.06</v>
      </c>
      <c r="K39" s="22"/>
      <c r="L39" s="22"/>
      <c r="M39" s="22"/>
      <c r="N39" s="22"/>
      <c r="O39" s="22"/>
      <c r="P39" s="22"/>
    </row>
    <row r="40" spans="1:16" ht="39" customHeight="1" x14ac:dyDescent="0.2">
      <c r="A40" s="22"/>
      <c r="B40" s="35"/>
      <c r="C40" s="1148" t="s">
        <v>577</v>
      </c>
      <c r="D40" s="1149"/>
      <c r="E40" s="1150"/>
      <c r="F40" s="36">
        <v>0.04</v>
      </c>
      <c r="G40" s="37">
        <v>0</v>
      </c>
      <c r="H40" s="37">
        <v>0</v>
      </c>
      <c r="I40" s="37">
        <v>0</v>
      </c>
      <c r="J40" s="38">
        <v>0</v>
      </c>
      <c r="K40" s="22"/>
      <c r="L40" s="22"/>
      <c r="M40" s="22"/>
      <c r="N40" s="22"/>
      <c r="O40" s="22"/>
      <c r="P40" s="22"/>
    </row>
    <row r="41" spans="1:16" ht="39" customHeight="1" x14ac:dyDescent="0.2">
      <c r="A41" s="22"/>
      <c r="B41" s="35"/>
      <c r="C41" s="1148" t="s">
        <v>578</v>
      </c>
      <c r="D41" s="1149"/>
      <c r="E41" s="1150"/>
      <c r="F41" s="36">
        <v>0</v>
      </c>
      <c r="G41" s="37">
        <v>0</v>
      </c>
      <c r="H41" s="37">
        <v>0</v>
      </c>
      <c r="I41" s="37">
        <v>0</v>
      </c>
      <c r="J41" s="38">
        <v>0</v>
      </c>
      <c r="K41" s="22"/>
      <c r="L41" s="22"/>
      <c r="M41" s="22"/>
      <c r="N41" s="22"/>
      <c r="O41" s="22"/>
      <c r="P41" s="22"/>
    </row>
    <row r="42" spans="1:16" ht="39" customHeight="1" x14ac:dyDescent="0.2">
      <c r="A42" s="22"/>
      <c r="B42" s="39"/>
      <c r="C42" s="1148" t="s">
        <v>579</v>
      </c>
      <c r="D42" s="1149"/>
      <c r="E42" s="1150"/>
      <c r="F42" s="36" t="s">
        <v>539</v>
      </c>
      <c r="G42" s="37" t="s">
        <v>539</v>
      </c>
      <c r="H42" s="37" t="s">
        <v>539</v>
      </c>
      <c r="I42" s="37" t="s">
        <v>539</v>
      </c>
      <c r="J42" s="38" t="s">
        <v>539</v>
      </c>
      <c r="K42" s="22"/>
      <c r="L42" s="22"/>
      <c r="M42" s="22"/>
      <c r="N42" s="22"/>
      <c r="O42" s="22"/>
      <c r="P42" s="22"/>
    </row>
    <row r="43" spans="1:16" ht="39" customHeight="1" thickBot="1" x14ac:dyDescent="0.25">
      <c r="A43" s="22"/>
      <c r="B43" s="40"/>
      <c r="C43" s="1151" t="s">
        <v>580</v>
      </c>
      <c r="D43" s="1152"/>
      <c r="E43" s="115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D5EQd7oVHLMZAx281yCGmfniIfz/fdpGvdvgmlcW688FqE+kI8Uso/ALw09Dnh8neVlHldKlRvM13ucy25wQQ==" saltValue="OCTHEOfGpLUOFOpQznFj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6" t="s">
        <v>11</v>
      </c>
      <c r="C45" s="1157"/>
      <c r="D45" s="58"/>
      <c r="E45" s="1162" t="s">
        <v>12</v>
      </c>
      <c r="F45" s="1162"/>
      <c r="G45" s="1162"/>
      <c r="H45" s="1162"/>
      <c r="I45" s="1162"/>
      <c r="J45" s="1163"/>
      <c r="K45" s="59">
        <v>2439</v>
      </c>
      <c r="L45" s="60">
        <v>2473</v>
      </c>
      <c r="M45" s="60">
        <v>2444</v>
      </c>
      <c r="N45" s="60">
        <v>2461</v>
      </c>
      <c r="O45" s="61">
        <v>2466</v>
      </c>
      <c r="P45" s="48"/>
      <c r="Q45" s="48"/>
      <c r="R45" s="48"/>
      <c r="S45" s="48"/>
      <c r="T45" s="48"/>
      <c r="U45" s="48"/>
    </row>
    <row r="46" spans="1:21" ht="30.75" customHeight="1" x14ac:dyDescent="0.2">
      <c r="A46" s="48"/>
      <c r="B46" s="1158"/>
      <c r="C46" s="1159"/>
      <c r="D46" s="62"/>
      <c r="E46" s="1164" t="s">
        <v>13</v>
      </c>
      <c r="F46" s="1164"/>
      <c r="G46" s="1164"/>
      <c r="H46" s="1164"/>
      <c r="I46" s="1164"/>
      <c r="J46" s="1165"/>
      <c r="K46" s="63" t="s">
        <v>539</v>
      </c>
      <c r="L46" s="64" t="s">
        <v>539</v>
      </c>
      <c r="M46" s="64" t="s">
        <v>539</v>
      </c>
      <c r="N46" s="64" t="s">
        <v>539</v>
      </c>
      <c r="O46" s="65" t="s">
        <v>539</v>
      </c>
      <c r="P46" s="48"/>
      <c r="Q46" s="48"/>
      <c r="R46" s="48"/>
      <c r="S46" s="48"/>
      <c r="T46" s="48"/>
      <c r="U46" s="48"/>
    </row>
    <row r="47" spans="1:21" ht="30.75" customHeight="1" x14ac:dyDescent="0.2">
      <c r="A47" s="48"/>
      <c r="B47" s="1158"/>
      <c r="C47" s="1159"/>
      <c r="D47" s="62"/>
      <c r="E47" s="1164" t="s">
        <v>14</v>
      </c>
      <c r="F47" s="1164"/>
      <c r="G47" s="1164"/>
      <c r="H47" s="1164"/>
      <c r="I47" s="1164"/>
      <c r="J47" s="1165"/>
      <c r="K47" s="63" t="s">
        <v>539</v>
      </c>
      <c r="L47" s="64" t="s">
        <v>539</v>
      </c>
      <c r="M47" s="64" t="s">
        <v>539</v>
      </c>
      <c r="N47" s="64" t="s">
        <v>539</v>
      </c>
      <c r="O47" s="65" t="s">
        <v>539</v>
      </c>
      <c r="P47" s="48"/>
      <c r="Q47" s="48"/>
      <c r="R47" s="48"/>
      <c r="S47" s="48"/>
      <c r="T47" s="48"/>
      <c r="U47" s="48"/>
    </row>
    <row r="48" spans="1:21" ht="30.75" customHeight="1" x14ac:dyDescent="0.2">
      <c r="A48" s="48"/>
      <c r="B48" s="1158"/>
      <c r="C48" s="1159"/>
      <c r="D48" s="62"/>
      <c r="E48" s="1164" t="s">
        <v>15</v>
      </c>
      <c r="F48" s="1164"/>
      <c r="G48" s="1164"/>
      <c r="H48" s="1164"/>
      <c r="I48" s="1164"/>
      <c r="J48" s="1165"/>
      <c r="K48" s="63">
        <v>1058</v>
      </c>
      <c r="L48" s="64">
        <v>805</v>
      </c>
      <c r="M48" s="64">
        <v>767</v>
      </c>
      <c r="N48" s="64">
        <v>741</v>
      </c>
      <c r="O48" s="65">
        <v>692</v>
      </c>
      <c r="P48" s="48"/>
      <c r="Q48" s="48"/>
      <c r="R48" s="48"/>
      <c r="S48" s="48"/>
      <c r="T48" s="48"/>
      <c r="U48" s="48"/>
    </row>
    <row r="49" spans="1:21" ht="30.75" customHeight="1" x14ac:dyDescent="0.2">
      <c r="A49" s="48"/>
      <c r="B49" s="1158"/>
      <c r="C49" s="1159"/>
      <c r="D49" s="62"/>
      <c r="E49" s="1164" t="s">
        <v>16</v>
      </c>
      <c r="F49" s="1164"/>
      <c r="G49" s="1164"/>
      <c r="H49" s="1164"/>
      <c r="I49" s="1164"/>
      <c r="J49" s="1165"/>
      <c r="K49" s="63">
        <v>68</v>
      </c>
      <c r="L49" s="64">
        <v>73</v>
      </c>
      <c r="M49" s="64">
        <v>79</v>
      </c>
      <c r="N49" s="64">
        <v>66</v>
      </c>
      <c r="O49" s="65">
        <v>55</v>
      </c>
      <c r="P49" s="48"/>
      <c r="Q49" s="48"/>
      <c r="R49" s="48"/>
      <c r="S49" s="48"/>
      <c r="T49" s="48"/>
      <c r="U49" s="48"/>
    </row>
    <row r="50" spans="1:21" ht="30.75" customHeight="1" x14ac:dyDescent="0.2">
      <c r="A50" s="48"/>
      <c r="B50" s="1158"/>
      <c r="C50" s="1159"/>
      <c r="D50" s="62"/>
      <c r="E50" s="1164" t="s">
        <v>17</v>
      </c>
      <c r="F50" s="1164"/>
      <c r="G50" s="1164"/>
      <c r="H50" s="1164"/>
      <c r="I50" s="1164"/>
      <c r="J50" s="1165"/>
      <c r="K50" s="63" t="s">
        <v>539</v>
      </c>
      <c r="L50" s="64" t="s">
        <v>539</v>
      </c>
      <c r="M50" s="64" t="s">
        <v>539</v>
      </c>
      <c r="N50" s="64">
        <v>93</v>
      </c>
      <c r="O50" s="65">
        <v>3</v>
      </c>
      <c r="P50" s="48"/>
      <c r="Q50" s="48"/>
      <c r="R50" s="48"/>
      <c r="S50" s="48"/>
      <c r="T50" s="48"/>
      <c r="U50" s="48"/>
    </row>
    <row r="51" spans="1:21" ht="30.75" customHeight="1" x14ac:dyDescent="0.2">
      <c r="A51" s="48"/>
      <c r="B51" s="1160"/>
      <c r="C51" s="1161"/>
      <c r="D51" s="66"/>
      <c r="E51" s="1164" t="s">
        <v>18</v>
      </c>
      <c r="F51" s="1164"/>
      <c r="G51" s="1164"/>
      <c r="H51" s="1164"/>
      <c r="I51" s="1164"/>
      <c r="J51" s="1165"/>
      <c r="K51" s="63" t="s">
        <v>539</v>
      </c>
      <c r="L51" s="64" t="s">
        <v>539</v>
      </c>
      <c r="M51" s="64" t="s">
        <v>539</v>
      </c>
      <c r="N51" s="64" t="s">
        <v>539</v>
      </c>
      <c r="O51" s="65" t="s">
        <v>539</v>
      </c>
      <c r="P51" s="48"/>
      <c r="Q51" s="48"/>
      <c r="R51" s="48"/>
      <c r="S51" s="48"/>
      <c r="T51" s="48"/>
      <c r="U51" s="48"/>
    </row>
    <row r="52" spans="1:21" ht="30.75" customHeight="1" x14ac:dyDescent="0.2">
      <c r="A52" s="48"/>
      <c r="B52" s="1166" t="s">
        <v>19</v>
      </c>
      <c r="C52" s="1167"/>
      <c r="D52" s="66"/>
      <c r="E52" s="1164" t="s">
        <v>20</v>
      </c>
      <c r="F52" s="1164"/>
      <c r="G52" s="1164"/>
      <c r="H52" s="1164"/>
      <c r="I52" s="1164"/>
      <c r="J52" s="1165"/>
      <c r="K52" s="63">
        <v>3229</v>
      </c>
      <c r="L52" s="64">
        <v>3116</v>
      </c>
      <c r="M52" s="64">
        <v>3154</v>
      </c>
      <c r="N52" s="64">
        <v>3177</v>
      </c>
      <c r="O52" s="65">
        <v>3177</v>
      </c>
      <c r="P52" s="48"/>
      <c r="Q52" s="48"/>
      <c r="R52" s="48"/>
      <c r="S52" s="48"/>
      <c r="T52" s="48"/>
      <c r="U52" s="48"/>
    </row>
    <row r="53" spans="1:21" ht="30.75" customHeight="1" thickBot="1" x14ac:dyDescent="0.25">
      <c r="A53" s="48"/>
      <c r="B53" s="1168" t="s">
        <v>21</v>
      </c>
      <c r="C53" s="1169"/>
      <c r="D53" s="67"/>
      <c r="E53" s="1170" t="s">
        <v>22</v>
      </c>
      <c r="F53" s="1170"/>
      <c r="G53" s="1170"/>
      <c r="H53" s="1170"/>
      <c r="I53" s="1170"/>
      <c r="J53" s="1171"/>
      <c r="K53" s="68">
        <v>336</v>
      </c>
      <c r="L53" s="69">
        <v>235</v>
      </c>
      <c r="M53" s="69">
        <v>136</v>
      </c>
      <c r="N53" s="69">
        <v>184</v>
      </c>
      <c r="O53" s="70">
        <v>39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3">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72" t="s">
        <v>26</v>
      </c>
      <c r="C58" s="1173"/>
      <c r="D58" s="1178" t="s">
        <v>27</v>
      </c>
      <c r="E58" s="1179"/>
      <c r="F58" s="1179"/>
      <c r="G58" s="1179"/>
      <c r="H58" s="1179"/>
      <c r="I58" s="1179"/>
      <c r="J58" s="1180"/>
      <c r="K58" s="83" t="s">
        <v>606</v>
      </c>
      <c r="L58" s="84" t="s">
        <v>539</v>
      </c>
      <c r="M58" s="84" t="s">
        <v>539</v>
      </c>
      <c r="N58" s="84" t="s">
        <v>539</v>
      </c>
      <c r="O58" s="85" t="s">
        <v>539</v>
      </c>
    </row>
    <row r="59" spans="1:21" ht="31.5" customHeight="1" x14ac:dyDescent="0.2">
      <c r="B59" s="1174"/>
      <c r="C59" s="1175"/>
      <c r="D59" s="1181" t="s">
        <v>28</v>
      </c>
      <c r="E59" s="1182"/>
      <c r="F59" s="1182"/>
      <c r="G59" s="1182"/>
      <c r="H59" s="1182"/>
      <c r="I59" s="1182"/>
      <c r="J59" s="1183"/>
      <c r="K59" s="86" t="s">
        <v>606</v>
      </c>
      <c r="L59" s="87" t="s">
        <v>539</v>
      </c>
      <c r="M59" s="87" t="s">
        <v>539</v>
      </c>
      <c r="N59" s="87" t="s">
        <v>539</v>
      </c>
      <c r="O59" s="88" t="s">
        <v>539</v>
      </c>
    </row>
    <row r="60" spans="1:21" ht="31.5" customHeight="1" thickBot="1" x14ac:dyDescent="0.25">
      <c r="B60" s="1176"/>
      <c r="C60" s="1177"/>
      <c r="D60" s="1184" t="s">
        <v>29</v>
      </c>
      <c r="E60" s="1185"/>
      <c r="F60" s="1185"/>
      <c r="G60" s="1185"/>
      <c r="H60" s="1185"/>
      <c r="I60" s="1185"/>
      <c r="J60" s="1186"/>
      <c r="K60" s="89" t="s">
        <v>605</v>
      </c>
      <c r="L60" s="90" t="s">
        <v>539</v>
      </c>
      <c r="M60" s="90" t="s">
        <v>539</v>
      </c>
      <c r="N60" s="90" t="s">
        <v>539</v>
      </c>
      <c r="O60" s="91" t="s">
        <v>539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P18x5ltY4Y/lsnBpJgQGrAxnbpGU23Amt5v0vMlukonbE5U749ty8ZKB2yvRBRjAlZvYVX4dREropyiCl5mYg==" saltValue="xfAuPtOYkSsFUy4FG4e2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7" t="s">
        <v>32</v>
      </c>
      <c r="C41" s="1188"/>
      <c r="D41" s="105"/>
      <c r="E41" s="1193" t="s">
        <v>33</v>
      </c>
      <c r="F41" s="1193"/>
      <c r="G41" s="1193"/>
      <c r="H41" s="1194"/>
      <c r="I41" s="355">
        <v>28230</v>
      </c>
      <c r="J41" s="356">
        <v>26833</v>
      </c>
      <c r="K41" s="356">
        <v>26075</v>
      </c>
      <c r="L41" s="356">
        <v>25162</v>
      </c>
      <c r="M41" s="357">
        <v>22976</v>
      </c>
    </row>
    <row r="42" spans="2:13" ht="27.75" customHeight="1" x14ac:dyDescent="0.2">
      <c r="B42" s="1189"/>
      <c r="C42" s="1190"/>
      <c r="D42" s="106"/>
      <c r="E42" s="1195" t="s">
        <v>34</v>
      </c>
      <c r="F42" s="1195"/>
      <c r="G42" s="1195"/>
      <c r="H42" s="1196"/>
      <c r="I42" s="358" t="s">
        <v>539</v>
      </c>
      <c r="J42" s="359" t="s">
        <v>539</v>
      </c>
      <c r="K42" s="359">
        <v>93</v>
      </c>
      <c r="L42" s="359">
        <v>3</v>
      </c>
      <c r="M42" s="360">
        <v>44</v>
      </c>
    </row>
    <row r="43" spans="2:13" ht="27.75" customHeight="1" x14ac:dyDescent="0.2">
      <c r="B43" s="1189"/>
      <c r="C43" s="1190"/>
      <c r="D43" s="106"/>
      <c r="E43" s="1195" t="s">
        <v>35</v>
      </c>
      <c r="F43" s="1195"/>
      <c r="G43" s="1195"/>
      <c r="H43" s="1196"/>
      <c r="I43" s="358">
        <v>13205</v>
      </c>
      <c r="J43" s="359">
        <v>10202</v>
      </c>
      <c r="K43" s="359">
        <v>8913</v>
      </c>
      <c r="L43" s="359">
        <v>7336</v>
      </c>
      <c r="M43" s="360">
        <v>6230</v>
      </c>
    </row>
    <row r="44" spans="2:13" ht="27.75" customHeight="1" x14ac:dyDescent="0.2">
      <c r="B44" s="1189"/>
      <c r="C44" s="1190"/>
      <c r="D44" s="106"/>
      <c r="E44" s="1195" t="s">
        <v>36</v>
      </c>
      <c r="F44" s="1195"/>
      <c r="G44" s="1195"/>
      <c r="H44" s="1196"/>
      <c r="I44" s="358">
        <v>525</v>
      </c>
      <c r="J44" s="359">
        <v>468</v>
      </c>
      <c r="K44" s="359">
        <v>416</v>
      </c>
      <c r="L44" s="359">
        <v>385</v>
      </c>
      <c r="M44" s="360">
        <v>331</v>
      </c>
    </row>
    <row r="45" spans="2:13" ht="27.75" customHeight="1" x14ac:dyDescent="0.2">
      <c r="B45" s="1189"/>
      <c r="C45" s="1190"/>
      <c r="D45" s="106"/>
      <c r="E45" s="1195" t="s">
        <v>37</v>
      </c>
      <c r="F45" s="1195"/>
      <c r="G45" s="1195"/>
      <c r="H45" s="1196"/>
      <c r="I45" s="358">
        <v>3789</v>
      </c>
      <c r="J45" s="359">
        <v>3737</v>
      </c>
      <c r="K45" s="359">
        <v>3729</v>
      </c>
      <c r="L45" s="359">
        <v>3722</v>
      </c>
      <c r="M45" s="360">
        <v>3575</v>
      </c>
    </row>
    <row r="46" spans="2:13" ht="27.75" customHeight="1" x14ac:dyDescent="0.2">
      <c r="B46" s="1189"/>
      <c r="C46" s="1190"/>
      <c r="D46" s="107"/>
      <c r="E46" s="1195" t="s">
        <v>38</v>
      </c>
      <c r="F46" s="1195"/>
      <c r="G46" s="1195"/>
      <c r="H46" s="1196"/>
      <c r="I46" s="358" t="s">
        <v>539</v>
      </c>
      <c r="J46" s="359" t="s">
        <v>539</v>
      </c>
      <c r="K46" s="359" t="s">
        <v>539</v>
      </c>
      <c r="L46" s="359" t="s">
        <v>539</v>
      </c>
      <c r="M46" s="360" t="s">
        <v>539</v>
      </c>
    </row>
    <row r="47" spans="2:13" ht="27.75" customHeight="1" x14ac:dyDescent="0.2">
      <c r="B47" s="1189"/>
      <c r="C47" s="1190"/>
      <c r="D47" s="108"/>
      <c r="E47" s="1197" t="s">
        <v>39</v>
      </c>
      <c r="F47" s="1198"/>
      <c r="G47" s="1198"/>
      <c r="H47" s="1199"/>
      <c r="I47" s="358" t="s">
        <v>539</v>
      </c>
      <c r="J47" s="359" t="s">
        <v>539</v>
      </c>
      <c r="K47" s="359" t="s">
        <v>539</v>
      </c>
      <c r="L47" s="359" t="s">
        <v>539</v>
      </c>
      <c r="M47" s="360" t="s">
        <v>539</v>
      </c>
    </row>
    <row r="48" spans="2:13" ht="27.75" customHeight="1" x14ac:dyDescent="0.2">
      <c r="B48" s="1189"/>
      <c r="C48" s="1190"/>
      <c r="D48" s="106"/>
      <c r="E48" s="1195" t="s">
        <v>40</v>
      </c>
      <c r="F48" s="1195"/>
      <c r="G48" s="1195"/>
      <c r="H48" s="1196"/>
      <c r="I48" s="358" t="s">
        <v>539</v>
      </c>
      <c r="J48" s="359" t="s">
        <v>539</v>
      </c>
      <c r="K48" s="359" t="s">
        <v>539</v>
      </c>
      <c r="L48" s="359" t="s">
        <v>539</v>
      </c>
      <c r="M48" s="360" t="s">
        <v>539</v>
      </c>
    </row>
    <row r="49" spans="2:13" ht="27.75" customHeight="1" x14ac:dyDescent="0.2">
      <c r="B49" s="1191"/>
      <c r="C49" s="1192"/>
      <c r="D49" s="106"/>
      <c r="E49" s="1195" t="s">
        <v>41</v>
      </c>
      <c r="F49" s="1195"/>
      <c r="G49" s="1195"/>
      <c r="H49" s="1196"/>
      <c r="I49" s="358" t="s">
        <v>539</v>
      </c>
      <c r="J49" s="359" t="s">
        <v>539</v>
      </c>
      <c r="K49" s="359" t="s">
        <v>539</v>
      </c>
      <c r="L49" s="359" t="s">
        <v>539</v>
      </c>
      <c r="M49" s="360" t="s">
        <v>539</v>
      </c>
    </row>
    <row r="50" spans="2:13" ht="27.75" customHeight="1" x14ac:dyDescent="0.2">
      <c r="B50" s="1200" t="s">
        <v>42</v>
      </c>
      <c r="C50" s="1201"/>
      <c r="D50" s="109"/>
      <c r="E50" s="1195" t="s">
        <v>43</v>
      </c>
      <c r="F50" s="1195"/>
      <c r="G50" s="1195"/>
      <c r="H50" s="1196"/>
      <c r="I50" s="358">
        <v>17290</v>
      </c>
      <c r="J50" s="359">
        <v>19563</v>
      </c>
      <c r="K50" s="359">
        <v>21133</v>
      </c>
      <c r="L50" s="359">
        <v>25290</v>
      </c>
      <c r="M50" s="360">
        <v>28219</v>
      </c>
    </row>
    <row r="51" spans="2:13" ht="27.75" customHeight="1" x14ac:dyDescent="0.2">
      <c r="B51" s="1189"/>
      <c r="C51" s="1190"/>
      <c r="D51" s="106"/>
      <c r="E51" s="1195" t="s">
        <v>44</v>
      </c>
      <c r="F51" s="1195"/>
      <c r="G51" s="1195"/>
      <c r="H51" s="1196"/>
      <c r="I51" s="358">
        <v>4098</v>
      </c>
      <c r="J51" s="359">
        <v>3125</v>
      </c>
      <c r="K51" s="359">
        <v>2723</v>
      </c>
      <c r="L51" s="359">
        <v>2428</v>
      </c>
      <c r="M51" s="360">
        <v>2187</v>
      </c>
    </row>
    <row r="52" spans="2:13" ht="27.75" customHeight="1" x14ac:dyDescent="0.2">
      <c r="B52" s="1191"/>
      <c r="C52" s="1192"/>
      <c r="D52" s="106"/>
      <c r="E52" s="1195" t="s">
        <v>45</v>
      </c>
      <c r="F52" s="1195"/>
      <c r="G52" s="1195"/>
      <c r="H52" s="1196"/>
      <c r="I52" s="358">
        <v>37056</v>
      </c>
      <c r="J52" s="359">
        <v>35908</v>
      </c>
      <c r="K52" s="359">
        <v>35117</v>
      </c>
      <c r="L52" s="359">
        <v>33725</v>
      </c>
      <c r="M52" s="360">
        <v>31709</v>
      </c>
    </row>
    <row r="53" spans="2:13" ht="27.75" customHeight="1" thickBot="1" x14ac:dyDescent="0.25">
      <c r="B53" s="1202" t="s">
        <v>46</v>
      </c>
      <c r="C53" s="1203"/>
      <c r="D53" s="110"/>
      <c r="E53" s="1204" t="s">
        <v>47</v>
      </c>
      <c r="F53" s="1204"/>
      <c r="G53" s="1204"/>
      <c r="H53" s="1205"/>
      <c r="I53" s="361">
        <v>-12697</v>
      </c>
      <c r="J53" s="362">
        <v>-17357</v>
      </c>
      <c r="K53" s="362">
        <v>-19747</v>
      </c>
      <c r="L53" s="362">
        <v>-24835</v>
      </c>
      <c r="M53" s="363">
        <v>-28960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gCy4s91MUDFIPgsVfxvj0IJPd5dzkBdFclUC4u3OLZwSuaUhNBv9zHBqZeOVSqvooIecAW3Um3xydxCWPq4HfQ==" saltValue="SXjC+kSxWW1t9qTS9HWH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4" t="s">
        <v>50</v>
      </c>
      <c r="D55" s="1214"/>
      <c r="E55" s="1215"/>
      <c r="F55" s="122">
        <v>4050</v>
      </c>
      <c r="G55" s="122">
        <v>5062</v>
      </c>
      <c r="H55" s="123">
        <v>5319</v>
      </c>
    </row>
    <row r="56" spans="2:8" ht="52.5" customHeight="1" x14ac:dyDescent="0.2">
      <c r="B56" s="124"/>
      <c r="C56" s="1216" t="s">
        <v>51</v>
      </c>
      <c r="D56" s="1216"/>
      <c r="E56" s="1217"/>
      <c r="F56" s="125">
        <v>3039</v>
      </c>
      <c r="G56" s="125">
        <v>3242</v>
      </c>
      <c r="H56" s="126">
        <v>3544</v>
      </c>
    </row>
    <row r="57" spans="2:8" ht="53.25" customHeight="1" x14ac:dyDescent="0.2">
      <c r="B57" s="124"/>
      <c r="C57" s="1218" t="s">
        <v>52</v>
      </c>
      <c r="D57" s="1218"/>
      <c r="E57" s="1219"/>
      <c r="F57" s="127">
        <v>11919</v>
      </c>
      <c r="G57" s="127">
        <v>14757</v>
      </c>
      <c r="H57" s="128">
        <v>17069</v>
      </c>
    </row>
    <row r="58" spans="2:8" ht="45.75" customHeight="1" x14ac:dyDescent="0.2">
      <c r="B58" s="129"/>
      <c r="C58" s="1206" t="s">
        <v>596</v>
      </c>
      <c r="D58" s="1207"/>
      <c r="E58" s="1208"/>
      <c r="F58" s="130">
        <v>6319</v>
      </c>
      <c r="G58" s="130">
        <v>8552</v>
      </c>
      <c r="H58" s="131">
        <v>8014</v>
      </c>
    </row>
    <row r="59" spans="2:8" ht="45.75" customHeight="1" x14ac:dyDescent="0.2">
      <c r="B59" s="129"/>
      <c r="C59" s="1206" t="s">
        <v>597</v>
      </c>
      <c r="D59" s="1207"/>
      <c r="E59" s="1208"/>
      <c r="F59" s="130">
        <v>3991</v>
      </c>
      <c r="G59" s="130">
        <v>4769</v>
      </c>
      <c r="H59" s="131">
        <v>5607</v>
      </c>
    </row>
    <row r="60" spans="2:8" ht="45.75" customHeight="1" x14ac:dyDescent="0.2">
      <c r="B60" s="129"/>
      <c r="C60" s="1206" t="s">
        <v>598</v>
      </c>
      <c r="D60" s="1207"/>
      <c r="E60" s="1208"/>
      <c r="F60" s="130">
        <v>477</v>
      </c>
      <c r="G60" s="130">
        <v>315</v>
      </c>
      <c r="H60" s="131">
        <v>2320</v>
      </c>
    </row>
    <row r="61" spans="2:8" ht="45.75" customHeight="1" x14ac:dyDescent="0.2">
      <c r="B61" s="129"/>
      <c r="C61" s="1206" t="s">
        <v>599</v>
      </c>
      <c r="D61" s="1207"/>
      <c r="E61" s="1208"/>
      <c r="F61" s="130">
        <v>681</v>
      </c>
      <c r="G61" s="130">
        <v>682</v>
      </c>
      <c r="H61" s="131">
        <v>683</v>
      </c>
    </row>
    <row r="62" spans="2:8" ht="45.75" customHeight="1" thickBot="1" x14ac:dyDescent="0.25">
      <c r="B62" s="132"/>
      <c r="C62" s="1209" t="s">
        <v>600</v>
      </c>
      <c r="D62" s="1210"/>
      <c r="E62" s="1211"/>
      <c r="F62" s="133">
        <v>85</v>
      </c>
      <c r="G62" s="133">
        <v>91</v>
      </c>
      <c r="H62" s="134">
        <v>92</v>
      </c>
    </row>
    <row r="63" spans="2:8" ht="52.5" customHeight="1" thickBot="1" x14ac:dyDescent="0.25">
      <c r="B63" s="135"/>
      <c r="C63" s="1212" t="s">
        <v>53</v>
      </c>
      <c r="D63" s="1212"/>
      <c r="E63" s="1213"/>
      <c r="F63" s="136">
        <v>19008</v>
      </c>
      <c r="G63" s="136">
        <v>23061</v>
      </c>
      <c r="H63" s="137">
        <v>25931</v>
      </c>
    </row>
    <row r="64" spans="2:8" ht="13" x14ac:dyDescent="0.2"/>
  </sheetData>
  <sheetProtection algorithmName="SHA-512" hashValue="qRMFm1ogxUEzyJ2UFDEcgcOgqGCrzKWOEXWoQnSsfTD04fXmPkqu5dyE/XMejFPoARgT0FZcqYrdZh2nRtiidg==" saltValue="DmOVDhVwty6by+ecdPCM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62576</v>
      </c>
      <c r="E3" s="156"/>
      <c r="F3" s="157">
        <v>54684</v>
      </c>
      <c r="G3" s="158"/>
      <c r="H3" s="159"/>
    </row>
    <row r="4" spans="1:8" x14ac:dyDescent="0.2">
      <c r="A4" s="160"/>
      <c r="B4" s="161"/>
      <c r="C4" s="162"/>
      <c r="D4" s="163">
        <v>24725</v>
      </c>
      <c r="E4" s="164"/>
      <c r="F4" s="165">
        <v>32829</v>
      </c>
      <c r="G4" s="166"/>
      <c r="H4" s="167"/>
    </row>
    <row r="5" spans="1:8" x14ac:dyDescent="0.2">
      <c r="A5" s="148" t="s">
        <v>558</v>
      </c>
      <c r="B5" s="153"/>
      <c r="C5" s="154"/>
      <c r="D5" s="155">
        <v>30432</v>
      </c>
      <c r="E5" s="156"/>
      <c r="F5" s="157">
        <v>62383</v>
      </c>
      <c r="G5" s="158"/>
      <c r="H5" s="159"/>
    </row>
    <row r="6" spans="1:8" x14ac:dyDescent="0.2">
      <c r="A6" s="160"/>
      <c r="B6" s="161"/>
      <c r="C6" s="162"/>
      <c r="D6" s="163">
        <v>6538</v>
      </c>
      <c r="E6" s="164"/>
      <c r="F6" s="165">
        <v>35325</v>
      </c>
      <c r="G6" s="166"/>
      <c r="H6" s="167"/>
    </row>
    <row r="7" spans="1:8" x14ac:dyDescent="0.2">
      <c r="A7" s="148" t="s">
        <v>559</v>
      </c>
      <c r="B7" s="153"/>
      <c r="C7" s="154"/>
      <c r="D7" s="155">
        <v>37295</v>
      </c>
      <c r="E7" s="156"/>
      <c r="F7" s="157">
        <v>63812</v>
      </c>
      <c r="G7" s="158"/>
      <c r="H7" s="159"/>
    </row>
    <row r="8" spans="1:8" x14ac:dyDescent="0.2">
      <c r="A8" s="160"/>
      <c r="B8" s="161"/>
      <c r="C8" s="162"/>
      <c r="D8" s="163">
        <v>11676</v>
      </c>
      <c r="E8" s="164"/>
      <c r="F8" s="165">
        <v>33848</v>
      </c>
      <c r="G8" s="166"/>
      <c r="H8" s="167"/>
    </row>
    <row r="9" spans="1:8" x14ac:dyDescent="0.2">
      <c r="A9" s="148" t="s">
        <v>560</v>
      </c>
      <c r="B9" s="153"/>
      <c r="C9" s="154"/>
      <c r="D9" s="155">
        <v>30804</v>
      </c>
      <c r="E9" s="156"/>
      <c r="F9" s="157">
        <v>54225</v>
      </c>
      <c r="G9" s="158"/>
      <c r="H9" s="159"/>
    </row>
    <row r="10" spans="1:8" x14ac:dyDescent="0.2">
      <c r="A10" s="160"/>
      <c r="B10" s="161"/>
      <c r="C10" s="162"/>
      <c r="D10" s="163">
        <v>10535</v>
      </c>
      <c r="E10" s="164"/>
      <c r="F10" s="165">
        <v>27337</v>
      </c>
      <c r="G10" s="166"/>
      <c r="H10" s="167"/>
    </row>
    <row r="11" spans="1:8" x14ac:dyDescent="0.2">
      <c r="A11" s="148" t="s">
        <v>561</v>
      </c>
      <c r="B11" s="153"/>
      <c r="C11" s="154"/>
      <c r="D11" s="155">
        <v>30168</v>
      </c>
      <c r="E11" s="156"/>
      <c r="F11" s="157">
        <v>54016</v>
      </c>
      <c r="G11" s="158"/>
      <c r="H11" s="159"/>
    </row>
    <row r="12" spans="1:8" x14ac:dyDescent="0.2">
      <c r="A12" s="160"/>
      <c r="B12" s="161"/>
      <c r="C12" s="168"/>
      <c r="D12" s="163">
        <v>11694</v>
      </c>
      <c r="E12" s="164"/>
      <c r="F12" s="165">
        <v>28078</v>
      </c>
      <c r="G12" s="166"/>
      <c r="H12" s="167"/>
    </row>
    <row r="13" spans="1:8" x14ac:dyDescent="0.2">
      <c r="A13" s="148"/>
      <c r="B13" s="153"/>
      <c r="C13" s="169"/>
      <c r="D13" s="170">
        <v>38255</v>
      </c>
      <c r="E13" s="171"/>
      <c r="F13" s="172">
        <v>57824</v>
      </c>
      <c r="G13" s="173"/>
      <c r="H13" s="159"/>
    </row>
    <row r="14" spans="1:8" x14ac:dyDescent="0.2">
      <c r="A14" s="160"/>
      <c r="B14" s="161"/>
      <c r="C14" s="162"/>
      <c r="D14" s="163">
        <v>13034</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3.01</v>
      </c>
      <c r="C19" s="174">
        <f>ROUND(VALUE(SUBSTITUTE(実質収支比率等に係る経年分析!G$48,"▲","-")),2)</f>
        <v>3.17</v>
      </c>
      <c r="D19" s="174">
        <f>ROUND(VALUE(SUBSTITUTE(実質収支比率等に係る経年分析!H$48,"▲","-")),2)</f>
        <v>4.3499999999999996</v>
      </c>
      <c r="E19" s="174">
        <f>ROUND(VALUE(SUBSTITUTE(実質収支比率等に係る経年分析!I$48,"▲","-")),2)</f>
        <v>5.63</v>
      </c>
      <c r="F19" s="174">
        <f>ROUND(VALUE(SUBSTITUTE(実質収支比率等に係る経年分析!J$48,"▲","-")),2)</f>
        <v>4.17</v>
      </c>
    </row>
    <row r="20" spans="1:11" x14ac:dyDescent="0.2">
      <c r="A20" s="174" t="s">
        <v>57</v>
      </c>
      <c r="B20" s="174">
        <f>ROUND(VALUE(SUBSTITUTE(実質収支比率等に係る経年分析!F$47,"▲","-")),2)</f>
        <v>21.12</v>
      </c>
      <c r="C20" s="174">
        <f>ROUND(VALUE(SUBSTITUTE(実質収支比率等に係る経年分析!G$47,"▲","-")),2)</f>
        <v>22.76</v>
      </c>
      <c r="D20" s="174">
        <f>ROUND(VALUE(SUBSTITUTE(実質収支比率等に係る経年分析!H$47,"▲","-")),2)</f>
        <v>21.45</v>
      </c>
      <c r="E20" s="174">
        <f>ROUND(VALUE(SUBSTITUTE(実質収支比率等に係る経年分析!I$47,"▲","-")),2)</f>
        <v>25.66</v>
      </c>
      <c r="F20" s="174">
        <f>ROUND(VALUE(SUBSTITUTE(実質収支比率等に係る経年分析!J$47,"▲","-")),2)</f>
        <v>27.42</v>
      </c>
    </row>
    <row r="21" spans="1:11" x14ac:dyDescent="0.2">
      <c r="A21" s="174" t="s">
        <v>58</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2.9</v>
      </c>
      <c r="D21" s="174">
        <f>IF(ISNUMBER(VALUE(SUBSTITUTE(実質収支比率等に係る経年分析!H$49,"▲","-"))),ROUND(VALUE(SUBSTITUTE(実質収支比率等に係る経年分析!H$49,"▲","-")),2),NA())</f>
        <v>0.68</v>
      </c>
      <c r="E21" s="174">
        <f>IF(ISNUMBER(VALUE(SUBSTITUTE(実質収支比率等に係る経年分析!I$49,"▲","-"))),ROUND(VALUE(SUBSTITUTE(実質収支比率等に係る経年分析!I$49,"▲","-")),2),NA())</f>
        <v>7.83</v>
      </c>
      <c r="F21" s="174">
        <f>IF(ISNUMBER(VALUE(SUBSTITUTE(実質収支比率等に係る経年分析!J$49,"▲","-"))),ROUND(VALUE(SUBSTITUTE(実質収支比率等に係る経年分析!J$49,"▲","-")),2),NA())</f>
        <v>1.72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文化会館事業特別会計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0.87</v>
      </c>
    </row>
    <row r="33" spans="1:16" x14ac:dyDescent="0.2">
      <c r="A33" s="175" t="str">
        <f>IF(連結実質赤字比率に係る赤字・黒字の構成分析!C$37="",NA(),連結実質赤字比率に係る赤字・黒字の構成分析!C$37)</f>
        <v>介護保険事業（保険事業勘定）特別会計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1.06</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4.16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11.45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13.67</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30.28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33.619999999999997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37.159999999999997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37.43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3229</v>
      </c>
      <c r="E42" s="176"/>
      <c r="F42" s="176"/>
      <c r="G42" s="176">
        <f>'実質公債費比率（分子）の構造'!L$52</f>
        <v>3116</v>
      </c>
      <c r="H42" s="176"/>
      <c r="I42" s="176"/>
      <c r="J42" s="176">
        <f>'実質公債費比率（分子）の構造'!M$52</f>
        <v>3154</v>
      </c>
      <c r="K42" s="176"/>
      <c r="L42" s="176"/>
      <c r="M42" s="176">
        <f>'実質公債費比率（分子）の構造'!N$52</f>
        <v>3177</v>
      </c>
      <c r="N42" s="176"/>
      <c r="O42" s="176"/>
      <c r="P42" s="176">
        <f>'実質公債費比率（分子）の構造'!O$52</f>
        <v>3177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f>'実質公債費比率（分子）の構造'!N$50</f>
        <v>93</v>
      </c>
      <c r="L44" s="176"/>
      <c r="M44" s="176"/>
      <c r="N44" s="176">
        <f>'実質公債費比率（分子）の構造'!O$50</f>
        <v>3</v>
      </c>
      <c r="O44" s="176"/>
      <c r="P44" s="176"/>
    </row>
    <row r="45" spans="1:16" x14ac:dyDescent="0.2">
      <c r="A45" s="176" t="s">
        <v>68</v>
      </c>
      <c r="B45" s="176">
        <f>'実質公債費比率（分子）の構造'!K$49</f>
        <v>68</v>
      </c>
      <c r="C45" s="176"/>
      <c r="D45" s="176"/>
      <c r="E45" s="176">
        <f>'実質公債費比率（分子）の構造'!L$49</f>
        <v>73</v>
      </c>
      <c r="F45" s="176"/>
      <c r="G45" s="176"/>
      <c r="H45" s="176">
        <f>'実質公債費比率（分子）の構造'!M$49</f>
        <v>79</v>
      </c>
      <c r="I45" s="176"/>
      <c r="J45" s="176"/>
      <c r="K45" s="176">
        <f>'実質公債費比率（分子）の構造'!N$49</f>
        <v>66</v>
      </c>
      <c r="L45" s="176"/>
      <c r="M45" s="176"/>
      <c r="N45" s="176">
        <f>'実質公債費比率（分子）の構造'!O$49</f>
        <v>55</v>
      </c>
      <c r="O45" s="176"/>
      <c r="P45" s="176"/>
    </row>
    <row r="46" spans="1:16" x14ac:dyDescent="0.2">
      <c r="A46" s="176" t="s">
        <v>69</v>
      </c>
      <c r="B46" s="176">
        <f>'実質公債費比率（分子）の構造'!K$48</f>
        <v>1058</v>
      </c>
      <c r="C46" s="176"/>
      <c r="D46" s="176"/>
      <c r="E46" s="176">
        <f>'実質公債費比率（分子）の構造'!L$48</f>
        <v>805</v>
      </c>
      <c r="F46" s="176"/>
      <c r="G46" s="176"/>
      <c r="H46" s="176">
        <f>'実質公債費比率（分子）の構造'!M$48</f>
        <v>767</v>
      </c>
      <c r="I46" s="176"/>
      <c r="J46" s="176"/>
      <c r="K46" s="176">
        <f>'実質公債費比率（分子）の構造'!N$48</f>
        <v>741</v>
      </c>
      <c r="L46" s="176"/>
      <c r="M46" s="176"/>
      <c r="N46" s="176">
        <f>'実質公債費比率（分子）の構造'!O$48</f>
        <v>692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2439</v>
      </c>
      <c r="C49" s="176"/>
      <c r="D49" s="176"/>
      <c r="E49" s="176">
        <f>'実質公債費比率（分子）の構造'!L$45</f>
        <v>2473</v>
      </c>
      <c r="F49" s="176"/>
      <c r="G49" s="176"/>
      <c r="H49" s="176">
        <f>'実質公債費比率（分子）の構造'!M$45</f>
        <v>2444</v>
      </c>
      <c r="I49" s="176"/>
      <c r="J49" s="176"/>
      <c r="K49" s="176">
        <f>'実質公債費比率（分子）の構造'!N$45</f>
        <v>2461</v>
      </c>
      <c r="L49" s="176"/>
      <c r="M49" s="176"/>
      <c r="N49" s="176">
        <f>'実質公債費比率（分子）の構造'!O$45</f>
        <v>2466</v>
      </c>
      <c r="O49" s="176"/>
      <c r="P49" s="176"/>
    </row>
    <row r="50" spans="1:16" x14ac:dyDescent="0.2">
      <c r="A50" s="176" t="s">
        <v>73</v>
      </c>
      <c r="B50" s="176" t="e">
        <f>NA()</f>
        <v>#N/A</v>
      </c>
      <c r="C50" s="176">
        <f>IF(ISNUMBER('実質公債費比率（分子）の構造'!K$53),'実質公債費比率（分子）の構造'!K$53,NA())</f>
        <v>336</v>
      </c>
      <c r="D50" s="176" t="e">
        <f>NA()</f>
        <v>#N/A</v>
      </c>
      <c r="E50" s="176" t="e">
        <f>NA()</f>
        <v>#N/A</v>
      </c>
      <c r="F50" s="176">
        <f>IF(ISNUMBER('実質公債費比率（分子）の構造'!L$53),'実質公債費比率（分子）の構造'!L$53,NA())</f>
        <v>235</v>
      </c>
      <c r="G50" s="176" t="e">
        <f>NA()</f>
        <v>#N/A</v>
      </c>
      <c r="H50" s="176" t="e">
        <f>NA()</f>
        <v>#N/A</v>
      </c>
      <c r="I50" s="176">
        <f>IF(ISNUMBER('実質公債費比率（分子）の構造'!M$53),'実質公債費比率（分子）の構造'!M$53,NA())</f>
        <v>136</v>
      </c>
      <c r="J50" s="176" t="e">
        <f>NA()</f>
        <v>#N/A</v>
      </c>
      <c r="K50" s="176" t="e">
        <f>NA()</f>
        <v>#N/A</v>
      </c>
      <c r="L50" s="176">
        <f>IF(ISNUMBER('実質公債費比率（分子）の構造'!N$53),'実質公債費比率（分子）の構造'!N$53,NA())</f>
        <v>184</v>
      </c>
      <c r="M50" s="176" t="e">
        <f>NA()</f>
        <v>#N/A</v>
      </c>
      <c r="N50" s="176" t="e">
        <f>NA()</f>
        <v>#N/A</v>
      </c>
      <c r="O50" s="176">
        <f>IF(ISNUMBER('実質公債費比率（分子）の構造'!O$53),'実質公債費比率（分子）の構造'!O$53,NA())</f>
        <v>39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37056</v>
      </c>
      <c r="E56" s="175"/>
      <c r="F56" s="175"/>
      <c r="G56" s="175">
        <f>'将来負担比率（分子）の構造'!J$52</f>
        <v>35908</v>
      </c>
      <c r="H56" s="175"/>
      <c r="I56" s="175"/>
      <c r="J56" s="175">
        <f>'将来負担比率（分子）の構造'!K$52</f>
        <v>35117</v>
      </c>
      <c r="K56" s="175"/>
      <c r="L56" s="175"/>
      <c r="M56" s="175">
        <f>'将来負担比率（分子）の構造'!L$52</f>
        <v>33725</v>
      </c>
      <c r="N56" s="175"/>
      <c r="O56" s="175"/>
      <c r="P56" s="175">
        <f>'将来負担比率（分子）の構造'!M$52</f>
        <v>31709</v>
      </c>
    </row>
    <row r="57" spans="1:16" x14ac:dyDescent="0.2">
      <c r="A57" s="175" t="s">
        <v>44</v>
      </c>
      <c r="B57" s="175"/>
      <c r="C57" s="175"/>
      <c r="D57" s="175">
        <f>'将来負担比率（分子）の構造'!I$51</f>
        <v>4098</v>
      </c>
      <c r="E57" s="175"/>
      <c r="F57" s="175"/>
      <c r="G57" s="175">
        <f>'将来負担比率（分子）の構造'!J$51</f>
        <v>3125</v>
      </c>
      <c r="H57" s="175"/>
      <c r="I57" s="175"/>
      <c r="J57" s="175">
        <f>'将来負担比率（分子）の構造'!K$51</f>
        <v>2723</v>
      </c>
      <c r="K57" s="175"/>
      <c r="L57" s="175"/>
      <c r="M57" s="175">
        <f>'将来負担比率（分子）の構造'!L$51</f>
        <v>2428</v>
      </c>
      <c r="N57" s="175"/>
      <c r="O57" s="175"/>
      <c r="P57" s="175">
        <f>'将来負担比率（分子）の構造'!M$51</f>
        <v>2187</v>
      </c>
    </row>
    <row r="58" spans="1:16" x14ac:dyDescent="0.2">
      <c r="A58" s="175" t="s">
        <v>43</v>
      </c>
      <c r="B58" s="175"/>
      <c r="C58" s="175"/>
      <c r="D58" s="175">
        <f>'将来負担比率（分子）の構造'!I$50</f>
        <v>17290</v>
      </c>
      <c r="E58" s="175"/>
      <c r="F58" s="175"/>
      <c r="G58" s="175">
        <f>'将来負担比率（分子）の構造'!J$50</f>
        <v>19563</v>
      </c>
      <c r="H58" s="175"/>
      <c r="I58" s="175"/>
      <c r="J58" s="175">
        <f>'将来負担比率（分子）の構造'!K$50</f>
        <v>21133</v>
      </c>
      <c r="K58" s="175"/>
      <c r="L58" s="175"/>
      <c r="M58" s="175">
        <f>'将来負担比率（分子）の構造'!L$50</f>
        <v>25290</v>
      </c>
      <c r="N58" s="175"/>
      <c r="O58" s="175"/>
      <c r="P58" s="175">
        <f>'将来負担比率（分子）の構造'!M$50</f>
        <v>28219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3789</v>
      </c>
      <c r="C62" s="175"/>
      <c r="D62" s="175"/>
      <c r="E62" s="175">
        <f>'将来負担比率（分子）の構造'!J$45</f>
        <v>3737</v>
      </c>
      <c r="F62" s="175"/>
      <c r="G62" s="175"/>
      <c r="H62" s="175">
        <f>'将来負担比率（分子）の構造'!K$45</f>
        <v>3729</v>
      </c>
      <c r="I62" s="175"/>
      <c r="J62" s="175"/>
      <c r="K62" s="175">
        <f>'将来負担比率（分子）の構造'!L$45</f>
        <v>3722</v>
      </c>
      <c r="L62" s="175"/>
      <c r="M62" s="175"/>
      <c r="N62" s="175">
        <f>'将来負担比率（分子）の構造'!M$45</f>
        <v>3575</v>
      </c>
      <c r="O62" s="175"/>
      <c r="P62" s="175"/>
    </row>
    <row r="63" spans="1:16" x14ac:dyDescent="0.2">
      <c r="A63" s="175" t="s">
        <v>36</v>
      </c>
      <c r="B63" s="175">
        <f>'将来負担比率（分子）の構造'!I$44</f>
        <v>525</v>
      </c>
      <c r="C63" s="175"/>
      <c r="D63" s="175"/>
      <c r="E63" s="175">
        <f>'将来負担比率（分子）の構造'!J$44</f>
        <v>468</v>
      </c>
      <c r="F63" s="175"/>
      <c r="G63" s="175"/>
      <c r="H63" s="175">
        <f>'将来負担比率（分子）の構造'!K$44</f>
        <v>416</v>
      </c>
      <c r="I63" s="175"/>
      <c r="J63" s="175"/>
      <c r="K63" s="175">
        <f>'将来負担比率（分子）の構造'!L$44</f>
        <v>385</v>
      </c>
      <c r="L63" s="175"/>
      <c r="M63" s="175"/>
      <c r="N63" s="175">
        <f>'将来負担比率（分子）の構造'!M$44</f>
        <v>331</v>
      </c>
      <c r="O63" s="175"/>
      <c r="P63" s="175"/>
    </row>
    <row r="64" spans="1:16" x14ac:dyDescent="0.2">
      <c r="A64" s="175" t="s">
        <v>35</v>
      </c>
      <c r="B64" s="175">
        <f>'将来負担比率（分子）の構造'!I$43</f>
        <v>13205</v>
      </c>
      <c r="C64" s="175"/>
      <c r="D64" s="175"/>
      <c r="E64" s="175">
        <f>'将来負担比率（分子）の構造'!J$43</f>
        <v>10202</v>
      </c>
      <c r="F64" s="175"/>
      <c r="G64" s="175"/>
      <c r="H64" s="175">
        <f>'将来負担比率（分子）の構造'!K$43</f>
        <v>8913</v>
      </c>
      <c r="I64" s="175"/>
      <c r="J64" s="175"/>
      <c r="K64" s="175">
        <f>'将来負担比率（分子）の構造'!L$43</f>
        <v>7336</v>
      </c>
      <c r="L64" s="175"/>
      <c r="M64" s="175"/>
      <c r="N64" s="175">
        <f>'将来負担比率（分子）の構造'!M$43</f>
        <v>6230</v>
      </c>
      <c r="O64" s="175"/>
      <c r="P64" s="175"/>
    </row>
    <row r="65" spans="1:16" x14ac:dyDescent="0.2">
      <c r="A65" s="175" t="s">
        <v>34</v>
      </c>
      <c r="B65" s="175" t="str">
        <f>'将来負担比率（分子）の構造'!I$42</f>
        <v>-</v>
      </c>
      <c r="C65" s="175"/>
      <c r="D65" s="175"/>
      <c r="E65" s="175" t="str">
        <f>'将来負担比率（分子）の構造'!J$42</f>
        <v>-</v>
      </c>
      <c r="F65" s="175"/>
      <c r="G65" s="175"/>
      <c r="H65" s="175">
        <f>'将来負担比率（分子）の構造'!K$42</f>
        <v>93</v>
      </c>
      <c r="I65" s="175"/>
      <c r="J65" s="175"/>
      <c r="K65" s="175">
        <f>'将来負担比率（分子）の構造'!L$42</f>
        <v>3</v>
      </c>
      <c r="L65" s="175"/>
      <c r="M65" s="175"/>
      <c r="N65" s="175">
        <f>'将来負担比率（分子）の構造'!M$42</f>
        <v>44</v>
      </c>
      <c r="O65" s="175"/>
      <c r="P65" s="175"/>
    </row>
    <row r="66" spans="1:16" x14ac:dyDescent="0.2">
      <c r="A66" s="175" t="s">
        <v>33</v>
      </c>
      <c r="B66" s="175">
        <f>'将来負担比率（分子）の構造'!I$41</f>
        <v>28230</v>
      </c>
      <c r="C66" s="175"/>
      <c r="D66" s="175"/>
      <c r="E66" s="175">
        <f>'将来負担比率（分子）の構造'!J$41</f>
        <v>26833</v>
      </c>
      <c r="F66" s="175"/>
      <c r="G66" s="175"/>
      <c r="H66" s="175">
        <f>'将来負担比率（分子）の構造'!K$41</f>
        <v>26075</v>
      </c>
      <c r="I66" s="175"/>
      <c r="J66" s="175"/>
      <c r="K66" s="175">
        <f>'将来負担比率（分子）の構造'!L$41</f>
        <v>25162</v>
      </c>
      <c r="L66" s="175"/>
      <c r="M66" s="175"/>
      <c r="N66" s="175">
        <f>'将来負担比率（分子）の構造'!M$41</f>
        <v>22976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4050</v>
      </c>
      <c r="C72" s="179">
        <f>基金残高に係る経年分析!G55</f>
        <v>5062</v>
      </c>
      <c r="D72" s="179">
        <f>基金残高に係る経年分析!H55</f>
        <v>5319</v>
      </c>
    </row>
    <row r="73" spans="1:16" x14ac:dyDescent="0.2">
      <c r="A73" s="178" t="s">
        <v>80</v>
      </c>
      <c r="B73" s="179">
        <f>基金残高に係る経年分析!F56</f>
        <v>3039</v>
      </c>
      <c r="C73" s="179">
        <f>基金残高に係る経年分析!G56</f>
        <v>3242</v>
      </c>
      <c r="D73" s="179">
        <f>基金残高に係る経年分析!H56</f>
        <v>3544</v>
      </c>
    </row>
    <row r="74" spans="1:16" x14ac:dyDescent="0.2">
      <c r="A74" s="178" t="s">
        <v>81</v>
      </c>
      <c r="B74" s="179">
        <f>基金残高に係る経年分析!F57</f>
        <v>11919</v>
      </c>
      <c r="C74" s="179">
        <f>基金残高に係る経年分析!G57</f>
        <v>14757</v>
      </c>
      <c r="D74" s="179">
        <f>基金残高に係る経年分析!H57</f>
        <v>17069</v>
      </c>
    </row>
  </sheetData>
  <sheetProtection algorithmName="SHA-512" hashValue="HiYKBJmm2fzIbrhyGn+EZiSfUZBRapiyQKonXCAHDQesSU8sl0aeZTz9BsNBkagxY/okOd27q2fr9ykuFGwwSw==" saltValue="7y1qcF6oq7LhjbYqQdV+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11742990</v>
      </c>
      <c r="S5" s="613"/>
      <c r="T5" s="613"/>
      <c r="U5" s="613"/>
      <c r="V5" s="613"/>
      <c r="W5" s="613"/>
      <c r="X5" s="613"/>
      <c r="Y5" s="614"/>
      <c r="Z5" s="615">
        <v>25.2</v>
      </c>
      <c r="AA5" s="615"/>
      <c r="AB5" s="615"/>
      <c r="AC5" s="615"/>
      <c r="AD5" s="616">
        <v>11076775</v>
      </c>
      <c r="AE5" s="616"/>
      <c r="AF5" s="616"/>
      <c r="AG5" s="616"/>
      <c r="AH5" s="616"/>
      <c r="AI5" s="616"/>
      <c r="AJ5" s="616"/>
      <c r="AK5" s="616"/>
      <c r="AL5" s="617">
        <v>56.6</v>
      </c>
      <c r="AM5" s="618"/>
      <c r="AN5" s="618"/>
      <c r="AO5" s="619"/>
      <c r="AP5" s="609" t="s">
        <v>230</v>
      </c>
      <c r="AQ5" s="610"/>
      <c r="AR5" s="610"/>
      <c r="AS5" s="610"/>
      <c r="AT5" s="610"/>
      <c r="AU5" s="610"/>
      <c r="AV5" s="610"/>
      <c r="AW5" s="610"/>
      <c r="AX5" s="610"/>
      <c r="AY5" s="610"/>
      <c r="AZ5" s="610"/>
      <c r="BA5" s="610"/>
      <c r="BB5" s="610"/>
      <c r="BC5" s="610"/>
      <c r="BD5" s="610"/>
      <c r="BE5" s="610"/>
      <c r="BF5" s="611"/>
      <c r="BG5" s="623">
        <v>11062199</v>
      </c>
      <c r="BH5" s="624"/>
      <c r="BI5" s="624"/>
      <c r="BJ5" s="624"/>
      <c r="BK5" s="624"/>
      <c r="BL5" s="624"/>
      <c r="BM5" s="624"/>
      <c r="BN5" s="625"/>
      <c r="BO5" s="626">
        <v>94.2</v>
      </c>
      <c r="BP5" s="626"/>
      <c r="BQ5" s="626"/>
      <c r="BR5" s="626"/>
      <c r="BS5" s="627">
        <v>130343</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234281</v>
      </c>
      <c r="S6" s="624"/>
      <c r="T6" s="624"/>
      <c r="U6" s="624"/>
      <c r="V6" s="624"/>
      <c r="W6" s="624"/>
      <c r="X6" s="624"/>
      <c r="Y6" s="625"/>
      <c r="Z6" s="626">
        <v>0.5</v>
      </c>
      <c r="AA6" s="626"/>
      <c r="AB6" s="626"/>
      <c r="AC6" s="626"/>
      <c r="AD6" s="627">
        <v>234281</v>
      </c>
      <c r="AE6" s="627"/>
      <c r="AF6" s="627"/>
      <c r="AG6" s="627"/>
      <c r="AH6" s="627"/>
      <c r="AI6" s="627"/>
      <c r="AJ6" s="627"/>
      <c r="AK6" s="627"/>
      <c r="AL6" s="628">
        <v>1.2</v>
      </c>
      <c r="AM6" s="629"/>
      <c r="AN6" s="629"/>
      <c r="AO6" s="630"/>
      <c r="AP6" s="620" t="s">
        <v>235</v>
      </c>
      <c r="AQ6" s="621"/>
      <c r="AR6" s="621"/>
      <c r="AS6" s="621"/>
      <c r="AT6" s="621"/>
      <c r="AU6" s="621"/>
      <c r="AV6" s="621"/>
      <c r="AW6" s="621"/>
      <c r="AX6" s="621"/>
      <c r="AY6" s="621"/>
      <c r="AZ6" s="621"/>
      <c r="BA6" s="621"/>
      <c r="BB6" s="621"/>
      <c r="BC6" s="621"/>
      <c r="BD6" s="621"/>
      <c r="BE6" s="621"/>
      <c r="BF6" s="622"/>
      <c r="BG6" s="623">
        <v>11062199</v>
      </c>
      <c r="BH6" s="624"/>
      <c r="BI6" s="624"/>
      <c r="BJ6" s="624"/>
      <c r="BK6" s="624"/>
      <c r="BL6" s="624"/>
      <c r="BM6" s="624"/>
      <c r="BN6" s="625"/>
      <c r="BO6" s="626">
        <v>94.2</v>
      </c>
      <c r="BP6" s="626"/>
      <c r="BQ6" s="626"/>
      <c r="BR6" s="626"/>
      <c r="BS6" s="627">
        <v>130343</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231443</v>
      </c>
      <c r="CS6" s="624"/>
      <c r="CT6" s="624"/>
      <c r="CU6" s="624"/>
      <c r="CV6" s="624"/>
      <c r="CW6" s="624"/>
      <c r="CX6" s="624"/>
      <c r="CY6" s="625"/>
      <c r="CZ6" s="617">
        <v>0.5</v>
      </c>
      <c r="DA6" s="618"/>
      <c r="DB6" s="618"/>
      <c r="DC6" s="634"/>
      <c r="DD6" s="632" t="s">
        <v>137</v>
      </c>
      <c r="DE6" s="624"/>
      <c r="DF6" s="624"/>
      <c r="DG6" s="624"/>
      <c r="DH6" s="624"/>
      <c r="DI6" s="624"/>
      <c r="DJ6" s="624"/>
      <c r="DK6" s="624"/>
      <c r="DL6" s="624"/>
      <c r="DM6" s="624"/>
      <c r="DN6" s="624"/>
      <c r="DO6" s="624"/>
      <c r="DP6" s="625"/>
      <c r="DQ6" s="632">
        <v>231208</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6291</v>
      </c>
      <c r="S7" s="624"/>
      <c r="T7" s="624"/>
      <c r="U7" s="624"/>
      <c r="V7" s="624"/>
      <c r="W7" s="624"/>
      <c r="X7" s="624"/>
      <c r="Y7" s="625"/>
      <c r="Z7" s="626">
        <v>0</v>
      </c>
      <c r="AA7" s="626"/>
      <c r="AB7" s="626"/>
      <c r="AC7" s="626"/>
      <c r="AD7" s="627">
        <v>6291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5056573</v>
      </c>
      <c r="BH7" s="624"/>
      <c r="BI7" s="624"/>
      <c r="BJ7" s="624"/>
      <c r="BK7" s="624"/>
      <c r="BL7" s="624"/>
      <c r="BM7" s="624"/>
      <c r="BN7" s="625"/>
      <c r="BO7" s="626">
        <v>43.1</v>
      </c>
      <c r="BP7" s="626"/>
      <c r="BQ7" s="626"/>
      <c r="BR7" s="626"/>
      <c r="BS7" s="627">
        <v>130343</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12793161</v>
      </c>
      <c r="CS7" s="624"/>
      <c r="CT7" s="624"/>
      <c r="CU7" s="624"/>
      <c r="CV7" s="624"/>
      <c r="CW7" s="624"/>
      <c r="CX7" s="624"/>
      <c r="CY7" s="625"/>
      <c r="CZ7" s="626">
        <v>28.1</v>
      </c>
      <c r="DA7" s="626"/>
      <c r="DB7" s="626"/>
      <c r="DC7" s="626"/>
      <c r="DD7" s="632">
        <v>145956</v>
      </c>
      <c r="DE7" s="624"/>
      <c r="DF7" s="624"/>
      <c r="DG7" s="624"/>
      <c r="DH7" s="624"/>
      <c r="DI7" s="624"/>
      <c r="DJ7" s="624"/>
      <c r="DK7" s="624"/>
      <c r="DL7" s="624"/>
      <c r="DM7" s="624"/>
      <c r="DN7" s="624"/>
      <c r="DO7" s="624"/>
      <c r="DP7" s="625"/>
      <c r="DQ7" s="632">
        <v>4465965</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62817</v>
      </c>
      <c r="S8" s="624"/>
      <c r="T8" s="624"/>
      <c r="U8" s="624"/>
      <c r="V8" s="624"/>
      <c r="W8" s="624"/>
      <c r="X8" s="624"/>
      <c r="Y8" s="625"/>
      <c r="Z8" s="626">
        <v>0.1</v>
      </c>
      <c r="AA8" s="626"/>
      <c r="AB8" s="626"/>
      <c r="AC8" s="626"/>
      <c r="AD8" s="627">
        <v>62817</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149900</v>
      </c>
      <c r="BH8" s="624"/>
      <c r="BI8" s="624"/>
      <c r="BJ8" s="624"/>
      <c r="BK8" s="624"/>
      <c r="BL8" s="624"/>
      <c r="BM8" s="624"/>
      <c r="BN8" s="625"/>
      <c r="BO8" s="626">
        <v>1.3</v>
      </c>
      <c r="BP8" s="626"/>
      <c r="BQ8" s="626"/>
      <c r="BR8" s="626"/>
      <c r="BS8" s="627" t="s">
        <v>137</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16399149</v>
      </c>
      <c r="CS8" s="624"/>
      <c r="CT8" s="624"/>
      <c r="CU8" s="624"/>
      <c r="CV8" s="624"/>
      <c r="CW8" s="624"/>
      <c r="CX8" s="624"/>
      <c r="CY8" s="625"/>
      <c r="CZ8" s="626">
        <v>36.1</v>
      </c>
      <c r="DA8" s="626"/>
      <c r="DB8" s="626"/>
      <c r="DC8" s="626"/>
      <c r="DD8" s="632">
        <v>392645</v>
      </c>
      <c r="DE8" s="624"/>
      <c r="DF8" s="624"/>
      <c r="DG8" s="624"/>
      <c r="DH8" s="624"/>
      <c r="DI8" s="624"/>
      <c r="DJ8" s="624"/>
      <c r="DK8" s="624"/>
      <c r="DL8" s="624"/>
      <c r="DM8" s="624"/>
      <c r="DN8" s="624"/>
      <c r="DO8" s="624"/>
      <c r="DP8" s="625"/>
      <c r="DQ8" s="632">
        <v>6329130</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49743</v>
      </c>
      <c r="S9" s="624"/>
      <c r="T9" s="624"/>
      <c r="U9" s="624"/>
      <c r="V9" s="624"/>
      <c r="W9" s="624"/>
      <c r="X9" s="624"/>
      <c r="Y9" s="625"/>
      <c r="Z9" s="626">
        <v>0.1</v>
      </c>
      <c r="AA9" s="626"/>
      <c r="AB9" s="626"/>
      <c r="AC9" s="626"/>
      <c r="AD9" s="627">
        <v>49743</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4213122</v>
      </c>
      <c r="BH9" s="624"/>
      <c r="BI9" s="624"/>
      <c r="BJ9" s="624"/>
      <c r="BK9" s="624"/>
      <c r="BL9" s="624"/>
      <c r="BM9" s="624"/>
      <c r="BN9" s="625"/>
      <c r="BO9" s="626">
        <v>35.9</v>
      </c>
      <c r="BP9" s="626"/>
      <c r="BQ9" s="626"/>
      <c r="BR9" s="626"/>
      <c r="BS9" s="627" t="s">
        <v>137</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3681694</v>
      </c>
      <c r="CS9" s="624"/>
      <c r="CT9" s="624"/>
      <c r="CU9" s="624"/>
      <c r="CV9" s="624"/>
      <c r="CW9" s="624"/>
      <c r="CX9" s="624"/>
      <c r="CY9" s="625"/>
      <c r="CZ9" s="626">
        <v>8.1</v>
      </c>
      <c r="DA9" s="626"/>
      <c r="DB9" s="626"/>
      <c r="DC9" s="626"/>
      <c r="DD9" s="632">
        <v>39461</v>
      </c>
      <c r="DE9" s="624"/>
      <c r="DF9" s="624"/>
      <c r="DG9" s="624"/>
      <c r="DH9" s="624"/>
      <c r="DI9" s="624"/>
      <c r="DJ9" s="624"/>
      <c r="DK9" s="624"/>
      <c r="DL9" s="624"/>
      <c r="DM9" s="624"/>
      <c r="DN9" s="624"/>
      <c r="DO9" s="624"/>
      <c r="DP9" s="625"/>
      <c r="DQ9" s="632">
        <v>2872595</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137</v>
      </c>
      <c r="S10" s="624"/>
      <c r="T10" s="624"/>
      <c r="U10" s="624"/>
      <c r="V10" s="624"/>
      <c r="W10" s="624"/>
      <c r="X10" s="624"/>
      <c r="Y10" s="625"/>
      <c r="Z10" s="626" t="s">
        <v>137</v>
      </c>
      <c r="AA10" s="626"/>
      <c r="AB10" s="626"/>
      <c r="AC10" s="626"/>
      <c r="AD10" s="627" t="s">
        <v>137</v>
      </c>
      <c r="AE10" s="627"/>
      <c r="AF10" s="627"/>
      <c r="AG10" s="627"/>
      <c r="AH10" s="627"/>
      <c r="AI10" s="627"/>
      <c r="AJ10" s="627"/>
      <c r="AK10" s="627"/>
      <c r="AL10" s="628" t="s">
        <v>247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227621</v>
      </c>
      <c r="BH10" s="624"/>
      <c r="BI10" s="624"/>
      <c r="BJ10" s="624"/>
      <c r="BK10" s="624"/>
      <c r="BL10" s="624"/>
      <c r="BM10" s="624"/>
      <c r="BN10" s="625"/>
      <c r="BO10" s="626">
        <v>1.9</v>
      </c>
      <c r="BP10" s="626"/>
      <c r="BQ10" s="626"/>
      <c r="BR10" s="626"/>
      <c r="BS10" s="627" t="s">
        <v>137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33408</v>
      </c>
      <c r="CS10" s="624"/>
      <c r="CT10" s="624"/>
      <c r="CU10" s="624"/>
      <c r="CV10" s="624"/>
      <c r="CW10" s="624"/>
      <c r="CX10" s="624"/>
      <c r="CY10" s="625"/>
      <c r="CZ10" s="626">
        <v>0.1</v>
      </c>
      <c r="DA10" s="626"/>
      <c r="DB10" s="626"/>
      <c r="DC10" s="626"/>
      <c r="DD10" s="632" t="s">
        <v>137</v>
      </c>
      <c r="DE10" s="624"/>
      <c r="DF10" s="624"/>
      <c r="DG10" s="624"/>
      <c r="DH10" s="624"/>
      <c r="DI10" s="624"/>
      <c r="DJ10" s="624"/>
      <c r="DK10" s="624"/>
      <c r="DL10" s="624"/>
      <c r="DM10" s="624"/>
      <c r="DN10" s="624"/>
      <c r="DO10" s="624"/>
      <c r="DP10" s="625"/>
      <c r="DQ10" s="632">
        <v>33384</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1862704</v>
      </c>
      <c r="S11" s="624"/>
      <c r="T11" s="624"/>
      <c r="U11" s="624"/>
      <c r="V11" s="624"/>
      <c r="W11" s="624"/>
      <c r="X11" s="624"/>
      <c r="Y11" s="625"/>
      <c r="Z11" s="628">
        <v>4</v>
      </c>
      <c r="AA11" s="629"/>
      <c r="AB11" s="629"/>
      <c r="AC11" s="635"/>
      <c r="AD11" s="632">
        <v>1862704</v>
      </c>
      <c r="AE11" s="624"/>
      <c r="AF11" s="624"/>
      <c r="AG11" s="624"/>
      <c r="AH11" s="624"/>
      <c r="AI11" s="624"/>
      <c r="AJ11" s="624"/>
      <c r="AK11" s="625"/>
      <c r="AL11" s="628">
        <v>9.5</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465930</v>
      </c>
      <c r="BH11" s="624"/>
      <c r="BI11" s="624"/>
      <c r="BJ11" s="624"/>
      <c r="BK11" s="624"/>
      <c r="BL11" s="624"/>
      <c r="BM11" s="624"/>
      <c r="BN11" s="625"/>
      <c r="BO11" s="626">
        <v>4</v>
      </c>
      <c r="BP11" s="626"/>
      <c r="BQ11" s="626"/>
      <c r="BR11" s="626"/>
      <c r="BS11" s="627">
        <v>130343</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970309</v>
      </c>
      <c r="CS11" s="624"/>
      <c r="CT11" s="624"/>
      <c r="CU11" s="624"/>
      <c r="CV11" s="624"/>
      <c r="CW11" s="624"/>
      <c r="CX11" s="624"/>
      <c r="CY11" s="625"/>
      <c r="CZ11" s="626">
        <v>2.1</v>
      </c>
      <c r="DA11" s="626"/>
      <c r="DB11" s="626"/>
      <c r="DC11" s="626"/>
      <c r="DD11" s="632">
        <v>301484</v>
      </c>
      <c r="DE11" s="624"/>
      <c r="DF11" s="624"/>
      <c r="DG11" s="624"/>
      <c r="DH11" s="624"/>
      <c r="DI11" s="624"/>
      <c r="DJ11" s="624"/>
      <c r="DK11" s="624"/>
      <c r="DL11" s="624"/>
      <c r="DM11" s="624"/>
      <c r="DN11" s="624"/>
      <c r="DO11" s="624"/>
      <c r="DP11" s="625"/>
      <c r="DQ11" s="632">
        <v>315136</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247</v>
      </c>
      <c r="S12" s="624"/>
      <c r="T12" s="624"/>
      <c r="U12" s="624"/>
      <c r="V12" s="624"/>
      <c r="W12" s="624"/>
      <c r="X12" s="624"/>
      <c r="Y12" s="625"/>
      <c r="Z12" s="626" t="s">
        <v>137</v>
      </c>
      <c r="AA12" s="626"/>
      <c r="AB12" s="626"/>
      <c r="AC12" s="626"/>
      <c r="AD12" s="627" t="s">
        <v>137</v>
      </c>
      <c r="AE12" s="627"/>
      <c r="AF12" s="627"/>
      <c r="AG12" s="627"/>
      <c r="AH12" s="627"/>
      <c r="AI12" s="627"/>
      <c r="AJ12" s="627"/>
      <c r="AK12" s="627"/>
      <c r="AL12" s="628" t="s">
        <v>137</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5221867</v>
      </c>
      <c r="BH12" s="624"/>
      <c r="BI12" s="624"/>
      <c r="BJ12" s="624"/>
      <c r="BK12" s="624"/>
      <c r="BL12" s="624"/>
      <c r="BM12" s="624"/>
      <c r="BN12" s="625"/>
      <c r="BO12" s="626">
        <v>44.5</v>
      </c>
      <c r="BP12" s="626"/>
      <c r="BQ12" s="626"/>
      <c r="BR12" s="626"/>
      <c r="BS12" s="627" t="s">
        <v>247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1037987</v>
      </c>
      <c r="CS12" s="624"/>
      <c r="CT12" s="624"/>
      <c r="CU12" s="624"/>
      <c r="CV12" s="624"/>
      <c r="CW12" s="624"/>
      <c r="CX12" s="624"/>
      <c r="CY12" s="625"/>
      <c r="CZ12" s="626">
        <v>2.2999999999999998</v>
      </c>
      <c r="DA12" s="626"/>
      <c r="DB12" s="626"/>
      <c r="DC12" s="626"/>
      <c r="DD12" s="632">
        <v>49664</v>
      </c>
      <c r="DE12" s="624"/>
      <c r="DF12" s="624"/>
      <c r="DG12" s="624"/>
      <c r="DH12" s="624"/>
      <c r="DI12" s="624"/>
      <c r="DJ12" s="624"/>
      <c r="DK12" s="624"/>
      <c r="DL12" s="624"/>
      <c r="DM12" s="624"/>
      <c r="DN12" s="624"/>
      <c r="DO12" s="624"/>
      <c r="DP12" s="625"/>
      <c r="DQ12" s="632">
        <v>822539</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137</v>
      </c>
      <c r="S13" s="624"/>
      <c r="T13" s="624"/>
      <c r="U13" s="624"/>
      <c r="V13" s="624"/>
      <c r="W13" s="624"/>
      <c r="X13" s="624"/>
      <c r="Y13" s="625"/>
      <c r="Z13" s="626" t="s">
        <v>137</v>
      </c>
      <c r="AA13" s="626"/>
      <c r="AB13" s="626"/>
      <c r="AC13" s="626"/>
      <c r="AD13" s="627" t="s">
        <v>137</v>
      </c>
      <c r="AE13" s="627"/>
      <c r="AF13" s="627"/>
      <c r="AG13" s="627"/>
      <c r="AH13" s="627"/>
      <c r="AI13" s="627"/>
      <c r="AJ13" s="627"/>
      <c r="AK13" s="627"/>
      <c r="AL13" s="628" t="s">
        <v>137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5211048</v>
      </c>
      <c r="BH13" s="624"/>
      <c r="BI13" s="624"/>
      <c r="BJ13" s="624"/>
      <c r="BK13" s="624"/>
      <c r="BL13" s="624"/>
      <c r="BM13" s="624"/>
      <c r="BN13" s="625"/>
      <c r="BO13" s="626">
        <v>44.4</v>
      </c>
      <c r="BP13" s="626"/>
      <c r="BQ13" s="626"/>
      <c r="BR13" s="626"/>
      <c r="BS13" s="627" t="s">
        <v>137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2584359</v>
      </c>
      <c r="CS13" s="624"/>
      <c r="CT13" s="624"/>
      <c r="CU13" s="624"/>
      <c r="CV13" s="624"/>
      <c r="CW13" s="624"/>
      <c r="CX13" s="624"/>
      <c r="CY13" s="625"/>
      <c r="CZ13" s="626">
        <v>5.7</v>
      </c>
      <c r="DA13" s="626"/>
      <c r="DB13" s="626"/>
      <c r="DC13" s="626"/>
      <c r="DD13" s="632">
        <v>698230</v>
      </c>
      <c r="DE13" s="624"/>
      <c r="DF13" s="624"/>
      <c r="DG13" s="624"/>
      <c r="DH13" s="624"/>
      <c r="DI13" s="624"/>
      <c r="DJ13" s="624"/>
      <c r="DK13" s="624"/>
      <c r="DL13" s="624"/>
      <c r="DM13" s="624"/>
      <c r="DN13" s="624"/>
      <c r="DO13" s="624"/>
      <c r="DP13" s="625"/>
      <c r="DQ13" s="632">
        <v>1888288</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t="s">
        <v>247</v>
      </c>
      <c r="S14" s="624"/>
      <c r="T14" s="624"/>
      <c r="U14" s="624"/>
      <c r="V14" s="624"/>
      <c r="W14" s="624"/>
      <c r="X14" s="624"/>
      <c r="Y14" s="625"/>
      <c r="Z14" s="626" t="s">
        <v>137</v>
      </c>
      <c r="AA14" s="626"/>
      <c r="AB14" s="626"/>
      <c r="AC14" s="626"/>
      <c r="AD14" s="627" t="s">
        <v>247</v>
      </c>
      <c r="AE14" s="627"/>
      <c r="AF14" s="627"/>
      <c r="AG14" s="627"/>
      <c r="AH14" s="627"/>
      <c r="AI14" s="627"/>
      <c r="AJ14" s="627"/>
      <c r="AK14" s="627"/>
      <c r="AL14" s="628" t="s">
        <v>137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290284</v>
      </c>
      <c r="BH14" s="624"/>
      <c r="BI14" s="624"/>
      <c r="BJ14" s="624"/>
      <c r="BK14" s="624"/>
      <c r="BL14" s="624"/>
      <c r="BM14" s="624"/>
      <c r="BN14" s="625"/>
      <c r="BO14" s="626">
        <v>2.5</v>
      </c>
      <c r="BP14" s="626"/>
      <c r="BQ14" s="626"/>
      <c r="BR14" s="626"/>
      <c r="BS14" s="627" t="s">
        <v>247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946656</v>
      </c>
      <c r="CS14" s="624"/>
      <c r="CT14" s="624"/>
      <c r="CU14" s="624"/>
      <c r="CV14" s="624"/>
      <c r="CW14" s="624"/>
      <c r="CX14" s="624"/>
      <c r="CY14" s="625"/>
      <c r="CZ14" s="626">
        <v>2.1</v>
      </c>
      <c r="DA14" s="626"/>
      <c r="DB14" s="626"/>
      <c r="DC14" s="626"/>
      <c r="DD14" s="632">
        <v>12055</v>
      </c>
      <c r="DE14" s="624"/>
      <c r="DF14" s="624"/>
      <c r="DG14" s="624"/>
      <c r="DH14" s="624"/>
      <c r="DI14" s="624"/>
      <c r="DJ14" s="624"/>
      <c r="DK14" s="624"/>
      <c r="DL14" s="624"/>
      <c r="DM14" s="624"/>
      <c r="DN14" s="624"/>
      <c r="DO14" s="624"/>
      <c r="DP14" s="625"/>
      <c r="DQ14" s="632">
        <v>905266</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137</v>
      </c>
      <c r="AA15" s="626"/>
      <c r="AB15" s="626"/>
      <c r="AC15" s="626"/>
      <c r="AD15" s="627" t="s">
        <v>247</v>
      </c>
      <c r="AE15" s="627"/>
      <c r="AF15" s="627"/>
      <c r="AG15" s="627"/>
      <c r="AH15" s="627"/>
      <c r="AI15" s="627"/>
      <c r="AJ15" s="627"/>
      <c r="AK15" s="627"/>
      <c r="AL15" s="628" t="s">
        <v>137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493475</v>
      </c>
      <c r="BH15" s="624"/>
      <c r="BI15" s="624"/>
      <c r="BJ15" s="624"/>
      <c r="BK15" s="624"/>
      <c r="BL15" s="624"/>
      <c r="BM15" s="624"/>
      <c r="BN15" s="625"/>
      <c r="BO15" s="626">
        <v>4.2</v>
      </c>
      <c r="BP15" s="626"/>
      <c r="BQ15" s="626"/>
      <c r="BR15" s="626"/>
      <c r="BS15" s="627" t="s">
        <v>137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3949388</v>
      </c>
      <c r="CS15" s="624"/>
      <c r="CT15" s="624"/>
      <c r="CU15" s="624"/>
      <c r="CV15" s="624"/>
      <c r="CW15" s="624"/>
      <c r="CX15" s="624"/>
      <c r="CY15" s="625"/>
      <c r="CZ15" s="626">
        <v>8.6999999999999993</v>
      </c>
      <c r="DA15" s="626"/>
      <c r="DB15" s="626"/>
      <c r="DC15" s="626"/>
      <c r="DD15" s="632">
        <v>835068</v>
      </c>
      <c r="DE15" s="624"/>
      <c r="DF15" s="624"/>
      <c r="DG15" s="624"/>
      <c r="DH15" s="624"/>
      <c r="DI15" s="624"/>
      <c r="DJ15" s="624"/>
      <c r="DK15" s="624"/>
      <c r="DL15" s="624"/>
      <c r="DM15" s="624"/>
      <c r="DN15" s="624"/>
      <c r="DO15" s="624"/>
      <c r="DP15" s="625"/>
      <c r="DQ15" s="632">
        <v>2567761</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36517</v>
      </c>
      <c r="S16" s="624"/>
      <c r="T16" s="624"/>
      <c r="U16" s="624"/>
      <c r="V16" s="624"/>
      <c r="W16" s="624"/>
      <c r="X16" s="624"/>
      <c r="Y16" s="625"/>
      <c r="Z16" s="626">
        <v>0.1</v>
      </c>
      <c r="AA16" s="626"/>
      <c r="AB16" s="626"/>
      <c r="AC16" s="626"/>
      <c r="AD16" s="627">
        <v>36517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137</v>
      </c>
      <c r="BH16" s="624"/>
      <c r="BI16" s="624"/>
      <c r="BJ16" s="624"/>
      <c r="BK16" s="624"/>
      <c r="BL16" s="624"/>
      <c r="BM16" s="624"/>
      <c r="BN16" s="625"/>
      <c r="BO16" s="626" t="s">
        <v>137</v>
      </c>
      <c r="BP16" s="626"/>
      <c r="BQ16" s="626"/>
      <c r="BR16" s="626"/>
      <c r="BS16" s="627" t="s">
        <v>137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6213</v>
      </c>
      <c r="CS16" s="624"/>
      <c r="CT16" s="624"/>
      <c r="CU16" s="624"/>
      <c r="CV16" s="624"/>
      <c r="CW16" s="624"/>
      <c r="CX16" s="624"/>
      <c r="CY16" s="625"/>
      <c r="CZ16" s="626">
        <v>0</v>
      </c>
      <c r="DA16" s="626"/>
      <c r="DB16" s="626"/>
      <c r="DC16" s="626"/>
      <c r="DD16" s="632" t="s">
        <v>137</v>
      </c>
      <c r="DE16" s="624"/>
      <c r="DF16" s="624"/>
      <c r="DG16" s="624"/>
      <c r="DH16" s="624"/>
      <c r="DI16" s="624"/>
      <c r="DJ16" s="624"/>
      <c r="DK16" s="624"/>
      <c r="DL16" s="624"/>
      <c r="DM16" s="624"/>
      <c r="DN16" s="624"/>
      <c r="DO16" s="624"/>
      <c r="DP16" s="625"/>
      <c r="DQ16" s="632">
        <v>1213</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184593</v>
      </c>
      <c r="S17" s="624"/>
      <c r="T17" s="624"/>
      <c r="U17" s="624"/>
      <c r="V17" s="624"/>
      <c r="W17" s="624"/>
      <c r="X17" s="624"/>
      <c r="Y17" s="625"/>
      <c r="Z17" s="626">
        <v>0.4</v>
      </c>
      <c r="AA17" s="626"/>
      <c r="AB17" s="626"/>
      <c r="AC17" s="626"/>
      <c r="AD17" s="627">
        <v>184593</v>
      </c>
      <c r="AE17" s="627"/>
      <c r="AF17" s="627"/>
      <c r="AG17" s="627"/>
      <c r="AH17" s="627"/>
      <c r="AI17" s="627"/>
      <c r="AJ17" s="627"/>
      <c r="AK17" s="627"/>
      <c r="AL17" s="628">
        <v>0.9</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26" t="s">
        <v>247</v>
      </c>
      <c r="BP17" s="626"/>
      <c r="BQ17" s="626"/>
      <c r="BR17" s="626"/>
      <c r="BS17" s="627" t="s">
        <v>137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2846000</v>
      </c>
      <c r="CS17" s="624"/>
      <c r="CT17" s="624"/>
      <c r="CU17" s="624"/>
      <c r="CV17" s="624"/>
      <c r="CW17" s="624"/>
      <c r="CX17" s="624"/>
      <c r="CY17" s="625"/>
      <c r="CZ17" s="626">
        <v>6.3</v>
      </c>
      <c r="DA17" s="626"/>
      <c r="DB17" s="626"/>
      <c r="DC17" s="626"/>
      <c r="DD17" s="632" t="s">
        <v>137</v>
      </c>
      <c r="DE17" s="624"/>
      <c r="DF17" s="624"/>
      <c r="DG17" s="624"/>
      <c r="DH17" s="624"/>
      <c r="DI17" s="624"/>
      <c r="DJ17" s="624"/>
      <c r="DK17" s="624"/>
      <c r="DL17" s="624"/>
      <c r="DM17" s="624"/>
      <c r="DN17" s="624"/>
      <c r="DO17" s="624"/>
      <c r="DP17" s="625"/>
      <c r="DQ17" s="632">
        <v>2846000</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121313</v>
      </c>
      <c r="S18" s="624"/>
      <c r="T18" s="624"/>
      <c r="U18" s="624"/>
      <c r="V18" s="624"/>
      <c r="W18" s="624"/>
      <c r="X18" s="624"/>
      <c r="Y18" s="625"/>
      <c r="Z18" s="626">
        <v>0.3</v>
      </c>
      <c r="AA18" s="626"/>
      <c r="AB18" s="626"/>
      <c r="AC18" s="626"/>
      <c r="AD18" s="627">
        <v>121313</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137</v>
      </c>
      <c r="BP18" s="626"/>
      <c r="BQ18" s="626"/>
      <c r="BR18" s="626"/>
      <c r="BS18" s="627" t="s">
        <v>137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137</v>
      </c>
      <c r="CS18" s="624"/>
      <c r="CT18" s="624"/>
      <c r="CU18" s="624"/>
      <c r="CV18" s="624"/>
      <c r="CW18" s="624"/>
      <c r="CX18" s="624"/>
      <c r="CY18" s="625"/>
      <c r="CZ18" s="626" t="s">
        <v>137</v>
      </c>
      <c r="DA18" s="626"/>
      <c r="DB18" s="626"/>
      <c r="DC18" s="626"/>
      <c r="DD18" s="632" t="s">
        <v>247</v>
      </c>
      <c r="DE18" s="624"/>
      <c r="DF18" s="624"/>
      <c r="DG18" s="624"/>
      <c r="DH18" s="624"/>
      <c r="DI18" s="624"/>
      <c r="DJ18" s="624"/>
      <c r="DK18" s="624"/>
      <c r="DL18" s="624"/>
      <c r="DM18" s="624"/>
      <c r="DN18" s="624"/>
      <c r="DO18" s="624"/>
      <c r="DP18" s="625"/>
      <c r="DQ18" s="632" t="s">
        <v>137</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115160</v>
      </c>
      <c r="S19" s="624"/>
      <c r="T19" s="624"/>
      <c r="U19" s="624"/>
      <c r="V19" s="624"/>
      <c r="W19" s="624"/>
      <c r="X19" s="624"/>
      <c r="Y19" s="625"/>
      <c r="Z19" s="626">
        <v>0.2</v>
      </c>
      <c r="AA19" s="626"/>
      <c r="AB19" s="626"/>
      <c r="AC19" s="626"/>
      <c r="AD19" s="627">
        <v>115160</v>
      </c>
      <c r="AE19" s="627"/>
      <c r="AF19" s="627"/>
      <c r="AG19" s="627"/>
      <c r="AH19" s="627"/>
      <c r="AI19" s="627"/>
      <c r="AJ19" s="627"/>
      <c r="AK19" s="627"/>
      <c r="AL19" s="628">
        <v>0.6</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680791</v>
      </c>
      <c r="BH19" s="624"/>
      <c r="BI19" s="624"/>
      <c r="BJ19" s="624"/>
      <c r="BK19" s="624"/>
      <c r="BL19" s="624"/>
      <c r="BM19" s="624"/>
      <c r="BN19" s="625"/>
      <c r="BO19" s="626">
        <v>5.8</v>
      </c>
      <c r="BP19" s="626"/>
      <c r="BQ19" s="626"/>
      <c r="BR19" s="626"/>
      <c r="BS19" s="627" t="s">
        <v>137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137</v>
      </c>
      <c r="CS19" s="624"/>
      <c r="CT19" s="624"/>
      <c r="CU19" s="624"/>
      <c r="CV19" s="624"/>
      <c r="CW19" s="624"/>
      <c r="CX19" s="624"/>
      <c r="CY19" s="625"/>
      <c r="CZ19" s="626" t="s">
        <v>137</v>
      </c>
      <c r="DA19" s="626"/>
      <c r="DB19" s="626"/>
      <c r="DC19" s="626"/>
      <c r="DD19" s="632" t="s">
        <v>247</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6153</v>
      </c>
      <c r="S20" s="624"/>
      <c r="T20" s="624"/>
      <c r="U20" s="624"/>
      <c r="V20" s="624"/>
      <c r="W20" s="624"/>
      <c r="X20" s="624"/>
      <c r="Y20" s="625"/>
      <c r="Z20" s="626">
        <v>0</v>
      </c>
      <c r="AA20" s="626"/>
      <c r="AB20" s="626"/>
      <c r="AC20" s="626"/>
      <c r="AD20" s="627">
        <v>6153</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680791</v>
      </c>
      <c r="BH20" s="624"/>
      <c r="BI20" s="624"/>
      <c r="BJ20" s="624"/>
      <c r="BK20" s="624"/>
      <c r="BL20" s="624"/>
      <c r="BM20" s="624"/>
      <c r="BN20" s="625"/>
      <c r="BO20" s="626">
        <v>5.8</v>
      </c>
      <c r="BP20" s="626"/>
      <c r="BQ20" s="626"/>
      <c r="BR20" s="626"/>
      <c r="BS20" s="627" t="s">
        <v>137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45479767</v>
      </c>
      <c r="CS20" s="624"/>
      <c r="CT20" s="624"/>
      <c r="CU20" s="624"/>
      <c r="CV20" s="624"/>
      <c r="CW20" s="624"/>
      <c r="CX20" s="624"/>
      <c r="CY20" s="625"/>
      <c r="CZ20" s="626">
        <v>100</v>
      </c>
      <c r="DA20" s="626"/>
      <c r="DB20" s="626"/>
      <c r="DC20" s="626"/>
      <c r="DD20" s="632">
        <v>2474563</v>
      </c>
      <c r="DE20" s="624"/>
      <c r="DF20" s="624"/>
      <c r="DG20" s="624"/>
      <c r="DH20" s="624"/>
      <c r="DI20" s="624"/>
      <c r="DJ20" s="624"/>
      <c r="DK20" s="624"/>
      <c r="DL20" s="624"/>
      <c r="DM20" s="624"/>
      <c r="DN20" s="624"/>
      <c r="DO20" s="624"/>
      <c r="DP20" s="625"/>
      <c r="DQ20" s="632">
        <v>23278485</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6899319</v>
      </c>
      <c r="S21" s="624"/>
      <c r="T21" s="624"/>
      <c r="U21" s="624"/>
      <c r="V21" s="624"/>
      <c r="W21" s="624"/>
      <c r="X21" s="624"/>
      <c r="Y21" s="625"/>
      <c r="Z21" s="626">
        <v>14.8</v>
      </c>
      <c r="AA21" s="626"/>
      <c r="AB21" s="626"/>
      <c r="AC21" s="626"/>
      <c r="AD21" s="627">
        <v>5861251</v>
      </c>
      <c r="AE21" s="627"/>
      <c r="AF21" s="627"/>
      <c r="AG21" s="627"/>
      <c r="AH21" s="627"/>
      <c r="AI21" s="627"/>
      <c r="AJ21" s="627"/>
      <c r="AK21" s="627"/>
      <c r="AL21" s="628">
        <v>30</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14576</v>
      </c>
      <c r="BH21" s="624"/>
      <c r="BI21" s="624"/>
      <c r="BJ21" s="624"/>
      <c r="BK21" s="624"/>
      <c r="BL21" s="624"/>
      <c r="BM21" s="624"/>
      <c r="BN21" s="625"/>
      <c r="BO21" s="626">
        <v>0.1</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5861251</v>
      </c>
      <c r="S22" s="624"/>
      <c r="T22" s="624"/>
      <c r="U22" s="624"/>
      <c r="V22" s="624"/>
      <c r="W22" s="624"/>
      <c r="X22" s="624"/>
      <c r="Y22" s="625"/>
      <c r="Z22" s="626">
        <v>12.6</v>
      </c>
      <c r="AA22" s="626"/>
      <c r="AB22" s="626"/>
      <c r="AC22" s="626"/>
      <c r="AD22" s="627">
        <v>5861251</v>
      </c>
      <c r="AE22" s="627"/>
      <c r="AF22" s="627"/>
      <c r="AG22" s="627"/>
      <c r="AH22" s="627"/>
      <c r="AI22" s="627"/>
      <c r="AJ22" s="627"/>
      <c r="AK22" s="627"/>
      <c r="AL22" s="628">
        <v>30</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247</v>
      </c>
      <c r="BP22" s="626"/>
      <c r="BQ22" s="626"/>
      <c r="BR22" s="626"/>
      <c r="BS22" s="627" t="s">
        <v>247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1038068</v>
      </c>
      <c r="S23" s="624"/>
      <c r="T23" s="624"/>
      <c r="U23" s="624"/>
      <c r="V23" s="624"/>
      <c r="W23" s="624"/>
      <c r="X23" s="624"/>
      <c r="Y23" s="625"/>
      <c r="Z23" s="626">
        <v>2.2000000000000002</v>
      </c>
      <c r="AA23" s="626"/>
      <c r="AB23" s="626"/>
      <c r="AC23" s="626"/>
      <c r="AD23" s="627" t="s">
        <v>137</v>
      </c>
      <c r="AE23" s="627"/>
      <c r="AF23" s="627"/>
      <c r="AG23" s="627"/>
      <c r="AH23" s="627"/>
      <c r="AI23" s="627"/>
      <c r="AJ23" s="627"/>
      <c r="AK23" s="627"/>
      <c r="AL23" s="628" t="s">
        <v>137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666215</v>
      </c>
      <c r="BH23" s="624"/>
      <c r="BI23" s="624"/>
      <c r="BJ23" s="624"/>
      <c r="BK23" s="624"/>
      <c r="BL23" s="624"/>
      <c r="BM23" s="624"/>
      <c r="BN23" s="625"/>
      <c r="BO23" s="626">
        <v>5.7</v>
      </c>
      <c r="BP23" s="626"/>
      <c r="BQ23" s="626"/>
      <c r="BR23" s="626"/>
      <c r="BS23" s="627" t="s">
        <v>247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247</v>
      </c>
      <c r="S24" s="624"/>
      <c r="T24" s="624"/>
      <c r="U24" s="624"/>
      <c r="V24" s="624"/>
      <c r="W24" s="624"/>
      <c r="X24" s="624"/>
      <c r="Y24" s="625"/>
      <c r="Z24" s="626" t="s">
        <v>137</v>
      </c>
      <c r="AA24" s="626"/>
      <c r="AB24" s="626"/>
      <c r="AC24" s="626"/>
      <c r="AD24" s="627" t="s">
        <v>247</v>
      </c>
      <c r="AE24" s="627"/>
      <c r="AF24" s="627"/>
      <c r="AG24" s="627"/>
      <c r="AH24" s="627"/>
      <c r="AI24" s="627"/>
      <c r="AJ24" s="627"/>
      <c r="AK24" s="627"/>
      <c r="AL24" s="628" t="s">
        <v>137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137</v>
      </c>
      <c r="BH24" s="624"/>
      <c r="BI24" s="624"/>
      <c r="BJ24" s="624"/>
      <c r="BK24" s="624"/>
      <c r="BL24" s="624"/>
      <c r="BM24" s="624"/>
      <c r="BN24" s="625"/>
      <c r="BO24" s="626" t="s">
        <v>247</v>
      </c>
      <c r="BP24" s="626"/>
      <c r="BQ24" s="626"/>
      <c r="BR24" s="626"/>
      <c r="BS24" s="627" t="s">
        <v>137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17242236</v>
      </c>
      <c r="CS24" s="613"/>
      <c r="CT24" s="613"/>
      <c r="CU24" s="613"/>
      <c r="CV24" s="613"/>
      <c r="CW24" s="613"/>
      <c r="CX24" s="613"/>
      <c r="CY24" s="614"/>
      <c r="CZ24" s="617">
        <v>37.9</v>
      </c>
      <c r="DA24" s="618"/>
      <c r="DB24" s="618"/>
      <c r="DC24" s="634"/>
      <c r="DD24" s="657">
        <v>10067947</v>
      </c>
      <c r="DE24" s="613"/>
      <c r="DF24" s="613"/>
      <c r="DG24" s="613"/>
      <c r="DH24" s="613"/>
      <c r="DI24" s="613"/>
      <c r="DJ24" s="613"/>
      <c r="DK24" s="614"/>
      <c r="DL24" s="657">
        <v>9396389</v>
      </c>
      <c r="DM24" s="613"/>
      <c r="DN24" s="613"/>
      <c r="DO24" s="613"/>
      <c r="DP24" s="613"/>
      <c r="DQ24" s="613"/>
      <c r="DR24" s="613"/>
      <c r="DS24" s="613"/>
      <c r="DT24" s="613"/>
      <c r="DU24" s="613"/>
      <c r="DV24" s="614"/>
      <c r="DW24" s="617">
        <v>47</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21200568</v>
      </c>
      <c r="S25" s="624"/>
      <c r="T25" s="624"/>
      <c r="U25" s="624"/>
      <c r="V25" s="624"/>
      <c r="W25" s="624"/>
      <c r="X25" s="624"/>
      <c r="Y25" s="625"/>
      <c r="Z25" s="626">
        <v>45.5</v>
      </c>
      <c r="AA25" s="626"/>
      <c r="AB25" s="626"/>
      <c r="AC25" s="626"/>
      <c r="AD25" s="627">
        <v>19496285</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247</v>
      </c>
      <c r="BH25" s="624"/>
      <c r="BI25" s="624"/>
      <c r="BJ25" s="624"/>
      <c r="BK25" s="624"/>
      <c r="BL25" s="624"/>
      <c r="BM25" s="624"/>
      <c r="BN25" s="625"/>
      <c r="BO25" s="626" t="s">
        <v>247</v>
      </c>
      <c r="BP25" s="626"/>
      <c r="BQ25" s="626"/>
      <c r="BR25" s="626"/>
      <c r="BS25" s="627" t="s">
        <v>137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5315705</v>
      </c>
      <c r="CS25" s="653"/>
      <c r="CT25" s="653"/>
      <c r="CU25" s="653"/>
      <c r="CV25" s="653"/>
      <c r="CW25" s="653"/>
      <c r="CX25" s="653"/>
      <c r="CY25" s="654"/>
      <c r="CZ25" s="628">
        <v>11.7</v>
      </c>
      <c r="DA25" s="655"/>
      <c r="DB25" s="655"/>
      <c r="DC25" s="658"/>
      <c r="DD25" s="632">
        <v>4764193</v>
      </c>
      <c r="DE25" s="653"/>
      <c r="DF25" s="653"/>
      <c r="DG25" s="653"/>
      <c r="DH25" s="653"/>
      <c r="DI25" s="653"/>
      <c r="DJ25" s="653"/>
      <c r="DK25" s="654"/>
      <c r="DL25" s="632">
        <v>4486914</v>
      </c>
      <c r="DM25" s="653"/>
      <c r="DN25" s="653"/>
      <c r="DO25" s="653"/>
      <c r="DP25" s="653"/>
      <c r="DQ25" s="653"/>
      <c r="DR25" s="653"/>
      <c r="DS25" s="653"/>
      <c r="DT25" s="653"/>
      <c r="DU25" s="653"/>
      <c r="DV25" s="654"/>
      <c r="DW25" s="628">
        <v>22.5</v>
      </c>
      <c r="DX25" s="655"/>
      <c r="DY25" s="655"/>
      <c r="DZ25" s="655"/>
      <c r="EA25" s="655"/>
      <c r="EB25" s="655"/>
      <c r="EC25" s="656"/>
    </row>
    <row r="26" spans="2:133" ht="11.25" customHeight="1" x14ac:dyDescent="0.2">
      <c r="B26" s="620" t="s">
        <v>298</v>
      </c>
      <c r="C26" s="621"/>
      <c r="D26" s="621"/>
      <c r="E26" s="621"/>
      <c r="F26" s="621"/>
      <c r="G26" s="621"/>
      <c r="H26" s="621"/>
      <c r="I26" s="621"/>
      <c r="J26" s="621"/>
      <c r="K26" s="621"/>
      <c r="L26" s="621"/>
      <c r="M26" s="621"/>
      <c r="N26" s="621"/>
      <c r="O26" s="621"/>
      <c r="P26" s="621"/>
      <c r="Q26" s="622"/>
      <c r="R26" s="623">
        <v>8247</v>
      </c>
      <c r="S26" s="624"/>
      <c r="T26" s="624"/>
      <c r="U26" s="624"/>
      <c r="V26" s="624"/>
      <c r="W26" s="624"/>
      <c r="X26" s="624"/>
      <c r="Y26" s="625"/>
      <c r="Z26" s="626">
        <v>0</v>
      </c>
      <c r="AA26" s="626"/>
      <c r="AB26" s="626"/>
      <c r="AC26" s="626"/>
      <c r="AD26" s="627">
        <v>8247</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137</v>
      </c>
      <c r="BH26" s="624"/>
      <c r="BI26" s="624"/>
      <c r="BJ26" s="624"/>
      <c r="BK26" s="624"/>
      <c r="BL26" s="624"/>
      <c r="BM26" s="624"/>
      <c r="BN26" s="625"/>
      <c r="BO26" s="626" t="s">
        <v>247</v>
      </c>
      <c r="BP26" s="626"/>
      <c r="BQ26" s="626"/>
      <c r="BR26" s="626"/>
      <c r="BS26" s="627" t="s">
        <v>247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3072164</v>
      </c>
      <c r="CS26" s="624"/>
      <c r="CT26" s="624"/>
      <c r="CU26" s="624"/>
      <c r="CV26" s="624"/>
      <c r="CW26" s="624"/>
      <c r="CX26" s="624"/>
      <c r="CY26" s="625"/>
      <c r="CZ26" s="628">
        <v>6.8</v>
      </c>
      <c r="DA26" s="655"/>
      <c r="DB26" s="655"/>
      <c r="DC26" s="658"/>
      <c r="DD26" s="632">
        <v>2769494</v>
      </c>
      <c r="DE26" s="624"/>
      <c r="DF26" s="624"/>
      <c r="DG26" s="624"/>
      <c r="DH26" s="624"/>
      <c r="DI26" s="624"/>
      <c r="DJ26" s="624"/>
      <c r="DK26" s="625"/>
      <c r="DL26" s="632" t="s">
        <v>137</v>
      </c>
      <c r="DM26" s="624"/>
      <c r="DN26" s="624"/>
      <c r="DO26" s="624"/>
      <c r="DP26" s="624"/>
      <c r="DQ26" s="624"/>
      <c r="DR26" s="624"/>
      <c r="DS26" s="624"/>
      <c r="DT26" s="624"/>
      <c r="DU26" s="624"/>
      <c r="DV26" s="625"/>
      <c r="DW26" s="628" t="s">
        <v>247</v>
      </c>
      <c r="DX26" s="655"/>
      <c r="DY26" s="655"/>
      <c r="DZ26" s="655"/>
      <c r="EA26" s="655"/>
      <c r="EB26" s="655"/>
      <c r="EC26" s="656"/>
    </row>
    <row r="27" spans="2:133" ht="11.25" customHeight="1" x14ac:dyDescent="0.2">
      <c r="B27" s="620" t="s">
        <v>301</v>
      </c>
      <c r="C27" s="621"/>
      <c r="D27" s="621"/>
      <c r="E27" s="621"/>
      <c r="F27" s="621"/>
      <c r="G27" s="621"/>
      <c r="H27" s="621"/>
      <c r="I27" s="621"/>
      <c r="J27" s="621"/>
      <c r="K27" s="621"/>
      <c r="L27" s="621"/>
      <c r="M27" s="621"/>
      <c r="N27" s="621"/>
      <c r="O27" s="621"/>
      <c r="P27" s="621"/>
      <c r="Q27" s="622"/>
      <c r="R27" s="623">
        <v>172146</v>
      </c>
      <c r="S27" s="624"/>
      <c r="T27" s="624"/>
      <c r="U27" s="624"/>
      <c r="V27" s="624"/>
      <c r="W27" s="624"/>
      <c r="X27" s="624"/>
      <c r="Y27" s="625"/>
      <c r="Z27" s="626">
        <v>0.4</v>
      </c>
      <c r="AA27" s="626"/>
      <c r="AB27" s="626"/>
      <c r="AC27" s="626"/>
      <c r="AD27" s="627" t="s">
        <v>137</v>
      </c>
      <c r="AE27" s="627"/>
      <c r="AF27" s="627"/>
      <c r="AG27" s="627"/>
      <c r="AH27" s="627"/>
      <c r="AI27" s="627"/>
      <c r="AJ27" s="627"/>
      <c r="AK27" s="627"/>
      <c r="AL27" s="628" t="s">
        <v>247</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11742990</v>
      </c>
      <c r="BH27" s="624"/>
      <c r="BI27" s="624"/>
      <c r="BJ27" s="624"/>
      <c r="BK27" s="624"/>
      <c r="BL27" s="624"/>
      <c r="BM27" s="624"/>
      <c r="BN27" s="625"/>
      <c r="BO27" s="626">
        <v>100</v>
      </c>
      <c r="BP27" s="626"/>
      <c r="BQ27" s="626"/>
      <c r="BR27" s="626"/>
      <c r="BS27" s="627">
        <v>130343</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9080531</v>
      </c>
      <c r="CS27" s="653"/>
      <c r="CT27" s="653"/>
      <c r="CU27" s="653"/>
      <c r="CV27" s="653"/>
      <c r="CW27" s="653"/>
      <c r="CX27" s="653"/>
      <c r="CY27" s="654"/>
      <c r="CZ27" s="628">
        <v>20</v>
      </c>
      <c r="DA27" s="655"/>
      <c r="DB27" s="655"/>
      <c r="DC27" s="658"/>
      <c r="DD27" s="632">
        <v>2457754</v>
      </c>
      <c r="DE27" s="653"/>
      <c r="DF27" s="653"/>
      <c r="DG27" s="653"/>
      <c r="DH27" s="653"/>
      <c r="DI27" s="653"/>
      <c r="DJ27" s="653"/>
      <c r="DK27" s="654"/>
      <c r="DL27" s="632">
        <v>2443535</v>
      </c>
      <c r="DM27" s="653"/>
      <c r="DN27" s="653"/>
      <c r="DO27" s="653"/>
      <c r="DP27" s="653"/>
      <c r="DQ27" s="653"/>
      <c r="DR27" s="653"/>
      <c r="DS27" s="653"/>
      <c r="DT27" s="653"/>
      <c r="DU27" s="653"/>
      <c r="DV27" s="654"/>
      <c r="DW27" s="628">
        <v>12.2</v>
      </c>
      <c r="DX27" s="655"/>
      <c r="DY27" s="655"/>
      <c r="DZ27" s="655"/>
      <c r="EA27" s="655"/>
      <c r="EB27" s="655"/>
      <c r="EC27" s="656"/>
    </row>
    <row r="28" spans="2:133" ht="11.25" customHeight="1" x14ac:dyDescent="0.2">
      <c r="B28" s="620" t="s">
        <v>304</v>
      </c>
      <c r="C28" s="621"/>
      <c r="D28" s="621"/>
      <c r="E28" s="621"/>
      <c r="F28" s="621"/>
      <c r="G28" s="621"/>
      <c r="H28" s="621"/>
      <c r="I28" s="621"/>
      <c r="J28" s="621"/>
      <c r="K28" s="621"/>
      <c r="L28" s="621"/>
      <c r="M28" s="621"/>
      <c r="N28" s="621"/>
      <c r="O28" s="621"/>
      <c r="P28" s="621"/>
      <c r="Q28" s="622"/>
      <c r="R28" s="623">
        <v>325271</v>
      </c>
      <c r="S28" s="624"/>
      <c r="T28" s="624"/>
      <c r="U28" s="624"/>
      <c r="V28" s="624"/>
      <c r="W28" s="624"/>
      <c r="X28" s="624"/>
      <c r="Y28" s="625"/>
      <c r="Z28" s="626">
        <v>0.7</v>
      </c>
      <c r="AA28" s="626"/>
      <c r="AB28" s="626"/>
      <c r="AC28" s="626"/>
      <c r="AD28" s="627">
        <v>22350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2846000</v>
      </c>
      <c r="CS28" s="624"/>
      <c r="CT28" s="624"/>
      <c r="CU28" s="624"/>
      <c r="CV28" s="624"/>
      <c r="CW28" s="624"/>
      <c r="CX28" s="624"/>
      <c r="CY28" s="625"/>
      <c r="CZ28" s="628">
        <v>6.3</v>
      </c>
      <c r="DA28" s="655"/>
      <c r="DB28" s="655"/>
      <c r="DC28" s="658"/>
      <c r="DD28" s="632">
        <v>2846000</v>
      </c>
      <c r="DE28" s="624"/>
      <c r="DF28" s="624"/>
      <c r="DG28" s="624"/>
      <c r="DH28" s="624"/>
      <c r="DI28" s="624"/>
      <c r="DJ28" s="624"/>
      <c r="DK28" s="625"/>
      <c r="DL28" s="632">
        <v>2465940</v>
      </c>
      <c r="DM28" s="624"/>
      <c r="DN28" s="624"/>
      <c r="DO28" s="624"/>
      <c r="DP28" s="624"/>
      <c r="DQ28" s="624"/>
      <c r="DR28" s="624"/>
      <c r="DS28" s="624"/>
      <c r="DT28" s="624"/>
      <c r="DU28" s="624"/>
      <c r="DV28" s="625"/>
      <c r="DW28" s="628">
        <v>12.3</v>
      </c>
      <c r="DX28" s="655"/>
      <c r="DY28" s="655"/>
      <c r="DZ28" s="655"/>
      <c r="EA28" s="655"/>
      <c r="EB28" s="655"/>
      <c r="EC28" s="656"/>
    </row>
    <row r="29" spans="2:133" ht="11.25" customHeight="1" x14ac:dyDescent="0.2">
      <c r="B29" s="620" t="s">
        <v>306</v>
      </c>
      <c r="C29" s="621"/>
      <c r="D29" s="621"/>
      <c r="E29" s="621"/>
      <c r="F29" s="621"/>
      <c r="G29" s="621"/>
      <c r="H29" s="621"/>
      <c r="I29" s="621"/>
      <c r="J29" s="621"/>
      <c r="K29" s="621"/>
      <c r="L29" s="621"/>
      <c r="M29" s="621"/>
      <c r="N29" s="621"/>
      <c r="O29" s="621"/>
      <c r="P29" s="621"/>
      <c r="Q29" s="622"/>
      <c r="R29" s="623">
        <v>302763</v>
      </c>
      <c r="S29" s="624"/>
      <c r="T29" s="624"/>
      <c r="U29" s="624"/>
      <c r="V29" s="624"/>
      <c r="W29" s="624"/>
      <c r="X29" s="624"/>
      <c r="Y29" s="625"/>
      <c r="Z29" s="626">
        <v>0.6</v>
      </c>
      <c r="AA29" s="626"/>
      <c r="AB29" s="626"/>
      <c r="AC29" s="626"/>
      <c r="AD29" s="627" t="s">
        <v>137</v>
      </c>
      <c r="AE29" s="627"/>
      <c r="AF29" s="627"/>
      <c r="AG29" s="627"/>
      <c r="AH29" s="627"/>
      <c r="AI29" s="627"/>
      <c r="AJ29" s="627"/>
      <c r="AK29" s="627"/>
      <c r="AL29" s="628" t="s">
        <v>137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72</v>
      </c>
      <c r="CG29" s="621"/>
      <c r="CH29" s="621"/>
      <c r="CI29" s="621"/>
      <c r="CJ29" s="621"/>
      <c r="CK29" s="621"/>
      <c r="CL29" s="621"/>
      <c r="CM29" s="621"/>
      <c r="CN29" s="621"/>
      <c r="CO29" s="621"/>
      <c r="CP29" s="621"/>
      <c r="CQ29" s="622"/>
      <c r="CR29" s="623">
        <v>2846000</v>
      </c>
      <c r="CS29" s="653"/>
      <c r="CT29" s="653"/>
      <c r="CU29" s="653"/>
      <c r="CV29" s="653"/>
      <c r="CW29" s="653"/>
      <c r="CX29" s="653"/>
      <c r="CY29" s="654"/>
      <c r="CZ29" s="628">
        <v>6.3</v>
      </c>
      <c r="DA29" s="655"/>
      <c r="DB29" s="655"/>
      <c r="DC29" s="658"/>
      <c r="DD29" s="632">
        <v>2846000</v>
      </c>
      <c r="DE29" s="653"/>
      <c r="DF29" s="653"/>
      <c r="DG29" s="653"/>
      <c r="DH29" s="653"/>
      <c r="DI29" s="653"/>
      <c r="DJ29" s="653"/>
      <c r="DK29" s="654"/>
      <c r="DL29" s="632">
        <v>2465940</v>
      </c>
      <c r="DM29" s="653"/>
      <c r="DN29" s="653"/>
      <c r="DO29" s="653"/>
      <c r="DP29" s="653"/>
      <c r="DQ29" s="653"/>
      <c r="DR29" s="653"/>
      <c r="DS29" s="653"/>
      <c r="DT29" s="653"/>
      <c r="DU29" s="653"/>
      <c r="DV29" s="654"/>
      <c r="DW29" s="628">
        <v>12.3</v>
      </c>
      <c r="DX29" s="655"/>
      <c r="DY29" s="655"/>
      <c r="DZ29" s="655"/>
      <c r="EA29" s="655"/>
      <c r="EB29" s="655"/>
      <c r="EC29" s="656"/>
    </row>
    <row r="30" spans="2:133" ht="11.25" customHeight="1" x14ac:dyDescent="0.2">
      <c r="B30" s="620" t="s">
        <v>308</v>
      </c>
      <c r="C30" s="621"/>
      <c r="D30" s="621"/>
      <c r="E30" s="621"/>
      <c r="F30" s="621"/>
      <c r="G30" s="621"/>
      <c r="H30" s="621"/>
      <c r="I30" s="621"/>
      <c r="J30" s="621"/>
      <c r="K30" s="621"/>
      <c r="L30" s="621"/>
      <c r="M30" s="621"/>
      <c r="N30" s="621"/>
      <c r="O30" s="621"/>
      <c r="P30" s="621"/>
      <c r="Q30" s="622"/>
      <c r="R30" s="623">
        <v>7221836</v>
      </c>
      <c r="S30" s="624"/>
      <c r="T30" s="624"/>
      <c r="U30" s="624"/>
      <c r="V30" s="624"/>
      <c r="W30" s="624"/>
      <c r="X30" s="624"/>
      <c r="Y30" s="625"/>
      <c r="Z30" s="626">
        <v>15.5</v>
      </c>
      <c r="AA30" s="626"/>
      <c r="AB30" s="626"/>
      <c r="AC30" s="626"/>
      <c r="AD30" s="627" t="s">
        <v>137</v>
      </c>
      <c r="AE30" s="627"/>
      <c r="AF30" s="627"/>
      <c r="AG30" s="627"/>
      <c r="AH30" s="627"/>
      <c r="AI30" s="627"/>
      <c r="AJ30" s="627"/>
      <c r="AK30" s="627"/>
      <c r="AL30" s="628" t="s">
        <v>137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2755584</v>
      </c>
      <c r="CS30" s="624"/>
      <c r="CT30" s="624"/>
      <c r="CU30" s="624"/>
      <c r="CV30" s="624"/>
      <c r="CW30" s="624"/>
      <c r="CX30" s="624"/>
      <c r="CY30" s="625"/>
      <c r="CZ30" s="628">
        <v>6.1</v>
      </c>
      <c r="DA30" s="655"/>
      <c r="DB30" s="655"/>
      <c r="DC30" s="658"/>
      <c r="DD30" s="632">
        <v>2755584</v>
      </c>
      <c r="DE30" s="624"/>
      <c r="DF30" s="624"/>
      <c r="DG30" s="624"/>
      <c r="DH30" s="624"/>
      <c r="DI30" s="624"/>
      <c r="DJ30" s="624"/>
      <c r="DK30" s="625"/>
      <c r="DL30" s="632">
        <v>2375524</v>
      </c>
      <c r="DM30" s="624"/>
      <c r="DN30" s="624"/>
      <c r="DO30" s="624"/>
      <c r="DP30" s="624"/>
      <c r="DQ30" s="624"/>
      <c r="DR30" s="624"/>
      <c r="DS30" s="624"/>
      <c r="DT30" s="624"/>
      <c r="DU30" s="624"/>
      <c r="DV30" s="625"/>
      <c r="DW30" s="628">
        <v>11.9</v>
      </c>
      <c r="DX30" s="655"/>
      <c r="DY30" s="655"/>
      <c r="DZ30" s="655"/>
      <c r="EA30" s="655"/>
      <c r="EB30" s="655"/>
      <c r="EC30" s="656"/>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137</v>
      </c>
      <c r="S31" s="624"/>
      <c r="T31" s="624"/>
      <c r="U31" s="624"/>
      <c r="V31" s="624"/>
      <c r="W31" s="624"/>
      <c r="X31" s="624"/>
      <c r="Y31" s="625"/>
      <c r="Z31" s="626" t="s">
        <v>137</v>
      </c>
      <c r="AA31" s="626"/>
      <c r="AB31" s="626"/>
      <c r="AC31" s="626"/>
      <c r="AD31" s="627" t="s">
        <v>247</v>
      </c>
      <c r="AE31" s="627"/>
      <c r="AF31" s="627"/>
      <c r="AG31" s="627"/>
      <c r="AH31" s="627"/>
      <c r="AI31" s="627"/>
      <c r="AJ31" s="627"/>
      <c r="AK31" s="627"/>
      <c r="AL31" s="628" t="s">
        <v>137</v>
      </c>
      <c r="AM31" s="629"/>
      <c r="AN31" s="629"/>
      <c r="AO31" s="630"/>
      <c r="AP31" s="671" t="s">
        <v>313</v>
      </c>
      <c r="AQ31" s="672"/>
      <c r="AR31" s="672"/>
      <c r="AS31" s="672"/>
      <c r="AT31" s="677" t="s">
        <v>314</v>
      </c>
      <c r="AU31" s="218"/>
      <c r="AV31" s="218"/>
      <c r="AW31" s="218"/>
      <c r="AX31" s="609" t="s">
        <v>190</v>
      </c>
      <c r="AY31" s="610"/>
      <c r="AZ31" s="610"/>
      <c r="BA31" s="610"/>
      <c r="BB31" s="610"/>
      <c r="BC31" s="610"/>
      <c r="BD31" s="610"/>
      <c r="BE31" s="610"/>
      <c r="BF31" s="611"/>
      <c r="BG31" s="670">
        <v>99.4</v>
      </c>
      <c r="BH31" s="667"/>
      <c r="BI31" s="667"/>
      <c r="BJ31" s="667"/>
      <c r="BK31" s="667"/>
      <c r="BL31" s="667"/>
      <c r="BM31" s="618">
        <v>97.4</v>
      </c>
      <c r="BN31" s="667"/>
      <c r="BO31" s="667"/>
      <c r="BP31" s="667"/>
      <c r="BQ31" s="668"/>
      <c r="BR31" s="670">
        <v>99.2</v>
      </c>
      <c r="BS31" s="667"/>
      <c r="BT31" s="667"/>
      <c r="BU31" s="667"/>
      <c r="BV31" s="667"/>
      <c r="BW31" s="667"/>
      <c r="BX31" s="618">
        <v>97</v>
      </c>
      <c r="BY31" s="667"/>
      <c r="BZ31" s="667"/>
      <c r="CA31" s="667"/>
      <c r="CB31" s="668"/>
      <c r="CD31" s="663"/>
      <c r="CE31" s="664"/>
      <c r="CF31" s="620" t="s">
        <v>315</v>
      </c>
      <c r="CG31" s="621"/>
      <c r="CH31" s="621"/>
      <c r="CI31" s="621"/>
      <c r="CJ31" s="621"/>
      <c r="CK31" s="621"/>
      <c r="CL31" s="621"/>
      <c r="CM31" s="621"/>
      <c r="CN31" s="621"/>
      <c r="CO31" s="621"/>
      <c r="CP31" s="621"/>
      <c r="CQ31" s="622"/>
      <c r="CR31" s="623">
        <v>90416</v>
      </c>
      <c r="CS31" s="653"/>
      <c r="CT31" s="653"/>
      <c r="CU31" s="653"/>
      <c r="CV31" s="653"/>
      <c r="CW31" s="653"/>
      <c r="CX31" s="653"/>
      <c r="CY31" s="654"/>
      <c r="CZ31" s="628">
        <v>0.2</v>
      </c>
      <c r="DA31" s="655"/>
      <c r="DB31" s="655"/>
      <c r="DC31" s="658"/>
      <c r="DD31" s="632">
        <v>90416</v>
      </c>
      <c r="DE31" s="653"/>
      <c r="DF31" s="653"/>
      <c r="DG31" s="653"/>
      <c r="DH31" s="653"/>
      <c r="DI31" s="653"/>
      <c r="DJ31" s="653"/>
      <c r="DK31" s="654"/>
      <c r="DL31" s="632">
        <v>90416</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316</v>
      </c>
      <c r="C32" s="621"/>
      <c r="D32" s="621"/>
      <c r="E32" s="621"/>
      <c r="F32" s="621"/>
      <c r="G32" s="621"/>
      <c r="H32" s="621"/>
      <c r="I32" s="621"/>
      <c r="J32" s="621"/>
      <c r="K32" s="621"/>
      <c r="L32" s="621"/>
      <c r="M32" s="621"/>
      <c r="N32" s="621"/>
      <c r="O32" s="621"/>
      <c r="P32" s="621"/>
      <c r="Q32" s="622"/>
      <c r="R32" s="623">
        <v>2987691</v>
      </c>
      <c r="S32" s="624"/>
      <c r="T32" s="624"/>
      <c r="U32" s="624"/>
      <c r="V32" s="624"/>
      <c r="W32" s="624"/>
      <c r="X32" s="624"/>
      <c r="Y32" s="625"/>
      <c r="Z32" s="626">
        <v>6.4</v>
      </c>
      <c r="AA32" s="626"/>
      <c r="AB32" s="626"/>
      <c r="AC32" s="626"/>
      <c r="AD32" s="627" t="s">
        <v>137</v>
      </c>
      <c r="AE32" s="627"/>
      <c r="AF32" s="627"/>
      <c r="AG32" s="627"/>
      <c r="AH32" s="627"/>
      <c r="AI32" s="627"/>
      <c r="AJ32" s="627"/>
      <c r="AK32" s="627"/>
      <c r="AL32" s="628" t="s">
        <v>137</v>
      </c>
      <c r="AM32" s="629"/>
      <c r="AN32" s="629"/>
      <c r="AO32" s="630"/>
      <c r="AP32" s="673"/>
      <c r="AQ32" s="674"/>
      <c r="AR32" s="674"/>
      <c r="AS32" s="674"/>
      <c r="AT32" s="678"/>
      <c r="AU32" s="214" t="s">
        <v>317</v>
      </c>
      <c r="AX32" s="620" t="s">
        <v>318</v>
      </c>
      <c r="AY32" s="621"/>
      <c r="AZ32" s="621"/>
      <c r="BA32" s="621"/>
      <c r="BB32" s="621"/>
      <c r="BC32" s="621"/>
      <c r="BD32" s="621"/>
      <c r="BE32" s="621"/>
      <c r="BF32" s="622"/>
      <c r="BG32" s="680">
        <v>99.3</v>
      </c>
      <c r="BH32" s="653"/>
      <c r="BI32" s="653"/>
      <c r="BJ32" s="653"/>
      <c r="BK32" s="653"/>
      <c r="BL32" s="653"/>
      <c r="BM32" s="629">
        <v>97</v>
      </c>
      <c r="BN32" s="653"/>
      <c r="BO32" s="653"/>
      <c r="BP32" s="653"/>
      <c r="BQ32" s="669"/>
      <c r="BR32" s="680">
        <v>99.2</v>
      </c>
      <c r="BS32" s="653"/>
      <c r="BT32" s="653"/>
      <c r="BU32" s="653"/>
      <c r="BV32" s="653"/>
      <c r="BW32" s="653"/>
      <c r="BX32" s="629">
        <v>96.9</v>
      </c>
      <c r="BY32" s="653"/>
      <c r="BZ32" s="653"/>
      <c r="CA32" s="653"/>
      <c r="CB32" s="669"/>
      <c r="CD32" s="665"/>
      <c r="CE32" s="666"/>
      <c r="CF32" s="620" t="s">
        <v>319</v>
      </c>
      <c r="CG32" s="621"/>
      <c r="CH32" s="621"/>
      <c r="CI32" s="621"/>
      <c r="CJ32" s="621"/>
      <c r="CK32" s="621"/>
      <c r="CL32" s="621"/>
      <c r="CM32" s="621"/>
      <c r="CN32" s="621"/>
      <c r="CO32" s="621"/>
      <c r="CP32" s="621"/>
      <c r="CQ32" s="622"/>
      <c r="CR32" s="623" t="s">
        <v>247</v>
      </c>
      <c r="CS32" s="624"/>
      <c r="CT32" s="624"/>
      <c r="CU32" s="624"/>
      <c r="CV32" s="624"/>
      <c r="CW32" s="624"/>
      <c r="CX32" s="624"/>
      <c r="CY32" s="625"/>
      <c r="CZ32" s="628" t="s">
        <v>137</v>
      </c>
      <c r="DA32" s="655"/>
      <c r="DB32" s="655"/>
      <c r="DC32" s="658"/>
      <c r="DD32" s="632" t="s">
        <v>247</v>
      </c>
      <c r="DE32" s="624"/>
      <c r="DF32" s="624"/>
      <c r="DG32" s="624"/>
      <c r="DH32" s="624"/>
      <c r="DI32" s="624"/>
      <c r="DJ32" s="624"/>
      <c r="DK32" s="625"/>
      <c r="DL32" s="632" t="s">
        <v>137</v>
      </c>
      <c r="DM32" s="624"/>
      <c r="DN32" s="624"/>
      <c r="DO32" s="624"/>
      <c r="DP32" s="624"/>
      <c r="DQ32" s="624"/>
      <c r="DR32" s="624"/>
      <c r="DS32" s="624"/>
      <c r="DT32" s="624"/>
      <c r="DU32" s="624"/>
      <c r="DV32" s="625"/>
      <c r="DW32" s="628" t="s">
        <v>137</v>
      </c>
      <c r="DX32" s="655"/>
      <c r="DY32" s="655"/>
      <c r="DZ32" s="655"/>
      <c r="EA32" s="655"/>
      <c r="EB32" s="655"/>
      <c r="EC32" s="656"/>
    </row>
    <row r="33" spans="2:133" ht="11.25" customHeight="1" x14ac:dyDescent="0.2">
      <c r="B33" s="620" t="s">
        <v>320</v>
      </c>
      <c r="C33" s="621"/>
      <c r="D33" s="621"/>
      <c r="E33" s="621"/>
      <c r="F33" s="621"/>
      <c r="G33" s="621"/>
      <c r="H33" s="621"/>
      <c r="I33" s="621"/>
      <c r="J33" s="621"/>
      <c r="K33" s="621"/>
      <c r="L33" s="621"/>
      <c r="M33" s="621"/>
      <c r="N33" s="621"/>
      <c r="O33" s="621"/>
      <c r="P33" s="621"/>
      <c r="Q33" s="622"/>
      <c r="R33" s="623">
        <v>226694</v>
      </c>
      <c r="S33" s="624"/>
      <c r="T33" s="624"/>
      <c r="U33" s="624"/>
      <c r="V33" s="624"/>
      <c r="W33" s="624"/>
      <c r="X33" s="624"/>
      <c r="Y33" s="625"/>
      <c r="Z33" s="626">
        <v>0.5</v>
      </c>
      <c r="AA33" s="626"/>
      <c r="AB33" s="626"/>
      <c r="AC33" s="626"/>
      <c r="AD33" s="627" t="s">
        <v>137</v>
      </c>
      <c r="AE33" s="627"/>
      <c r="AF33" s="627"/>
      <c r="AG33" s="627"/>
      <c r="AH33" s="627"/>
      <c r="AI33" s="627"/>
      <c r="AJ33" s="627"/>
      <c r="AK33" s="627"/>
      <c r="AL33" s="628" t="s">
        <v>137</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99.4</v>
      </c>
      <c r="BH33" s="682"/>
      <c r="BI33" s="682"/>
      <c r="BJ33" s="682"/>
      <c r="BK33" s="682"/>
      <c r="BL33" s="682"/>
      <c r="BM33" s="683">
        <v>97.5</v>
      </c>
      <c r="BN33" s="682"/>
      <c r="BO33" s="682"/>
      <c r="BP33" s="682"/>
      <c r="BQ33" s="684"/>
      <c r="BR33" s="681">
        <v>99.2</v>
      </c>
      <c r="BS33" s="682"/>
      <c r="BT33" s="682"/>
      <c r="BU33" s="682"/>
      <c r="BV33" s="682"/>
      <c r="BW33" s="682"/>
      <c r="BX33" s="683">
        <v>96.9</v>
      </c>
      <c r="BY33" s="682"/>
      <c r="BZ33" s="682"/>
      <c r="CA33" s="682"/>
      <c r="CB33" s="684"/>
      <c r="CD33" s="620" t="s">
        <v>322</v>
      </c>
      <c r="CE33" s="621"/>
      <c r="CF33" s="621"/>
      <c r="CG33" s="621"/>
      <c r="CH33" s="621"/>
      <c r="CI33" s="621"/>
      <c r="CJ33" s="621"/>
      <c r="CK33" s="621"/>
      <c r="CL33" s="621"/>
      <c r="CM33" s="621"/>
      <c r="CN33" s="621"/>
      <c r="CO33" s="621"/>
      <c r="CP33" s="621"/>
      <c r="CQ33" s="622"/>
      <c r="CR33" s="623">
        <v>25756755</v>
      </c>
      <c r="CS33" s="653"/>
      <c r="CT33" s="653"/>
      <c r="CU33" s="653"/>
      <c r="CV33" s="653"/>
      <c r="CW33" s="653"/>
      <c r="CX33" s="653"/>
      <c r="CY33" s="654"/>
      <c r="CZ33" s="628">
        <v>56.6</v>
      </c>
      <c r="DA33" s="655"/>
      <c r="DB33" s="655"/>
      <c r="DC33" s="658"/>
      <c r="DD33" s="632">
        <v>12524067</v>
      </c>
      <c r="DE33" s="653"/>
      <c r="DF33" s="653"/>
      <c r="DG33" s="653"/>
      <c r="DH33" s="653"/>
      <c r="DI33" s="653"/>
      <c r="DJ33" s="653"/>
      <c r="DK33" s="654"/>
      <c r="DL33" s="632">
        <v>8314362</v>
      </c>
      <c r="DM33" s="653"/>
      <c r="DN33" s="653"/>
      <c r="DO33" s="653"/>
      <c r="DP33" s="653"/>
      <c r="DQ33" s="653"/>
      <c r="DR33" s="653"/>
      <c r="DS33" s="653"/>
      <c r="DT33" s="653"/>
      <c r="DU33" s="653"/>
      <c r="DV33" s="654"/>
      <c r="DW33" s="628">
        <v>41.6</v>
      </c>
      <c r="DX33" s="655"/>
      <c r="DY33" s="655"/>
      <c r="DZ33" s="655"/>
      <c r="EA33" s="655"/>
      <c r="EB33" s="655"/>
      <c r="EC33" s="656"/>
    </row>
    <row r="34" spans="2:133" ht="11.25" customHeight="1" x14ac:dyDescent="0.2">
      <c r="B34" s="620" t="s">
        <v>323</v>
      </c>
      <c r="C34" s="621"/>
      <c r="D34" s="621"/>
      <c r="E34" s="621"/>
      <c r="F34" s="621"/>
      <c r="G34" s="621"/>
      <c r="H34" s="621"/>
      <c r="I34" s="621"/>
      <c r="J34" s="621"/>
      <c r="K34" s="621"/>
      <c r="L34" s="621"/>
      <c r="M34" s="621"/>
      <c r="N34" s="621"/>
      <c r="O34" s="621"/>
      <c r="P34" s="621"/>
      <c r="Q34" s="622"/>
      <c r="R34" s="623">
        <v>5158903</v>
      </c>
      <c r="S34" s="624"/>
      <c r="T34" s="624"/>
      <c r="U34" s="624"/>
      <c r="V34" s="624"/>
      <c r="W34" s="624"/>
      <c r="X34" s="624"/>
      <c r="Y34" s="625"/>
      <c r="Z34" s="626">
        <v>11.1</v>
      </c>
      <c r="AA34" s="626"/>
      <c r="AB34" s="626"/>
      <c r="AC34" s="626"/>
      <c r="AD34" s="627" t="s">
        <v>247</v>
      </c>
      <c r="AE34" s="627"/>
      <c r="AF34" s="627"/>
      <c r="AG34" s="627"/>
      <c r="AH34" s="627"/>
      <c r="AI34" s="627"/>
      <c r="AJ34" s="627"/>
      <c r="AK34" s="627"/>
      <c r="AL34" s="628" t="s">
        <v>137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6138361</v>
      </c>
      <c r="CS34" s="624"/>
      <c r="CT34" s="624"/>
      <c r="CU34" s="624"/>
      <c r="CV34" s="624"/>
      <c r="CW34" s="624"/>
      <c r="CX34" s="624"/>
      <c r="CY34" s="625"/>
      <c r="CZ34" s="628">
        <v>13.5</v>
      </c>
      <c r="DA34" s="655"/>
      <c r="DB34" s="655"/>
      <c r="DC34" s="658"/>
      <c r="DD34" s="632">
        <v>3465718</v>
      </c>
      <c r="DE34" s="624"/>
      <c r="DF34" s="624"/>
      <c r="DG34" s="624"/>
      <c r="DH34" s="624"/>
      <c r="DI34" s="624"/>
      <c r="DJ34" s="624"/>
      <c r="DK34" s="625"/>
      <c r="DL34" s="632">
        <v>2973856</v>
      </c>
      <c r="DM34" s="624"/>
      <c r="DN34" s="624"/>
      <c r="DO34" s="624"/>
      <c r="DP34" s="624"/>
      <c r="DQ34" s="624"/>
      <c r="DR34" s="624"/>
      <c r="DS34" s="624"/>
      <c r="DT34" s="624"/>
      <c r="DU34" s="624"/>
      <c r="DV34" s="625"/>
      <c r="DW34" s="628">
        <v>14.9</v>
      </c>
      <c r="DX34" s="655"/>
      <c r="DY34" s="655"/>
      <c r="DZ34" s="655"/>
      <c r="EA34" s="655"/>
      <c r="EB34" s="655"/>
      <c r="EC34" s="656"/>
    </row>
    <row r="35" spans="2:133" ht="11.25" customHeight="1" x14ac:dyDescent="0.2">
      <c r="B35" s="620" t="s">
        <v>325</v>
      </c>
      <c r="C35" s="621"/>
      <c r="D35" s="621"/>
      <c r="E35" s="621"/>
      <c r="F35" s="621"/>
      <c r="G35" s="621"/>
      <c r="H35" s="621"/>
      <c r="I35" s="621"/>
      <c r="J35" s="621"/>
      <c r="K35" s="621"/>
      <c r="L35" s="621"/>
      <c r="M35" s="621"/>
      <c r="N35" s="621"/>
      <c r="O35" s="621"/>
      <c r="P35" s="621"/>
      <c r="Q35" s="622"/>
      <c r="R35" s="623">
        <v>6426178</v>
      </c>
      <c r="S35" s="624"/>
      <c r="T35" s="624"/>
      <c r="U35" s="624"/>
      <c r="V35" s="624"/>
      <c r="W35" s="624"/>
      <c r="X35" s="624"/>
      <c r="Y35" s="625"/>
      <c r="Z35" s="626">
        <v>13.8</v>
      </c>
      <c r="AA35" s="626"/>
      <c r="AB35" s="626"/>
      <c r="AC35" s="626"/>
      <c r="AD35" s="627" t="s">
        <v>137</v>
      </c>
      <c r="AE35" s="627"/>
      <c r="AF35" s="627"/>
      <c r="AG35" s="627"/>
      <c r="AH35" s="627"/>
      <c r="AI35" s="627"/>
      <c r="AJ35" s="627"/>
      <c r="AK35" s="627"/>
      <c r="AL35" s="628" t="s">
        <v>137</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184286</v>
      </c>
      <c r="CS35" s="653"/>
      <c r="CT35" s="653"/>
      <c r="CU35" s="653"/>
      <c r="CV35" s="653"/>
      <c r="CW35" s="653"/>
      <c r="CX35" s="653"/>
      <c r="CY35" s="654"/>
      <c r="CZ35" s="628">
        <v>0.4</v>
      </c>
      <c r="DA35" s="655"/>
      <c r="DB35" s="655"/>
      <c r="DC35" s="658"/>
      <c r="DD35" s="632">
        <v>105312</v>
      </c>
      <c r="DE35" s="653"/>
      <c r="DF35" s="653"/>
      <c r="DG35" s="653"/>
      <c r="DH35" s="653"/>
      <c r="DI35" s="653"/>
      <c r="DJ35" s="653"/>
      <c r="DK35" s="654"/>
      <c r="DL35" s="632">
        <v>105012</v>
      </c>
      <c r="DM35" s="653"/>
      <c r="DN35" s="653"/>
      <c r="DO35" s="653"/>
      <c r="DP35" s="653"/>
      <c r="DQ35" s="653"/>
      <c r="DR35" s="653"/>
      <c r="DS35" s="653"/>
      <c r="DT35" s="653"/>
      <c r="DU35" s="653"/>
      <c r="DV35" s="654"/>
      <c r="DW35" s="628">
        <v>0.5</v>
      </c>
      <c r="DX35" s="655"/>
      <c r="DY35" s="655"/>
      <c r="DZ35" s="655"/>
      <c r="EA35" s="655"/>
      <c r="EB35" s="655"/>
      <c r="EC35" s="656"/>
    </row>
    <row r="36" spans="2:133" ht="11.25" customHeight="1" x14ac:dyDescent="0.2">
      <c r="B36" s="620" t="s">
        <v>329</v>
      </c>
      <c r="C36" s="621"/>
      <c r="D36" s="621"/>
      <c r="E36" s="621"/>
      <c r="F36" s="621"/>
      <c r="G36" s="621"/>
      <c r="H36" s="621"/>
      <c r="I36" s="621"/>
      <c r="J36" s="621"/>
      <c r="K36" s="621"/>
      <c r="L36" s="621"/>
      <c r="M36" s="621"/>
      <c r="N36" s="621"/>
      <c r="O36" s="621"/>
      <c r="P36" s="621"/>
      <c r="Q36" s="622"/>
      <c r="R36" s="623">
        <v>1262507</v>
      </c>
      <c r="S36" s="624"/>
      <c r="T36" s="624"/>
      <c r="U36" s="624"/>
      <c r="V36" s="624"/>
      <c r="W36" s="624"/>
      <c r="X36" s="624"/>
      <c r="Y36" s="625"/>
      <c r="Z36" s="626">
        <v>2.7</v>
      </c>
      <c r="AA36" s="626"/>
      <c r="AB36" s="626"/>
      <c r="AC36" s="626"/>
      <c r="AD36" s="627" t="s">
        <v>137</v>
      </c>
      <c r="AE36" s="627"/>
      <c r="AF36" s="627"/>
      <c r="AG36" s="627"/>
      <c r="AH36" s="627"/>
      <c r="AI36" s="627"/>
      <c r="AJ36" s="627"/>
      <c r="AK36" s="627"/>
      <c r="AL36" s="628" t="s">
        <v>137</v>
      </c>
      <c r="AM36" s="629"/>
      <c r="AN36" s="629"/>
      <c r="AO36" s="630"/>
      <c r="AP36" s="222"/>
      <c r="AQ36" s="685" t="s">
        <v>330</v>
      </c>
      <c r="AR36" s="686"/>
      <c r="AS36" s="686"/>
      <c r="AT36" s="686"/>
      <c r="AU36" s="686"/>
      <c r="AV36" s="686"/>
      <c r="AW36" s="686"/>
      <c r="AX36" s="686"/>
      <c r="AY36" s="687"/>
      <c r="AZ36" s="612">
        <v>4944673</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12264</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6620613</v>
      </c>
      <c r="CS36" s="624"/>
      <c r="CT36" s="624"/>
      <c r="CU36" s="624"/>
      <c r="CV36" s="624"/>
      <c r="CW36" s="624"/>
      <c r="CX36" s="624"/>
      <c r="CY36" s="625"/>
      <c r="CZ36" s="628">
        <v>14.6</v>
      </c>
      <c r="DA36" s="655"/>
      <c r="DB36" s="655"/>
      <c r="DC36" s="658"/>
      <c r="DD36" s="632">
        <v>4053963</v>
      </c>
      <c r="DE36" s="624"/>
      <c r="DF36" s="624"/>
      <c r="DG36" s="624"/>
      <c r="DH36" s="624"/>
      <c r="DI36" s="624"/>
      <c r="DJ36" s="624"/>
      <c r="DK36" s="625"/>
      <c r="DL36" s="632">
        <v>2671742</v>
      </c>
      <c r="DM36" s="624"/>
      <c r="DN36" s="624"/>
      <c r="DO36" s="624"/>
      <c r="DP36" s="624"/>
      <c r="DQ36" s="624"/>
      <c r="DR36" s="624"/>
      <c r="DS36" s="624"/>
      <c r="DT36" s="624"/>
      <c r="DU36" s="624"/>
      <c r="DV36" s="625"/>
      <c r="DW36" s="628">
        <v>13.4</v>
      </c>
      <c r="DX36" s="655"/>
      <c r="DY36" s="655"/>
      <c r="DZ36" s="655"/>
      <c r="EA36" s="655"/>
      <c r="EB36" s="655"/>
      <c r="EC36" s="656"/>
    </row>
    <row r="37" spans="2:133" ht="11.25" customHeight="1" x14ac:dyDescent="0.2">
      <c r="B37" s="620" t="s">
        <v>333</v>
      </c>
      <c r="C37" s="621"/>
      <c r="D37" s="621"/>
      <c r="E37" s="621"/>
      <c r="F37" s="621"/>
      <c r="G37" s="621"/>
      <c r="H37" s="621"/>
      <c r="I37" s="621"/>
      <c r="J37" s="621"/>
      <c r="K37" s="621"/>
      <c r="L37" s="621"/>
      <c r="M37" s="621"/>
      <c r="N37" s="621"/>
      <c r="O37" s="621"/>
      <c r="P37" s="621"/>
      <c r="Q37" s="622"/>
      <c r="R37" s="623">
        <v>768636</v>
      </c>
      <c r="S37" s="624"/>
      <c r="T37" s="624"/>
      <c r="U37" s="624"/>
      <c r="V37" s="624"/>
      <c r="W37" s="624"/>
      <c r="X37" s="624"/>
      <c r="Y37" s="625"/>
      <c r="Z37" s="626">
        <v>1.6</v>
      </c>
      <c r="AA37" s="626"/>
      <c r="AB37" s="626"/>
      <c r="AC37" s="626"/>
      <c r="AD37" s="627">
        <v>42441</v>
      </c>
      <c r="AE37" s="627"/>
      <c r="AF37" s="627"/>
      <c r="AG37" s="627"/>
      <c r="AH37" s="627"/>
      <c r="AI37" s="627"/>
      <c r="AJ37" s="627"/>
      <c r="AK37" s="627"/>
      <c r="AL37" s="628">
        <v>0.2</v>
      </c>
      <c r="AM37" s="629"/>
      <c r="AN37" s="629"/>
      <c r="AO37" s="630"/>
      <c r="AQ37" s="689" t="s">
        <v>334</v>
      </c>
      <c r="AR37" s="690"/>
      <c r="AS37" s="690"/>
      <c r="AT37" s="690"/>
      <c r="AU37" s="690"/>
      <c r="AV37" s="690"/>
      <c r="AW37" s="690"/>
      <c r="AX37" s="690"/>
      <c r="AY37" s="691"/>
      <c r="AZ37" s="623">
        <v>1209533</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-35177</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833149</v>
      </c>
      <c r="CS37" s="653"/>
      <c r="CT37" s="653"/>
      <c r="CU37" s="653"/>
      <c r="CV37" s="653"/>
      <c r="CW37" s="653"/>
      <c r="CX37" s="653"/>
      <c r="CY37" s="654"/>
      <c r="CZ37" s="628">
        <v>1.8</v>
      </c>
      <c r="DA37" s="655"/>
      <c r="DB37" s="655"/>
      <c r="DC37" s="658"/>
      <c r="DD37" s="632">
        <v>832789</v>
      </c>
      <c r="DE37" s="653"/>
      <c r="DF37" s="653"/>
      <c r="DG37" s="653"/>
      <c r="DH37" s="653"/>
      <c r="DI37" s="653"/>
      <c r="DJ37" s="653"/>
      <c r="DK37" s="654"/>
      <c r="DL37" s="632">
        <v>772983</v>
      </c>
      <c r="DM37" s="653"/>
      <c r="DN37" s="653"/>
      <c r="DO37" s="653"/>
      <c r="DP37" s="653"/>
      <c r="DQ37" s="653"/>
      <c r="DR37" s="653"/>
      <c r="DS37" s="653"/>
      <c r="DT37" s="653"/>
      <c r="DU37" s="653"/>
      <c r="DV37" s="654"/>
      <c r="DW37" s="628">
        <v>3.9</v>
      </c>
      <c r="DX37" s="655"/>
      <c r="DY37" s="655"/>
      <c r="DZ37" s="655"/>
      <c r="EA37" s="655"/>
      <c r="EB37" s="655"/>
      <c r="EC37" s="656"/>
    </row>
    <row r="38" spans="2:133" ht="11.25" customHeight="1" x14ac:dyDescent="0.2">
      <c r="B38" s="620" t="s">
        <v>337</v>
      </c>
      <c r="C38" s="621"/>
      <c r="D38" s="621"/>
      <c r="E38" s="621"/>
      <c r="F38" s="621"/>
      <c r="G38" s="621"/>
      <c r="H38" s="621"/>
      <c r="I38" s="621"/>
      <c r="J38" s="621"/>
      <c r="K38" s="621"/>
      <c r="L38" s="621"/>
      <c r="M38" s="621"/>
      <c r="N38" s="621"/>
      <c r="O38" s="621"/>
      <c r="P38" s="621"/>
      <c r="Q38" s="622"/>
      <c r="R38" s="623">
        <v>569159</v>
      </c>
      <c r="S38" s="624"/>
      <c r="T38" s="624"/>
      <c r="U38" s="624"/>
      <c r="V38" s="624"/>
      <c r="W38" s="624"/>
      <c r="X38" s="624"/>
      <c r="Y38" s="625"/>
      <c r="Z38" s="626">
        <v>1.2</v>
      </c>
      <c r="AA38" s="626"/>
      <c r="AB38" s="626"/>
      <c r="AC38" s="626"/>
      <c r="AD38" s="627" t="s">
        <v>137</v>
      </c>
      <c r="AE38" s="627"/>
      <c r="AF38" s="627"/>
      <c r="AG38" s="627"/>
      <c r="AH38" s="627"/>
      <c r="AI38" s="627"/>
      <c r="AJ38" s="627"/>
      <c r="AK38" s="627"/>
      <c r="AL38" s="628" t="s">
        <v>247</v>
      </c>
      <c r="AM38" s="629"/>
      <c r="AN38" s="629"/>
      <c r="AO38" s="630"/>
      <c r="AQ38" s="689" t="s">
        <v>338</v>
      </c>
      <c r="AR38" s="690"/>
      <c r="AS38" s="690"/>
      <c r="AT38" s="690"/>
      <c r="AU38" s="690"/>
      <c r="AV38" s="690"/>
      <c r="AW38" s="690"/>
      <c r="AX38" s="690"/>
      <c r="AY38" s="691"/>
      <c r="AZ38" s="623">
        <v>1026130</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9561</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2684670</v>
      </c>
      <c r="CS38" s="624"/>
      <c r="CT38" s="624"/>
      <c r="CU38" s="624"/>
      <c r="CV38" s="624"/>
      <c r="CW38" s="624"/>
      <c r="CX38" s="624"/>
      <c r="CY38" s="625"/>
      <c r="CZ38" s="628">
        <v>5.9</v>
      </c>
      <c r="DA38" s="655"/>
      <c r="DB38" s="655"/>
      <c r="DC38" s="658"/>
      <c r="DD38" s="632">
        <v>2181347</v>
      </c>
      <c r="DE38" s="624"/>
      <c r="DF38" s="624"/>
      <c r="DG38" s="624"/>
      <c r="DH38" s="624"/>
      <c r="DI38" s="624"/>
      <c r="DJ38" s="624"/>
      <c r="DK38" s="625"/>
      <c r="DL38" s="632">
        <v>2181347</v>
      </c>
      <c r="DM38" s="624"/>
      <c r="DN38" s="624"/>
      <c r="DO38" s="624"/>
      <c r="DP38" s="624"/>
      <c r="DQ38" s="624"/>
      <c r="DR38" s="624"/>
      <c r="DS38" s="624"/>
      <c r="DT38" s="624"/>
      <c r="DU38" s="624"/>
      <c r="DV38" s="625"/>
      <c r="DW38" s="628">
        <v>10.9</v>
      </c>
      <c r="DX38" s="655"/>
      <c r="DY38" s="655"/>
      <c r="DZ38" s="655"/>
      <c r="EA38" s="655"/>
      <c r="EB38" s="655"/>
      <c r="EC38" s="656"/>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137</v>
      </c>
      <c r="AA39" s="626"/>
      <c r="AB39" s="626"/>
      <c r="AC39" s="626"/>
      <c r="AD39" s="627" t="s">
        <v>247</v>
      </c>
      <c r="AE39" s="627"/>
      <c r="AF39" s="627"/>
      <c r="AG39" s="627"/>
      <c r="AH39" s="627"/>
      <c r="AI39" s="627"/>
      <c r="AJ39" s="627"/>
      <c r="AK39" s="627"/>
      <c r="AL39" s="628" t="s">
        <v>137</v>
      </c>
      <c r="AM39" s="629"/>
      <c r="AN39" s="629"/>
      <c r="AO39" s="630"/>
      <c r="AQ39" s="689" t="s">
        <v>342</v>
      </c>
      <c r="AR39" s="690"/>
      <c r="AS39" s="690"/>
      <c r="AT39" s="690"/>
      <c r="AU39" s="690"/>
      <c r="AV39" s="690"/>
      <c r="AW39" s="690"/>
      <c r="AX39" s="690"/>
      <c r="AY39" s="691"/>
      <c r="AZ39" s="623">
        <v>24340</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14683</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9295920</v>
      </c>
      <c r="CS39" s="653"/>
      <c r="CT39" s="653"/>
      <c r="CU39" s="653"/>
      <c r="CV39" s="653"/>
      <c r="CW39" s="653"/>
      <c r="CX39" s="653"/>
      <c r="CY39" s="654"/>
      <c r="CZ39" s="628">
        <v>20.399999999999999</v>
      </c>
      <c r="DA39" s="655"/>
      <c r="DB39" s="655"/>
      <c r="DC39" s="658"/>
      <c r="DD39" s="632">
        <v>1892822</v>
      </c>
      <c r="DE39" s="653"/>
      <c r="DF39" s="653"/>
      <c r="DG39" s="653"/>
      <c r="DH39" s="653"/>
      <c r="DI39" s="653"/>
      <c r="DJ39" s="653"/>
      <c r="DK39" s="654"/>
      <c r="DL39" s="632" t="s">
        <v>137</v>
      </c>
      <c r="DM39" s="653"/>
      <c r="DN39" s="653"/>
      <c r="DO39" s="653"/>
      <c r="DP39" s="653"/>
      <c r="DQ39" s="653"/>
      <c r="DR39" s="653"/>
      <c r="DS39" s="653"/>
      <c r="DT39" s="653"/>
      <c r="DU39" s="653"/>
      <c r="DV39" s="654"/>
      <c r="DW39" s="628" t="s">
        <v>247</v>
      </c>
      <c r="DX39" s="655"/>
      <c r="DY39" s="655"/>
      <c r="DZ39" s="655"/>
      <c r="EA39" s="655"/>
      <c r="EB39" s="655"/>
      <c r="EC39" s="656"/>
    </row>
    <row r="40" spans="2:133" ht="11.25" customHeight="1" x14ac:dyDescent="0.2">
      <c r="B40" s="620" t="s">
        <v>345</v>
      </c>
      <c r="C40" s="621"/>
      <c r="D40" s="621"/>
      <c r="E40" s="621"/>
      <c r="F40" s="621"/>
      <c r="G40" s="621"/>
      <c r="H40" s="621"/>
      <c r="I40" s="621"/>
      <c r="J40" s="621"/>
      <c r="K40" s="621"/>
      <c r="L40" s="621"/>
      <c r="M40" s="621"/>
      <c r="N40" s="621"/>
      <c r="O40" s="621"/>
      <c r="P40" s="621"/>
      <c r="Q40" s="622"/>
      <c r="R40" s="623">
        <v>412059</v>
      </c>
      <c r="S40" s="624"/>
      <c r="T40" s="624"/>
      <c r="U40" s="624"/>
      <c r="V40" s="624"/>
      <c r="W40" s="624"/>
      <c r="X40" s="624"/>
      <c r="Y40" s="625"/>
      <c r="Z40" s="626">
        <v>0.9</v>
      </c>
      <c r="AA40" s="626"/>
      <c r="AB40" s="626"/>
      <c r="AC40" s="626"/>
      <c r="AD40" s="627" t="s">
        <v>137</v>
      </c>
      <c r="AE40" s="627"/>
      <c r="AF40" s="627"/>
      <c r="AG40" s="627"/>
      <c r="AH40" s="627"/>
      <c r="AI40" s="627"/>
      <c r="AJ40" s="627"/>
      <c r="AK40" s="627"/>
      <c r="AL40" s="628" t="s">
        <v>137</v>
      </c>
      <c r="AM40" s="629"/>
      <c r="AN40" s="629"/>
      <c r="AO40" s="630"/>
      <c r="AQ40" s="689" t="s">
        <v>346</v>
      </c>
      <c r="AR40" s="690"/>
      <c r="AS40" s="690"/>
      <c r="AT40" s="690"/>
      <c r="AU40" s="690"/>
      <c r="AV40" s="690"/>
      <c r="AW40" s="690"/>
      <c r="AX40" s="690"/>
      <c r="AY40" s="691"/>
      <c r="AZ40" s="623" t="s">
        <v>247</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95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832905</v>
      </c>
      <c r="CS40" s="624"/>
      <c r="CT40" s="624"/>
      <c r="CU40" s="624"/>
      <c r="CV40" s="624"/>
      <c r="CW40" s="624"/>
      <c r="CX40" s="624"/>
      <c r="CY40" s="625"/>
      <c r="CZ40" s="628">
        <v>1.8</v>
      </c>
      <c r="DA40" s="655"/>
      <c r="DB40" s="655"/>
      <c r="DC40" s="658"/>
      <c r="DD40" s="632">
        <v>824905</v>
      </c>
      <c r="DE40" s="624"/>
      <c r="DF40" s="624"/>
      <c r="DG40" s="624"/>
      <c r="DH40" s="624"/>
      <c r="DI40" s="624"/>
      <c r="DJ40" s="624"/>
      <c r="DK40" s="625"/>
      <c r="DL40" s="632">
        <v>382405</v>
      </c>
      <c r="DM40" s="624"/>
      <c r="DN40" s="624"/>
      <c r="DO40" s="624"/>
      <c r="DP40" s="624"/>
      <c r="DQ40" s="624"/>
      <c r="DR40" s="624"/>
      <c r="DS40" s="624"/>
      <c r="DT40" s="624"/>
      <c r="DU40" s="624"/>
      <c r="DV40" s="625"/>
      <c r="DW40" s="628">
        <v>1.9</v>
      </c>
      <c r="DX40" s="655"/>
      <c r="DY40" s="655"/>
      <c r="DZ40" s="655"/>
      <c r="EA40" s="655"/>
      <c r="EB40" s="655"/>
      <c r="EC40" s="656"/>
    </row>
    <row r="41" spans="2:133" ht="11.25" customHeight="1" x14ac:dyDescent="0.2">
      <c r="B41" s="644" t="s">
        <v>350</v>
      </c>
      <c r="C41" s="645"/>
      <c r="D41" s="645"/>
      <c r="E41" s="645"/>
      <c r="F41" s="645"/>
      <c r="G41" s="645"/>
      <c r="H41" s="645"/>
      <c r="I41" s="645"/>
      <c r="J41" s="645"/>
      <c r="K41" s="645"/>
      <c r="L41" s="645"/>
      <c r="M41" s="645"/>
      <c r="N41" s="645"/>
      <c r="O41" s="645"/>
      <c r="P41" s="645"/>
      <c r="Q41" s="646"/>
      <c r="R41" s="698">
        <v>46630599</v>
      </c>
      <c r="S41" s="699"/>
      <c r="T41" s="699"/>
      <c r="U41" s="699"/>
      <c r="V41" s="699"/>
      <c r="W41" s="699"/>
      <c r="X41" s="699"/>
      <c r="Y41" s="700"/>
      <c r="Z41" s="701">
        <v>100</v>
      </c>
      <c r="AA41" s="701"/>
      <c r="AB41" s="701"/>
      <c r="AC41" s="701"/>
      <c r="AD41" s="702">
        <v>19569323</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544185</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247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137</v>
      </c>
      <c r="CS41" s="653"/>
      <c r="CT41" s="653"/>
      <c r="CU41" s="653"/>
      <c r="CV41" s="653"/>
      <c r="CW41" s="653"/>
      <c r="CX41" s="653"/>
      <c r="CY41" s="654"/>
      <c r="CZ41" s="628" t="s">
        <v>137</v>
      </c>
      <c r="DA41" s="655"/>
      <c r="DB41" s="655"/>
      <c r="DC41" s="658"/>
      <c r="DD41" s="632" t="s">
        <v>247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2140485</v>
      </c>
      <c r="BA42" s="699"/>
      <c r="BB42" s="699"/>
      <c r="BC42" s="699"/>
      <c r="BD42" s="682"/>
      <c r="BE42" s="682"/>
      <c r="BF42" s="684"/>
      <c r="BG42" s="675"/>
      <c r="BH42" s="676"/>
      <c r="BI42" s="676"/>
      <c r="BJ42" s="676"/>
      <c r="BK42" s="676"/>
      <c r="BL42" s="224"/>
      <c r="BM42" s="645" t="s">
        <v>355</v>
      </c>
      <c r="BN42" s="645"/>
      <c r="BO42" s="645"/>
      <c r="BP42" s="645"/>
      <c r="BQ42" s="645"/>
      <c r="BR42" s="645"/>
      <c r="BS42" s="645"/>
      <c r="BT42" s="645"/>
      <c r="BU42" s="646"/>
      <c r="BV42" s="698">
        <v>361</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2480776</v>
      </c>
      <c r="CS42" s="653"/>
      <c r="CT42" s="653"/>
      <c r="CU42" s="653"/>
      <c r="CV42" s="653"/>
      <c r="CW42" s="653"/>
      <c r="CX42" s="653"/>
      <c r="CY42" s="654"/>
      <c r="CZ42" s="628">
        <v>5.5</v>
      </c>
      <c r="DA42" s="655"/>
      <c r="DB42" s="655"/>
      <c r="DC42" s="658"/>
      <c r="DD42" s="632">
        <v>686471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63457</v>
      </c>
      <c r="CS43" s="653"/>
      <c r="CT43" s="653"/>
      <c r="CU43" s="653"/>
      <c r="CV43" s="653"/>
      <c r="CW43" s="653"/>
      <c r="CX43" s="653"/>
      <c r="CY43" s="654"/>
      <c r="CZ43" s="628">
        <v>0.1</v>
      </c>
      <c r="DA43" s="655"/>
      <c r="DB43" s="655"/>
      <c r="DC43" s="658"/>
      <c r="DD43" s="632">
        <v>63457</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2474563</v>
      </c>
      <c r="CS44" s="624"/>
      <c r="CT44" s="624"/>
      <c r="CU44" s="624"/>
      <c r="CV44" s="624"/>
      <c r="CW44" s="624"/>
      <c r="CX44" s="624"/>
      <c r="CY44" s="625"/>
      <c r="CZ44" s="628">
        <v>5.4</v>
      </c>
      <c r="DA44" s="629"/>
      <c r="DB44" s="629"/>
      <c r="DC44" s="635"/>
      <c r="DD44" s="632">
        <v>685258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1488790</v>
      </c>
      <c r="CS45" s="653"/>
      <c r="CT45" s="653"/>
      <c r="CU45" s="653"/>
      <c r="CV45" s="653"/>
      <c r="CW45" s="653"/>
      <c r="CX45" s="653"/>
      <c r="CY45" s="654"/>
      <c r="CZ45" s="628">
        <v>3.3</v>
      </c>
      <c r="DA45" s="655"/>
      <c r="DB45" s="655"/>
      <c r="DC45" s="658"/>
      <c r="DD45" s="632">
        <v>315017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959195</v>
      </c>
      <c r="CS46" s="624"/>
      <c r="CT46" s="624"/>
      <c r="CU46" s="624"/>
      <c r="CV46" s="624"/>
      <c r="CW46" s="624"/>
      <c r="CX46" s="624"/>
      <c r="CY46" s="625"/>
      <c r="CZ46" s="628">
        <v>2.1</v>
      </c>
      <c r="DA46" s="629"/>
      <c r="DB46" s="629"/>
      <c r="DC46" s="635"/>
      <c r="DD46" s="632">
        <v>345563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v>6213</v>
      </c>
      <c r="CS47" s="653"/>
      <c r="CT47" s="653"/>
      <c r="CU47" s="653"/>
      <c r="CV47" s="653"/>
      <c r="CW47" s="653"/>
      <c r="CX47" s="653"/>
      <c r="CY47" s="654"/>
      <c r="CZ47" s="628">
        <v>0</v>
      </c>
      <c r="DA47" s="655"/>
      <c r="DB47" s="655"/>
      <c r="DC47" s="658"/>
      <c r="DD47" s="632">
        <v>1213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365</v>
      </c>
      <c r="CG48" s="621"/>
      <c r="CH48" s="621"/>
      <c r="CI48" s="621"/>
      <c r="CJ48" s="621"/>
      <c r="CK48" s="621"/>
      <c r="CL48" s="621"/>
      <c r="CM48" s="621"/>
      <c r="CN48" s="621"/>
      <c r="CO48" s="621"/>
      <c r="CP48" s="621"/>
      <c r="CQ48" s="622"/>
      <c r="CR48" s="623" t="s">
        <v>137</v>
      </c>
      <c r="CS48" s="624"/>
      <c r="CT48" s="624"/>
      <c r="CU48" s="624"/>
      <c r="CV48" s="624"/>
      <c r="CW48" s="624"/>
      <c r="CX48" s="624"/>
      <c r="CY48" s="625"/>
      <c r="CZ48" s="628" t="s">
        <v>247</v>
      </c>
      <c r="DA48" s="629"/>
      <c r="DB48" s="629"/>
      <c r="DC48" s="635"/>
      <c r="DD48" s="632" t="s">
        <v>247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366</v>
      </c>
      <c r="CE49" s="645"/>
      <c r="CF49" s="645"/>
      <c r="CG49" s="645"/>
      <c r="CH49" s="645"/>
      <c r="CI49" s="645"/>
      <c r="CJ49" s="645"/>
      <c r="CK49" s="645"/>
      <c r="CL49" s="645"/>
      <c r="CM49" s="645"/>
      <c r="CN49" s="645"/>
      <c r="CO49" s="645"/>
      <c r="CP49" s="645"/>
      <c r="CQ49" s="646"/>
      <c r="CR49" s="698">
        <v>45479767</v>
      </c>
      <c r="CS49" s="682"/>
      <c r="CT49" s="682"/>
      <c r="CU49" s="682"/>
      <c r="CV49" s="682"/>
      <c r="CW49" s="682"/>
      <c r="CX49" s="682"/>
      <c r="CY49" s="711"/>
      <c r="CZ49" s="703">
        <v>100</v>
      </c>
      <c r="DA49" s="712"/>
      <c r="DB49" s="712"/>
      <c r="DC49" s="713"/>
      <c r="DD49" s="714">
        <v>23278485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TbGiMNbXeQvYGu5LKOvIFVsQsApPu7bjtASOB4/XRQ3/j/akGI3oBYUUjVEtsREf2KgajNRHjSrSTThhBtLrw==" saltValue="Yx2L2XJBQAxiOMN3/XcGH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46606</v>
      </c>
      <c r="R7" s="753"/>
      <c r="S7" s="753"/>
      <c r="T7" s="753"/>
      <c r="U7" s="753"/>
      <c r="V7" s="753">
        <v>45456</v>
      </c>
      <c r="W7" s="753"/>
      <c r="X7" s="753"/>
      <c r="Y7" s="753"/>
      <c r="Z7" s="753"/>
      <c r="AA7" s="753">
        <v>1151</v>
      </c>
      <c r="AB7" s="753"/>
      <c r="AC7" s="753"/>
      <c r="AD7" s="753"/>
      <c r="AE7" s="754"/>
      <c r="AF7" s="755">
        <v>808</v>
      </c>
      <c r="AG7" s="756"/>
      <c r="AH7" s="756"/>
      <c r="AI7" s="756"/>
      <c r="AJ7" s="757"/>
      <c r="AK7" s="758">
        <v>6426</v>
      </c>
      <c r="AL7" s="759"/>
      <c r="AM7" s="759"/>
      <c r="AN7" s="759"/>
      <c r="AO7" s="759"/>
      <c r="AP7" s="759">
        <v>22976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t="s">
        <v>539</v>
      </c>
      <c r="CI7" s="744"/>
      <c r="CJ7" s="744"/>
      <c r="CK7" s="744"/>
      <c r="CL7" s="745"/>
      <c r="CM7" s="743">
        <v>82</v>
      </c>
      <c r="CN7" s="744"/>
      <c r="CO7" s="744"/>
      <c r="CP7" s="744"/>
      <c r="CQ7" s="745"/>
      <c r="CR7" s="743">
        <v>80</v>
      </c>
      <c r="CS7" s="744"/>
      <c r="CT7" s="744"/>
      <c r="CU7" s="744"/>
      <c r="CV7" s="745"/>
      <c r="CW7" s="743" t="s">
        <v>539</v>
      </c>
      <c r="CX7" s="744"/>
      <c r="CY7" s="744"/>
      <c r="CZ7" s="744"/>
      <c r="DA7" s="745"/>
      <c r="DB7" s="743" t="s">
        <v>539</v>
      </c>
      <c r="DC7" s="744"/>
      <c r="DD7" s="744"/>
      <c r="DE7" s="744"/>
      <c r="DF7" s="745"/>
      <c r="DG7" s="743" t="s">
        <v>539</v>
      </c>
      <c r="DH7" s="744"/>
      <c r="DI7" s="744"/>
      <c r="DJ7" s="744"/>
      <c r="DK7" s="745"/>
      <c r="DL7" s="743" t="s">
        <v>539</v>
      </c>
      <c r="DM7" s="744"/>
      <c r="DN7" s="744"/>
      <c r="DO7" s="744"/>
      <c r="DP7" s="745"/>
      <c r="DQ7" s="743" t="s">
        <v>539</v>
      </c>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v>84</v>
      </c>
      <c r="R8" s="784"/>
      <c r="S8" s="784"/>
      <c r="T8" s="784"/>
      <c r="U8" s="784"/>
      <c r="V8" s="784">
        <v>84</v>
      </c>
      <c r="W8" s="784"/>
      <c r="X8" s="784"/>
      <c r="Y8" s="784"/>
      <c r="Z8" s="784"/>
      <c r="AA8" s="784">
        <v>0</v>
      </c>
      <c r="AB8" s="784"/>
      <c r="AC8" s="784"/>
      <c r="AD8" s="784"/>
      <c r="AE8" s="785"/>
      <c r="AF8" s="786">
        <v>0</v>
      </c>
      <c r="AG8" s="787"/>
      <c r="AH8" s="787"/>
      <c r="AI8" s="787"/>
      <c r="AJ8" s="788"/>
      <c r="AK8" s="769">
        <v>52</v>
      </c>
      <c r="AL8" s="770"/>
      <c r="AM8" s="770"/>
      <c r="AN8" s="770"/>
      <c r="AO8" s="770"/>
      <c r="AP8" s="770" t="s">
        <v>539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1</v>
      </c>
      <c r="CI8" s="777"/>
      <c r="CJ8" s="777"/>
      <c r="CK8" s="777"/>
      <c r="CL8" s="778"/>
      <c r="CM8" s="776">
        <v>131</v>
      </c>
      <c r="CN8" s="777"/>
      <c r="CO8" s="777"/>
      <c r="CP8" s="777"/>
      <c r="CQ8" s="778"/>
      <c r="CR8" s="776">
        <v>50</v>
      </c>
      <c r="CS8" s="777"/>
      <c r="CT8" s="777"/>
      <c r="CU8" s="777"/>
      <c r="CV8" s="778"/>
      <c r="CW8" s="776" t="s">
        <v>539</v>
      </c>
      <c r="CX8" s="777"/>
      <c r="CY8" s="777"/>
      <c r="CZ8" s="777"/>
      <c r="DA8" s="778"/>
      <c r="DB8" s="776" t="s">
        <v>539</v>
      </c>
      <c r="DC8" s="777"/>
      <c r="DD8" s="777"/>
      <c r="DE8" s="777"/>
      <c r="DF8" s="778"/>
      <c r="DG8" s="776" t="s">
        <v>539</v>
      </c>
      <c r="DH8" s="777"/>
      <c r="DI8" s="777"/>
      <c r="DJ8" s="777"/>
      <c r="DK8" s="778"/>
      <c r="DL8" s="776" t="s">
        <v>539</v>
      </c>
      <c r="DM8" s="777"/>
      <c r="DN8" s="777"/>
      <c r="DO8" s="777"/>
      <c r="DP8" s="778"/>
      <c r="DQ8" s="776" t="s">
        <v>539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604</v>
      </c>
      <c r="BT9" s="774"/>
      <c r="BU9" s="774"/>
      <c r="BV9" s="774"/>
      <c r="BW9" s="774"/>
      <c r="BX9" s="774"/>
      <c r="BY9" s="774"/>
      <c r="BZ9" s="774"/>
      <c r="CA9" s="774"/>
      <c r="CB9" s="774"/>
      <c r="CC9" s="774"/>
      <c r="CD9" s="774"/>
      <c r="CE9" s="774"/>
      <c r="CF9" s="774"/>
      <c r="CG9" s="775"/>
      <c r="CH9" s="776">
        <v>-1</v>
      </c>
      <c r="CI9" s="777"/>
      <c r="CJ9" s="777"/>
      <c r="CK9" s="777"/>
      <c r="CL9" s="778"/>
      <c r="CM9" s="776">
        <v>47</v>
      </c>
      <c r="CN9" s="777"/>
      <c r="CO9" s="777"/>
      <c r="CP9" s="777"/>
      <c r="CQ9" s="778"/>
      <c r="CR9" s="776">
        <v>18</v>
      </c>
      <c r="CS9" s="777"/>
      <c r="CT9" s="777"/>
      <c r="CU9" s="777"/>
      <c r="CV9" s="778"/>
      <c r="CW9" s="776">
        <v>3</v>
      </c>
      <c r="CX9" s="777"/>
      <c r="CY9" s="777"/>
      <c r="CZ9" s="777"/>
      <c r="DA9" s="778"/>
      <c r="DB9" s="776" t="s">
        <v>539</v>
      </c>
      <c r="DC9" s="777"/>
      <c r="DD9" s="777"/>
      <c r="DE9" s="777"/>
      <c r="DF9" s="778"/>
      <c r="DG9" s="776" t="s">
        <v>539</v>
      </c>
      <c r="DH9" s="777"/>
      <c r="DI9" s="777"/>
      <c r="DJ9" s="777"/>
      <c r="DK9" s="778"/>
      <c r="DL9" s="776" t="s">
        <v>539</v>
      </c>
      <c r="DM9" s="777"/>
      <c r="DN9" s="777"/>
      <c r="DO9" s="777"/>
      <c r="DP9" s="778"/>
      <c r="DQ9" s="776" t="s">
        <v>539</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594</v>
      </c>
      <c r="BT10" s="774"/>
      <c r="BU10" s="774"/>
      <c r="BV10" s="774"/>
      <c r="BW10" s="774"/>
      <c r="BX10" s="774"/>
      <c r="BY10" s="774"/>
      <c r="BZ10" s="774"/>
      <c r="CA10" s="774"/>
      <c r="CB10" s="774"/>
      <c r="CC10" s="774"/>
      <c r="CD10" s="774"/>
      <c r="CE10" s="774"/>
      <c r="CF10" s="774"/>
      <c r="CG10" s="775"/>
      <c r="CH10" s="776">
        <v>-3</v>
      </c>
      <c r="CI10" s="777"/>
      <c r="CJ10" s="777"/>
      <c r="CK10" s="777"/>
      <c r="CL10" s="778"/>
      <c r="CM10" s="776">
        <v>21</v>
      </c>
      <c r="CN10" s="777"/>
      <c r="CO10" s="777"/>
      <c r="CP10" s="777"/>
      <c r="CQ10" s="778"/>
      <c r="CR10" s="776">
        <v>24</v>
      </c>
      <c r="CS10" s="777"/>
      <c r="CT10" s="777"/>
      <c r="CU10" s="777"/>
      <c r="CV10" s="778"/>
      <c r="CW10" s="776" t="s">
        <v>539</v>
      </c>
      <c r="CX10" s="777"/>
      <c r="CY10" s="777"/>
      <c r="CZ10" s="777"/>
      <c r="DA10" s="778"/>
      <c r="DB10" s="776" t="s">
        <v>539</v>
      </c>
      <c r="DC10" s="777"/>
      <c r="DD10" s="777"/>
      <c r="DE10" s="777"/>
      <c r="DF10" s="778"/>
      <c r="DG10" s="776" t="s">
        <v>539</v>
      </c>
      <c r="DH10" s="777"/>
      <c r="DI10" s="777"/>
      <c r="DJ10" s="777"/>
      <c r="DK10" s="778"/>
      <c r="DL10" s="776" t="s">
        <v>539</v>
      </c>
      <c r="DM10" s="777"/>
      <c r="DN10" s="777"/>
      <c r="DO10" s="777"/>
      <c r="DP10" s="778"/>
      <c r="DQ10" s="776" t="s">
        <v>539</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595</v>
      </c>
      <c r="BT11" s="774"/>
      <c r="BU11" s="774"/>
      <c r="BV11" s="774"/>
      <c r="BW11" s="774"/>
      <c r="BX11" s="774"/>
      <c r="BY11" s="774"/>
      <c r="BZ11" s="774"/>
      <c r="CA11" s="774"/>
      <c r="CB11" s="774"/>
      <c r="CC11" s="774"/>
      <c r="CD11" s="774"/>
      <c r="CE11" s="774"/>
      <c r="CF11" s="774"/>
      <c r="CG11" s="775"/>
      <c r="CH11" s="776" t="s">
        <v>539</v>
      </c>
      <c r="CI11" s="777"/>
      <c r="CJ11" s="777"/>
      <c r="CK11" s="777"/>
      <c r="CL11" s="778"/>
      <c r="CM11" s="776">
        <v>22</v>
      </c>
      <c r="CN11" s="777"/>
      <c r="CO11" s="777"/>
      <c r="CP11" s="777"/>
      <c r="CQ11" s="778"/>
      <c r="CR11" s="776">
        <v>12</v>
      </c>
      <c r="CS11" s="777"/>
      <c r="CT11" s="777"/>
      <c r="CU11" s="777"/>
      <c r="CV11" s="778"/>
      <c r="CW11" s="776" t="s">
        <v>539</v>
      </c>
      <c r="CX11" s="777"/>
      <c r="CY11" s="777"/>
      <c r="CZ11" s="777"/>
      <c r="DA11" s="778"/>
      <c r="DB11" s="776" t="s">
        <v>539</v>
      </c>
      <c r="DC11" s="777"/>
      <c r="DD11" s="777"/>
      <c r="DE11" s="777"/>
      <c r="DF11" s="778"/>
      <c r="DG11" s="776" t="s">
        <v>539</v>
      </c>
      <c r="DH11" s="777"/>
      <c r="DI11" s="777"/>
      <c r="DJ11" s="777"/>
      <c r="DK11" s="778"/>
      <c r="DL11" s="776" t="s">
        <v>539</v>
      </c>
      <c r="DM11" s="777"/>
      <c r="DN11" s="777"/>
      <c r="DO11" s="777"/>
      <c r="DP11" s="778"/>
      <c r="DQ11" s="776" t="s">
        <v>539</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46631</v>
      </c>
      <c r="R23" s="793"/>
      <c r="S23" s="793"/>
      <c r="T23" s="793"/>
      <c r="U23" s="793"/>
      <c r="V23" s="793">
        <v>45480</v>
      </c>
      <c r="W23" s="793"/>
      <c r="X23" s="793"/>
      <c r="Y23" s="793"/>
      <c r="Z23" s="793"/>
      <c r="AA23" s="793">
        <v>1151</v>
      </c>
      <c r="AB23" s="793"/>
      <c r="AC23" s="793"/>
      <c r="AD23" s="793"/>
      <c r="AE23" s="794"/>
      <c r="AF23" s="795">
        <v>809</v>
      </c>
      <c r="AG23" s="793"/>
      <c r="AH23" s="793"/>
      <c r="AI23" s="793"/>
      <c r="AJ23" s="796"/>
      <c r="AK23" s="797"/>
      <c r="AL23" s="798"/>
      <c r="AM23" s="798"/>
      <c r="AN23" s="798"/>
      <c r="AO23" s="798"/>
      <c r="AP23" s="793">
        <v>22976</v>
      </c>
      <c r="AQ23" s="793"/>
      <c r="AR23" s="793"/>
      <c r="AS23" s="793"/>
      <c r="AT23" s="793"/>
      <c r="AU23" s="809"/>
      <c r="AV23" s="809"/>
      <c r="AW23" s="809"/>
      <c r="AX23" s="809"/>
      <c r="AY23" s="810"/>
      <c r="AZ23" s="811" t="s">
        <v>137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7454</v>
      </c>
      <c r="R28" s="823"/>
      <c r="S28" s="823"/>
      <c r="T28" s="823"/>
      <c r="U28" s="823"/>
      <c r="V28" s="823">
        <v>7442</v>
      </c>
      <c r="W28" s="823"/>
      <c r="X28" s="823"/>
      <c r="Y28" s="823"/>
      <c r="Z28" s="823"/>
      <c r="AA28" s="823">
        <v>12</v>
      </c>
      <c r="AB28" s="823"/>
      <c r="AC28" s="823"/>
      <c r="AD28" s="823"/>
      <c r="AE28" s="824"/>
      <c r="AF28" s="825">
        <v>12</v>
      </c>
      <c r="AG28" s="823"/>
      <c r="AH28" s="823"/>
      <c r="AI28" s="823"/>
      <c r="AJ28" s="826"/>
      <c r="AK28" s="827">
        <v>544</v>
      </c>
      <c r="AL28" s="828"/>
      <c r="AM28" s="828"/>
      <c r="AN28" s="828"/>
      <c r="AO28" s="828"/>
      <c r="AP28" s="828" t="s">
        <v>539</v>
      </c>
      <c r="AQ28" s="828"/>
      <c r="AR28" s="828"/>
      <c r="AS28" s="828"/>
      <c r="AT28" s="828"/>
      <c r="AU28" s="828" t="s">
        <v>539</v>
      </c>
      <c r="AV28" s="828"/>
      <c r="AW28" s="828"/>
      <c r="AX28" s="828"/>
      <c r="AY28" s="828"/>
      <c r="AZ28" s="829" t="s">
        <v>601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1091</v>
      </c>
      <c r="R29" s="784"/>
      <c r="S29" s="784"/>
      <c r="T29" s="784"/>
      <c r="U29" s="784"/>
      <c r="V29" s="784">
        <v>1090</v>
      </c>
      <c r="W29" s="784"/>
      <c r="X29" s="784"/>
      <c r="Y29" s="784"/>
      <c r="Z29" s="784"/>
      <c r="AA29" s="784">
        <v>1</v>
      </c>
      <c r="AB29" s="784"/>
      <c r="AC29" s="784"/>
      <c r="AD29" s="784"/>
      <c r="AE29" s="785"/>
      <c r="AF29" s="786">
        <v>1</v>
      </c>
      <c r="AG29" s="787"/>
      <c r="AH29" s="787"/>
      <c r="AI29" s="787"/>
      <c r="AJ29" s="788"/>
      <c r="AK29" s="834">
        <v>224</v>
      </c>
      <c r="AL29" s="830"/>
      <c r="AM29" s="830"/>
      <c r="AN29" s="830"/>
      <c r="AO29" s="830"/>
      <c r="AP29" s="830" t="s">
        <v>539</v>
      </c>
      <c r="AQ29" s="830"/>
      <c r="AR29" s="830"/>
      <c r="AS29" s="830"/>
      <c r="AT29" s="830"/>
      <c r="AU29" s="830" t="s">
        <v>539</v>
      </c>
      <c r="AV29" s="830"/>
      <c r="AW29" s="830"/>
      <c r="AX29" s="830"/>
      <c r="AY29" s="830"/>
      <c r="AZ29" s="831" t="s">
        <v>602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30</v>
      </c>
      <c r="R30" s="784"/>
      <c r="S30" s="784"/>
      <c r="T30" s="784"/>
      <c r="U30" s="784"/>
      <c r="V30" s="784">
        <v>30</v>
      </c>
      <c r="W30" s="784"/>
      <c r="X30" s="784"/>
      <c r="Y30" s="784"/>
      <c r="Z30" s="784"/>
      <c r="AA30" s="784" t="s">
        <v>539</v>
      </c>
      <c r="AB30" s="784"/>
      <c r="AC30" s="784"/>
      <c r="AD30" s="784"/>
      <c r="AE30" s="785"/>
      <c r="AF30" s="786" t="s">
        <v>539</v>
      </c>
      <c r="AG30" s="787"/>
      <c r="AH30" s="787"/>
      <c r="AI30" s="787"/>
      <c r="AJ30" s="788"/>
      <c r="AK30" s="834">
        <v>21</v>
      </c>
      <c r="AL30" s="830"/>
      <c r="AM30" s="830"/>
      <c r="AN30" s="830"/>
      <c r="AO30" s="830"/>
      <c r="AP30" s="830" t="s">
        <v>539</v>
      </c>
      <c r="AQ30" s="830"/>
      <c r="AR30" s="830"/>
      <c r="AS30" s="830"/>
      <c r="AT30" s="830"/>
      <c r="AU30" s="830" t="s">
        <v>539</v>
      </c>
      <c r="AV30" s="830"/>
      <c r="AW30" s="830"/>
      <c r="AX30" s="830"/>
      <c r="AY30" s="830"/>
      <c r="AZ30" s="831" t="s">
        <v>602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6652</v>
      </c>
      <c r="R31" s="784"/>
      <c r="S31" s="784"/>
      <c r="T31" s="784"/>
      <c r="U31" s="784"/>
      <c r="V31" s="784">
        <v>6446</v>
      </c>
      <c r="W31" s="784"/>
      <c r="X31" s="784"/>
      <c r="Y31" s="784"/>
      <c r="Z31" s="784"/>
      <c r="AA31" s="784">
        <v>206</v>
      </c>
      <c r="AB31" s="784"/>
      <c r="AC31" s="784"/>
      <c r="AD31" s="784"/>
      <c r="AE31" s="785"/>
      <c r="AF31" s="786">
        <v>206</v>
      </c>
      <c r="AG31" s="787"/>
      <c r="AH31" s="787"/>
      <c r="AI31" s="787"/>
      <c r="AJ31" s="788"/>
      <c r="AK31" s="834">
        <v>997</v>
      </c>
      <c r="AL31" s="830"/>
      <c r="AM31" s="830"/>
      <c r="AN31" s="830"/>
      <c r="AO31" s="830"/>
      <c r="AP31" s="830" t="s">
        <v>539</v>
      </c>
      <c r="AQ31" s="830"/>
      <c r="AR31" s="830"/>
      <c r="AS31" s="830"/>
      <c r="AT31" s="830"/>
      <c r="AU31" s="830" t="s">
        <v>539</v>
      </c>
      <c r="AV31" s="830"/>
      <c r="AW31" s="830"/>
      <c r="AX31" s="830"/>
      <c r="AY31" s="830"/>
      <c r="AZ31" s="835" t="s">
        <v>603</v>
      </c>
      <c r="BA31" s="836"/>
      <c r="BB31" s="836"/>
      <c r="BC31" s="836"/>
      <c r="BD31" s="837"/>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9</v>
      </c>
      <c r="R32" s="784"/>
      <c r="S32" s="784"/>
      <c r="T32" s="784"/>
      <c r="U32" s="784"/>
      <c r="V32" s="784">
        <v>9</v>
      </c>
      <c r="W32" s="784"/>
      <c r="X32" s="784"/>
      <c r="Y32" s="784"/>
      <c r="Z32" s="784"/>
      <c r="AA32" s="784" t="s">
        <v>539</v>
      </c>
      <c r="AB32" s="784"/>
      <c r="AC32" s="784"/>
      <c r="AD32" s="784"/>
      <c r="AE32" s="785"/>
      <c r="AF32" s="786" t="s">
        <v>539</v>
      </c>
      <c r="AG32" s="787"/>
      <c r="AH32" s="787"/>
      <c r="AI32" s="787"/>
      <c r="AJ32" s="788"/>
      <c r="AK32" s="834">
        <v>2</v>
      </c>
      <c r="AL32" s="830"/>
      <c r="AM32" s="830"/>
      <c r="AN32" s="830"/>
      <c r="AO32" s="830"/>
      <c r="AP32" s="830" t="s">
        <v>539</v>
      </c>
      <c r="AQ32" s="830"/>
      <c r="AR32" s="830"/>
      <c r="AS32" s="830"/>
      <c r="AT32" s="830"/>
      <c r="AU32" s="830" t="s">
        <v>539</v>
      </c>
      <c r="AV32" s="830"/>
      <c r="AW32" s="830"/>
      <c r="AX32" s="830"/>
      <c r="AY32" s="830"/>
      <c r="AZ32" s="831" t="s">
        <v>603</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410</v>
      </c>
      <c r="C33" s="781"/>
      <c r="D33" s="781"/>
      <c r="E33" s="781"/>
      <c r="F33" s="781"/>
      <c r="G33" s="781"/>
      <c r="H33" s="781"/>
      <c r="I33" s="781"/>
      <c r="J33" s="781"/>
      <c r="K33" s="781"/>
      <c r="L33" s="781"/>
      <c r="M33" s="781"/>
      <c r="N33" s="781"/>
      <c r="O33" s="781"/>
      <c r="P33" s="782"/>
      <c r="Q33" s="783">
        <v>1647</v>
      </c>
      <c r="R33" s="784"/>
      <c r="S33" s="784"/>
      <c r="T33" s="784"/>
      <c r="U33" s="784"/>
      <c r="V33" s="784">
        <v>1494</v>
      </c>
      <c r="W33" s="784"/>
      <c r="X33" s="784"/>
      <c r="Y33" s="784"/>
      <c r="Z33" s="784"/>
      <c r="AA33" s="784">
        <v>153</v>
      </c>
      <c r="AB33" s="784"/>
      <c r="AC33" s="784"/>
      <c r="AD33" s="784"/>
      <c r="AE33" s="785"/>
      <c r="AF33" s="786">
        <v>2652</v>
      </c>
      <c r="AG33" s="787"/>
      <c r="AH33" s="787"/>
      <c r="AI33" s="787"/>
      <c r="AJ33" s="788"/>
      <c r="AK33" s="834">
        <v>24</v>
      </c>
      <c r="AL33" s="830"/>
      <c r="AM33" s="830"/>
      <c r="AN33" s="830"/>
      <c r="AO33" s="830"/>
      <c r="AP33" s="830">
        <v>3953</v>
      </c>
      <c r="AQ33" s="830"/>
      <c r="AR33" s="830"/>
      <c r="AS33" s="830"/>
      <c r="AT33" s="830"/>
      <c r="AU33" s="830">
        <v>59</v>
      </c>
      <c r="AV33" s="830"/>
      <c r="AW33" s="830"/>
      <c r="AX33" s="830"/>
      <c r="AY33" s="830"/>
      <c r="AZ33" s="831" t="s">
        <v>603</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412</v>
      </c>
      <c r="C34" s="781"/>
      <c r="D34" s="781"/>
      <c r="E34" s="781"/>
      <c r="F34" s="781"/>
      <c r="G34" s="781"/>
      <c r="H34" s="781"/>
      <c r="I34" s="781"/>
      <c r="J34" s="781"/>
      <c r="K34" s="781"/>
      <c r="L34" s="781"/>
      <c r="M34" s="781"/>
      <c r="N34" s="781"/>
      <c r="O34" s="781"/>
      <c r="P34" s="782"/>
      <c r="Q34" s="783">
        <v>15111</v>
      </c>
      <c r="R34" s="784"/>
      <c r="S34" s="784"/>
      <c r="T34" s="784"/>
      <c r="U34" s="784"/>
      <c r="V34" s="784">
        <v>14533</v>
      </c>
      <c r="W34" s="784"/>
      <c r="X34" s="784"/>
      <c r="Y34" s="784"/>
      <c r="Z34" s="784"/>
      <c r="AA34" s="784">
        <v>579</v>
      </c>
      <c r="AB34" s="784"/>
      <c r="AC34" s="784"/>
      <c r="AD34" s="784"/>
      <c r="AE34" s="785"/>
      <c r="AF34" s="786">
        <v>7260</v>
      </c>
      <c r="AG34" s="787"/>
      <c r="AH34" s="787"/>
      <c r="AI34" s="787"/>
      <c r="AJ34" s="788"/>
      <c r="AK34" s="834">
        <v>1026</v>
      </c>
      <c r="AL34" s="830"/>
      <c r="AM34" s="830"/>
      <c r="AN34" s="830"/>
      <c r="AO34" s="830"/>
      <c r="AP34" s="830">
        <v>9896</v>
      </c>
      <c r="AQ34" s="830"/>
      <c r="AR34" s="830"/>
      <c r="AS34" s="830"/>
      <c r="AT34" s="830"/>
      <c r="AU34" s="830">
        <v>2108</v>
      </c>
      <c r="AV34" s="830"/>
      <c r="AW34" s="830"/>
      <c r="AX34" s="830"/>
      <c r="AY34" s="830"/>
      <c r="AZ34" s="831" t="s">
        <v>603</v>
      </c>
      <c r="BA34" s="831"/>
      <c r="BB34" s="831"/>
      <c r="BC34" s="831"/>
      <c r="BD34" s="831"/>
      <c r="BE34" s="832" t="s">
        <v>411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413</v>
      </c>
      <c r="C35" s="781"/>
      <c r="D35" s="781"/>
      <c r="E35" s="781"/>
      <c r="F35" s="781"/>
      <c r="G35" s="781"/>
      <c r="H35" s="781"/>
      <c r="I35" s="781"/>
      <c r="J35" s="781"/>
      <c r="K35" s="781"/>
      <c r="L35" s="781"/>
      <c r="M35" s="781"/>
      <c r="N35" s="781"/>
      <c r="O35" s="781"/>
      <c r="P35" s="782"/>
      <c r="Q35" s="783">
        <v>1981</v>
      </c>
      <c r="R35" s="784"/>
      <c r="S35" s="784"/>
      <c r="T35" s="784"/>
      <c r="U35" s="784"/>
      <c r="V35" s="784">
        <v>1950</v>
      </c>
      <c r="W35" s="784"/>
      <c r="X35" s="784"/>
      <c r="Y35" s="784"/>
      <c r="Z35" s="784"/>
      <c r="AA35" s="784">
        <v>31</v>
      </c>
      <c r="AB35" s="784"/>
      <c r="AC35" s="784"/>
      <c r="AD35" s="784"/>
      <c r="AE35" s="785"/>
      <c r="AF35" s="786">
        <v>171</v>
      </c>
      <c r="AG35" s="787"/>
      <c r="AH35" s="787"/>
      <c r="AI35" s="787"/>
      <c r="AJ35" s="788"/>
      <c r="AK35" s="834">
        <v>1210</v>
      </c>
      <c r="AL35" s="830"/>
      <c r="AM35" s="830"/>
      <c r="AN35" s="830"/>
      <c r="AO35" s="830"/>
      <c r="AP35" s="830">
        <v>14257</v>
      </c>
      <c r="AQ35" s="830"/>
      <c r="AR35" s="830"/>
      <c r="AS35" s="830"/>
      <c r="AT35" s="830"/>
      <c r="AU35" s="830">
        <v>4063</v>
      </c>
      <c r="AV35" s="830"/>
      <c r="AW35" s="830"/>
      <c r="AX35" s="830"/>
      <c r="AY35" s="830"/>
      <c r="AZ35" s="831" t="s">
        <v>603</v>
      </c>
      <c r="BA35" s="831"/>
      <c r="BB35" s="831"/>
      <c r="BC35" s="831"/>
      <c r="BD35" s="831"/>
      <c r="BE35" s="832" t="s">
        <v>414</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8"/>
      <c r="R50" s="839"/>
      <c r="S50" s="839"/>
      <c r="T50" s="839"/>
      <c r="U50" s="839"/>
      <c r="V50" s="839"/>
      <c r="W50" s="839"/>
      <c r="X50" s="839"/>
      <c r="Y50" s="839"/>
      <c r="Z50" s="839"/>
      <c r="AA50" s="839"/>
      <c r="AB50" s="839"/>
      <c r="AC50" s="839"/>
      <c r="AD50" s="839"/>
      <c r="AE50" s="840"/>
      <c r="AF50" s="786"/>
      <c r="AG50" s="787"/>
      <c r="AH50" s="787"/>
      <c r="AI50" s="787"/>
      <c r="AJ50" s="788"/>
      <c r="AK50" s="842"/>
      <c r="AL50" s="839"/>
      <c r="AM50" s="839"/>
      <c r="AN50" s="839"/>
      <c r="AO50" s="839"/>
      <c r="AP50" s="839"/>
      <c r="AQ50" s="839"/>
      <c r="AR50" s="839"/>
      <c r="AS50" s="839"/>
      <c r="AT50" s="839"/>
      <c r="AU50" s="839"/>
      <c r="AV50" s="839"/>
      <c r="AW50" s="839"/>
      <c r="AX50" s="839"/>
      <c r="AY50" s="839"/>
      <c r="AZ50" s="841"/>
      <c r="BA50" s="841"/>
      <c r="BB50" s="841"/>
      <c r="BC50" s="841"/>
      <c r="BD50" s="841"/>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8"/>
      <c r="R51" s="839"/>
      <c r="S51" s="839"/>
      <c r="T51" s="839"/>
      <c r="U51" s="839"/>
      <c r="V51" s="839"/>
      <c r="W51" s="839"/>
      <c r="X51" s="839"/>
      <c r="Y51" s="839"/>
      <c r="Z51" s="839"/>
      <c r="AA51" s="839"/>
      <c r="AB51" s="839"/>
      <c r="AC51" s="839"/>
      <c r="AD51" s="839"/>
      <c r="AE51" s="840"/>
      <c r="AF51" s="786"/>
      <c r="AG51" s="787"/>
      <c r="AH51" s="787"/>
      <c r="AI51" s="787"/>
      <c r="AJ51" s="788"/>
      <c r="AK51" s="842"/>
      <c r="AL51" s="839"/>
      <c r="AM51" s="839"/>
      <c r="AN51" s="839"/>
      <c r="AO51" s="839"/>
      <c r="AP51" s="839"/>
      <c r="AQ51" s="839"/>
      <c r="AR51" s="839"/>
      <c r="AS51" s="839"/>
      <c r="AT51" s="839"/>
      <c r="AU51" s="839"/>
      <c r="AV51" s="839"/>
      <c r="AW51" s="839"/>
      <c r="AX51" s="839"/>
      <c r="AY51" s="839"/>
      <c r="AZ51" s="841"/>
      <c r="BA51" s="841"/>
      <c r="BB51" s="841"/>
      <c r="BC51" s="841"/>
      <c r="BD51" s="841"/>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8"/>
      <c r="R52" s="839"/>
      <c r="S52" s="839"/>
      <c r="T52" s="839"/>
      <c r="U52" s="839"/>
      <c r="V52" s="839"/>
      <c r="W52" s="839"/>
      <c r="X52" s="839"/>
      <c r="Y52" s="839"/>
      <c r="Z52" s="839"/>
      <c r="AA52" s="839"/>
      <c r="AB52" s="839"/>
      <c r="AC52" s="839"/>
      <c r="AD52" s="839"/>
      <c r="AE52" s="840"/>
      <c r="AF52" s="786"/>
      <c r="AG52" s="787"/>
      <c r="AH52" s="787"/>
      <c r="AI52" s="787"/>
      <c r="AJ52" s="788"/>
      <c r="AK52" s="842"/>
      <c r="AL52" s="839"/>
      <c r="AM52" s="839"/>
      <c r="AN52" s="839"/>
      <c r="AO52" s="839"/>
      <c r="AP52" s="839"/>
      <c r="AQ52" s="839"/>
      <c r="AR52" s="839"/>
      <c r="AS52" s="839"/>
      <c r="AT52" s="839"/>
      <c r="AU52" s="839"/>
      <c r="AV52" s="839"/>
      <c r="AW52" s="839"/>
      <c r="AX52" s="839"/>
      <c r="AY52" s="839"/>
      <c r="AZ52" s="841"/>
      <c r="BA52" s="841"/>
      <c r="BB52" s="841"/>
      <c r="BC52" s="841"/>
      <c r="BD52" s="841"/>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8"/>
      <c r="R53" s="839"/>
      <c r="S53" s="839"/>
      <c r="T53" s="839"/>
      <c r="U53" s="839"/>
      <c r="V53" s="839"/>
      <c r="W53" s="839"/>
      <c r="X53" s="839"/>
      <c r="Y53" s="839"/>
      <c r="Z53" s="839"/>
      <c r="AA53" s="839"/>
      <c r="AB53" s="839"/>
      <c r="AC53" s="839"/>
      <c r="AD53" s="839"/>
      <c r="AE53" s="840"/>
      <c r="AF53" s="786"/>
      <c r="AG53" s="787"/>
      <c r="AH53" s="787"/>
      <c r="AI53" s="787"/>
      <c r="AJ53" s="788"/>
      <c r="AK53" s="842"/>
      <c r="AL53" s="839"/>
      <c r="AM53" s="839"/>
      <c r="AN53" s="839"/>
      <c r="AO53" s="839"/>
      <c r="AP53" s="839"/>
      <c r="AQ53" s="839"/>
      <c r="AR53" s="839"/>
      <c r="AS53" s="839"/>
      <c r="AT53" s="839"/>
      <c r="AU53" s="839"/>
      <c r="AV53" s="839"/>
      <c r="AW53" s="839"/>
      <c r="AX53" s="839"/>
      <c r="AY53" s="839"/>
      <c r="AZ53" s="841"/>
      <c r="BA53" s="841"/>
      <c r="BB53" s="841"/>
      <c r="BC53" s="841"/>
      <c r="BD53" s="841"/>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8"/>
      <c r="R54" s="839"/>
      <c r="S54" s="839"/>
      <c r="T54" s="839"/>
      <c r="U54" s="839"/>
      <c r="V54" s="839"/>
      <c r="W54" s="839"/>
      <c r="X54" s="839"/>
      <c r="Y54" s="839"/>
      <c r="Z54" s="839"/>
      <c r="AA54" s="839"/>
      <c r="AB54" s="839"/>
      <c r="AC54" s="839"/>
      <c r="AD54" s="839"/>
      <c r="AE54" s="840"/>
      <c r="AF54" s="786"/>
      <c r="AG54" s="787"/>
      <c r="AH54" s="787"/>
      <c r="AI54" s="787"/>
      <c r="AJ54" s="788"/>
      <c r="AK54" s="842"/>
      <c r="AL54" s="839"/>
      <c r="AM54" s="839"/>
      <c r="AN54" s="839"/>
      <c r="AO54" s="839"/>
      <c r="AP54" s="839"/>
      <c r="AQ54" s="839"/>
      <c r="AR54" s="839"/>
      <c r="AS54" s="839"/>
      <c r="AT54" s="839"/>
      <c r="AU54" s="839"/>
      <c r="AV54" s="839"/>
      <c r="AW54" s="839"/>
      <c r="AX54" s="839"/>
      <c r="AY54" s="839"/>
      <c r="AZ54" s="841"/>
      <c r="BA54" s="841"/>
      <c r="BB54" s="841"/>
      <c r="BC54" s="841"/>
      <c r="BD54" s="841"/>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8"/>
      <c r="R55" s="839"/>
      <c r="S55" s="839"/>
      <c r="T55" s="839"/>
      <c r="U55" s="839"/>
      <c r="V55" s="839"/>
      <c r="W55" s="839"/>
      <c r="X55" s="839"/>
      <c r="Y55" s="839"/>
      <c r="Z55" s="839"/>
      <c r="AA55" s="839"/>
      <c r="AB55" s="839"/>
      <c r="AC55" s="839"/>
      <c r="AD55" s="839"/>
      <c r="AE55" s="840"/>
      <c r="AF55" s="786"/>
      <c r="AG55" s="787"/>
      <c r="AH55" s="787"/>
      <c r="AI55" s="787"/>
      <c r="AJ55" s="788"/>
      <c r="AK55" s="842"/>
      <c r="AL55" s="839"/>
      <c r="AM55" s="839"/>
      <c r="AN55" s="839"/>
      <c r="AO55" s="839"/>
      <c r="AP55" s="839"/>
      <c r="AQ55" s="839"/>
      <c r="AR55" s="839"/>
      <c r="AS55" s="839"/>
      <c r="AT55" s="839"/>
      <c r="AU55" s="839"/>
      <c r="AV55" s="839"/>
      <c r="AW55" s="839"/>
      <c r="AX55" s="839"/>
      <c r="AY55" s="839"/>
      <c r="AZ55" s="841"/>
      <c r="BA55" s="841"/>
      <c r="BB55" s="841"/>
      <c r="BC55" s="841"/>
      <c r="BD55" s="841"/>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8"/>
      <c r="R56" s="839"/>
      <c r="S56" s="839"/>
      <c r="T56" s="839"/>
      <c r="U56" s="839"/>
      <c r="V56" s="839"/>
      <c r="W56" s="839"/>
      <c r="X56" s="839"/>
      <c r="Y56" s="839"/>
      <c r="Z56" s="839"/>
      <c r="AA56" s="839"/>
      <c r="AB56" s="839"/>
      <c r="AC56" s="839"/>
      <c r="AD56" s="839"/>
      <c r="AE56" s="840"/>
      <c r="AF56" s="786"/>
      <c r="AG56" s="787"/>
      <c r="AH56" s="787"/>
      <c r="AI56" s="787"/>
      <c r="AJ56" s="788"/>
      <c r="AK56" s="842"/>
      <c r="AL56" s="839"/>
      <c r="AM56" s="839"/>
      <c r="AN56" s="839"/>
      <c r="AO56" s="839"/>
      <c r="AP56" s="839"/>
      <c r="AQ56" s="839"/>
      <c r="AR56" s="839"/>
      <c r="AS56" s="839"/>
      <c r="AT56" s="839"/>
      <c r="AU56" s="839"/>
      <c r="AV56" s="839"/>
      <c r="AW56" s="839"/>
      <c r="AX56" s="839"/>
      <c r="AY56" s="839"/>
      <c r="AZ56" s="841"/>
      <c r="BA56" s="841"/>
      <c r="BB56" s="841"/>
      <c r="BC56" s="841"/>
      <c r="BD56" s="841"/>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8"/>
      <c r="R57" s="839"/>
      <c r="S57" s="839"/>
      <c r="T57" s="839"/>
      <c r="U57" s="839"/>
      <c r="V57" s="839"/>
      <c r="W57" s="839"/>
      <c r="X57" s="839"/>
      <c r="Y57" s="839"/>
      <c r="Z57" s="839"/>
      <c r="AA57" s="839"/>
      <c r="AB57" s="839"/>
      <c r="AC57" s="839"/>
      <c r="AD57" s="839"/>
      <c r="AE57" s="840"/>
      <c r="AF57" s="786"/>
      <c r="AG57" s="787"/>
      <c r="AH57" s="787"/>
      <c r="AI57" s="787"/>
      <c r="AJ57" s="788"/>
      <c r="AK57" s="842"/>
      <c r="AL57" s="839"/>
      <c r="AM57" s="839"/>
      <c r="AN57" s="839"/>
      <c r="AO57" s="839"/>
      <c r="AP57" s="839"/>
      <c r="AQ57" s="839"/>
      <c r="AR57" s="839"/>
      <c r="AS57" s="839"/>
      <c r="AT57" s="839"/>
      <c r="AU57" s="839"/>
      <c r="AV57" s="839"/>
      <c r="AW57" s="839"/>
      <c r="AX57" s="839"/>
      <c r="AY57" s="839"/>
      <c r="AZ57" s="841"/>
      <c r="BA57" s="841"/>
      <c r="BB57" s="841"/>
      <c r="BC57" s="841"/>
      <c r="BD57" s="841"/>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8"/>
      <c r="R58" s="839"/>
      <c r="S58" s="839"/>
      <c r="T58" s="839"/>
      <c r="U58" s="839"/>
      <c r="V58" s="839"/>
      <c r="W58" s="839"/>
      <c r="X58" s="839"/>
      <c r="Y58" s="839"/>
      <c r="Z58" s="839"/>
      <c r="AA58" s="839"/>
      <c r="AB58" s="839"/>
      <c r="AC58" s="839"/>
      <c r="AD58" s="839"/>
      <c r="AE58" s="840"/>
      <c r="AF58" s="786"/>
      <c r="AG58" s="787"/>
      <c r="AH58" s="787"/>
      <c r="AI58" s="787"/>
      <c r="AJ58" s="788"/>
      <c r="AK58" s="842"/>
      <c r="AL58" s="839"/>
      <c r="AM58" s="839"/>
      <c r="AN58" s="839"/>
      <c r="AO58" s="839"/>
      <c r="AP58" s="839"/>
      <c r="AQ58" s="839"/>
      <c r="AR58" s="839"/>
      <c r="AS58" s="839"/>
      <c r="AT58" s="839"/>
      <c r="AU58" s="839"/>
      <c r="AV58" s="839"/>
      <c r="AW58" s="839"/>
      <c r="AX58" s="839"/>
      <c r="AY58" s="839"/>
      <c r="AZ58" s="841"/>
      <c r="BA58" s="841"/>
      <c r="BB58" s="841"/>
      <c r="BC58" s="841"/>
      <c r="BD58" s="841"/>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8"/>
      <c r="R59" s="839"/>
      <c r="S59" s="839"/>
      <c r="T59" s="839"/>
      <c r="U59" s="839"/>
      <c r="V59" s="839"/>
      <c r="W59" s="839"/>
      <c r="X59" s="839"/>
      <c r="Y59" s="839"/>
      <c r="Z59" s="839"/>
      <c r="AA59" s="839"/>
      <c r="AB59" s="839"/>
      <c r="AC59" s="839"/>
      <c r="AD59" s="839"/>
      <c r="AE59" s="840"/>
      <c r="AF59" s="786"/>
      <c r="AG59" s="787"/>
      <c r="AH59" s="787"/>
      <c r="AI59" s="787"/>
      <c r="AJ59" s="788"/>
      <c r="AK59" s="842"/>
      <c r="AL59" s="839"/>
      <c r="AM59" s="839"/>
      <c r="AN59" s="839"/>
      <c r="AO59" s="839"/>
      <c r="AP59" s="839"/>
      <c r="AQ59" s="839"/>
      <c r="AR59" s="839"/>
      <c r="AS59" s="839"/>
      <c r="AT59" s="839"/>
      <c r="AU59" s="839"/>
      <c r="AV59" s="839"/>
      <c r="AW59" s="839"/>
      <c r="AX59" s="839"/>
      <c r="AY59" s="839"/>
      <c r="AZ59" s="841"/>
      <c r="BA59" s="841"/>
      <c r="BB59" s="841"/>
      <c r="BC59" s="841"/>
      <c r="BD59" s="841"/>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8"/>
      <c r="R60" s="839"/>
      <c r="S60" s="839"/>
      <c r="T60" s="839"/>
      <c r="U60" s="839"/>
      <c r="V60" s="839"/>
      <c r="W60" s="839"/>
      <c r="X60" s="839"/>
      <c r="Y60" s="839"/>
      <c r="Z60" s="839"/>
      <c r="AA60" s="839"/>
      <c r="AB60" s="839"/>
      <c r="AC60" s="839"/>
      <c r="AD60" s="839"/>
      <c r="AE60" s="840"/>
      <c r="AF60" s="786"/>
      <c r="AG60" s="787"/>
      <c r="AH60" s="787"/>
      <c r="AI60" s="787"/>
      <c r="AJ60" s="788"/>
      <c r="AK60" s="842"/>
      <c r="AL60" s="839"/>
      <c r="AM60" s="839"/>
      <c r="AN60" s="839"/>
      <c r="AO60" s="839"/>
      <c r="AP60" s="839"/>
      <c r="AQ60" s="839"/>
      <c r="AR60" s="839"/>
      <c r="AS60" s="839"/>
      <c r="AT60" s="839"/>
      <c r="AU60" s="839"/>
      <c r="AV60" s="839"/>
      <c r="AW60" s="839"/>
      <c r="AX60" s="839"/>
      <c r="AY60" s="839"/>
      <c r="AZ60" s="841"/>
      <c r="BA60" s="841"/>
      <c r="BB60" s="841"/>
      <c r="BC60" s="841"/>
      <c r="BD60" s="841"/>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8"/>
      <c r="R61" s="839"/>
      <c r="S61" s="839"/>
      <c r="T61" s="839"/>
      <c r="U61" s="839"/>
      <c r="V61" s="839"/>
      <c r="W61" s="839"/>
      <c r="X61" s="839"/>
      <c r="Y61" s="839"/>
      <c r="Z61" s="839"/>
      <c r="AA61" s="839"/>
      <c r="AB61" s="839"/>
      <c r="AC61" s="839"/>
      <c r="AD61" s="839"/>
      <c r="AE61" s="840"/>
      <c r="AF61" s="786"/>
      <c r="AG61" s="787"/>
      <c r="AH61" s="787"/>
      <c r="AI61" s="787"/>
      <c r="AJ61" s="788"/>
      <c r="AK61" s="842"/>
      <c r="AL61" s="839"/>
      <c r="AM61" s="839"/>
      <c r="AN61" s="839"/>
      <c r="AO61" s="839"/>
      <c r="AP61" s="839"/>
      <c r="AQ61" s="839"/>
      <c r="AR61" s="839"/>
      <c r="AS61" s="839"/>
      <c r="AT61" s="839"/>
      <c r="AU61" s="839"/>
      <c r="AV61" s="839"/>
      <c r="AW61" s="839"/>
      <c r="AX61" s="839"/>
      <c r="AY61" s="839"/>
      <c r="AZ61" s="841"/>
      <c r="BA61" s="841"/>
      <c r="BB61" s="841"/>
      <c r="BC61" s="841"/>
      <c r="BD61" s="841"/>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8"/>
      <c r="R62" s="839"/>
      <c r="S62" s="839"/>
      <c r="T62" s="839"/>
      <c r="U62" s="839"/>
      <c r="V62" s="839"/>
      <c r="W62" s="839"/>
      <c r="X62" s="839"/>
      <c r="Y62" s="839"/>
      <c r="Z62" s="839"/>
      <c r="AA62" s="839"/>
      <c r="AB62" s="839"/>
      <c r="AC62" s="839"/>
      <c r="AD62" s="839"/>
      <c r="AE62" s="840"/>
      <c r="AF62" s="786"/>
      <c r="AG62" s="787"/>
      <c r="AH62" s="787"/>
      <c r="AI62" s="787"/>
      <c r="AJ62" s="788"/>
      <c r="AK62" s="842"/>
      <c r="AL62" s="839"/>
      <c r="AM62" s="839"/>
      <c r="AN62" s="839"/>
      <c r="AO62" s="839"/>
      <c r="AP62" s="839"/>
      <c r="AQ62" s="839"/>
      <c r="AR62" s="839"/>
      <c r="AS62" s="839"/>
      <c r="AT62" s="839"/>
      <c r="AU62" s="839"/>
      <c r="AV62" s="839"/>
      <c r="AW62" s="839"/>
      <c r="AX62" s="839"/>
      <c r="AY62" s="839"/>
      <c r="AZ62" s="841"/>
      <c r="BA62" s="841"/>
      <c r="BB62" s="841"/>
      <c r="BC62" s="841"/>
      <c r="BD62" s="841"/>
      <c r="BE62" s="832"/>
      <c r="BF62" s="832"/>
      <c r="BG62" s="832"/>
      <c r="BH62" s="832"/>
      <c r="BI62" s="833"/>
      <c r="BJ62" s="850"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416</v>
      </c>
      <c r="C63" s="790"/>
      <c r="D63" s="790"/>
      <c r="E63" s="790"/>
      <c r="F63" s="790"/>
      <c r="G63" s="790"/>
      <c r="H63" s="790"/>
      <c r="I63" s="790"/>
      <c r="J63" s="790"/>
      <c r="K63" s="790"/>
      <c r="L63" s="790"/>
      <c r="M63" s="790"/>
      <c r="N63" s="790"/>
      <c r="O63" s="790"/>
      <c r="P63" s="791"/>
      <c r="Q63" s="843"/>
      <c r="R63" s="844"/>
      <c r="S63" s="844"/>
      <c r="T63" s="844"/>
      <c r="U63" s="844"/>
      <c r="V63" s="844"/>
      <c r="W63" s="844"/>
      <c r="X63" s="844"/>
      <c r="Y63" s="844"/>
      <c r="Z63" s="844"/>
      <c r="AA63" s="844"/>
      <c r="AB63" s="844"/>
      <c r="AC63" s="844"/>
      <c r="AD63" s="844"/>
      <c r="AE63" s="845"/>
      <c r="AF63" s="846">
        <v>10303</v>
      </c>
      <c r="AG63" s="847"/>
      <c r="AH63" s="847"/>
      <c r="AI63" s="847"/>
      <c r="AJ63" s="848"/>
      <c r="AK63" s="849"/>
      <c r="AL63" s="844"/>
      <c r="AM63" s="844"/>
      <c r="AN63" s="844"/>
      <c r="AO63" s="844"/>
      <c r="AP63" s="847">
        <v>28106</v>
      </c>
      <c r="AQ63" s="847"/>
      <c r="AR63" s="847"/>
      <c r="AS63" s="847"/>
      <c r="AT63" s="847"/>
      <c r="AU63" s="847">
        <v>6230</v>
      </c>
      <c r="AV63" s="847"/>
      <c r="AW63" s="847"/>
      <c r="AX63" s="847"/>
      <c r="AY63" s="847"/>
      <c r="AZ63" s="851"/>
      <c r="BA63" s="851"/>
      <c r="BB63" s="851"/>
      <c r="BC63" s="851"/>
      <c r="BD63" s="851"/>
      <c r="BE63" s="852"/>
      <c r="BF63" s="852"/>
      <c r="BG63" s="852"/>
      <c r="BH63" s="852"/>
      <c r="BI63" s="853"/>
      <c r="BJ63" s="854" t="s">
        <v>417</v>
      </c>
      <c r="BK63" s="855"/>
      <c r="BL63" s="855"/>
      <c r="BM63" s="855"/>
      <c r="BN63" s="856"/>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7" t="s">
        <v>423</v>
      </c>
      <c r="AG66" s="815"/>
      <c r="AH66" s="815"/>
      <c r="AI66" s="815"/>
      <c r="AJ66" s="858"/>
      <c r="AK66" s="733" t="s">
        <v>424</v>
      </c>
      <c r="AL66" s="728"/>
      <c r="AM66" s="728"/>
      <c r="AN66" s="728"/>
      <c r="AO66" s="729"/>
      <c r="AP66" s="733" t="s">
        <v>425</v>
      </c>
      <c r="AQ66" s="734"/>
      <c r="AR66" s="734"/>
      <c r="AS66" s="734"/>
      <c r="AT66" s="735"/>
      <c r="AU66" s="733" t="s">
        <v>426</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9"/>
      <c r="AG67" s="818"/>
      <c r="AH67" s="818"/>
      <c r="AI67" s="818"/>
      <c r="AJ67" s="860"/>
      <c r="AK67" s="861"/>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30"/>
    </row>
    <row r="68" spans="1:131" ht="26.25" customHeight="1" thickTop="1" x14ac:dyDescent="0.2">
      <c r="A68" s="236">
        <v>1</v>
      </c>
      <c r="B68" s="872" t="s">
        <v>587</v>
      </c>
      <c r="C68" s="873"/>
      <c r="D68" s="873"/>
      <c r="E68" s="873"/>
      <c r="F68" s="873"/>
      <c r="G68" s="873"/>
      <c r="H68" s="873"/>
      <c r="I68" s="873"/>
      <c r="J68" s="873"/>
      <c r="K68" s="873"/>
      <c r="L68" s="873"/>
      <c r="M68" s="873"/>
      <c r="N68" s="873"/>
      <c r="O68" s="873"/>
      <c r="P68" s="874"/>
      <c r="Q68" s="875">
        <v>3394</v>
      </c>
      <c r="R68" s="869"/>
      <c r="S68" s="869"/>
      <c r="T68" s="869"/>
      <c r="U68" s="869"/>
      <c r="V68" s="869">
        <v>3333</v>
      </c>
      <c r="W68" s="869"/>
      <c r="X68" s="869"/>
      <c r="Y68" s="869"/>
      <c r="Z68" s="869"/>
      <c r="AA68" s="869">
        <v>61</v>
      </c>
      <c r="AB68" s="869"/>
      <c r="AC68" s="869"/>
      <c r="AD68" s="869"/>
      <c r="AE68" s="869"/>
      <c r="AF68" s="869">
        <v>61</v>
      </c>
      <c r="AG68" s="869"/>
      <c r="AH68" s="869"/>
      <c r="AI68" s="869"/>
      <c r="AJ68" s="869"/>
      <c r="AK68" s="869">
        <v>280</v>
      </c>
      <c r="AL68" s="869"/>
      <c r="AM68" s="869"/>
      <c r="AN68" s="869"/>
      <c r="AO68" s="869"/>
      <c r="AP68" s="869">
        <v>1229</v>
      </c>
      <c r="AQ68" s="869"/>
      <c r="AR68" s="869"/>
      <c r="AS68" s="869"/>
      <c r="AT68" s="869"/>
      <c r="AU68" s="869">
        <v>331</v>
      </c>
      <c r="AV68" s="869"/>
      <c r="AW68" s="869"/>
      <c r="AX68" s="869"/>
      <c r="AY68" s="869"/>
      <c r="AZ68" s="870"/>
      <c r="BA68" s="870"/>
      <c r="BB68" s="870"/>
      <c r="BC68" s="870"/>
      <c r="BD68" s="871"/>
      <c r="BE68" s="241"/>
      <c r="BF68" s="241"/>
      <c r="BG68" s="241"/>
      <c r="BH68" s="241"/>
      <c r="BI68" s="241"/>
      <c r="BJ68" s="241"/>
      <c r="BK68" s="241"/>
      <c r="BL68" s="241"/>
      <c r="BM68" s="241"/>
      <c r="BN68" s="241"/>
      <c r="BO68" s="241"/>
      <c r="BP68" s="241"/>
      <c r="BQ68" s="238">
        <v>62</v>
      </c>
      <c r="BR68" s="243"/>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30"/>
    </row>
    <row r="69" spans="1:131" ht="26.25" customHeight="1" x14ac:dyDescent="0.2">
      <c r="A69" s="238">
        <v>2</v>
      </c>
      <c r="B69" s="876" t="s">
        <v>588</v>
      </c>
      <c r="C69" s="877"/>
      <c r="D69" s="877"/>
      <c r="E69" s="877"/>
      <c r="F69" s="877"/>
      <c r="G69" s="877"/>
      <c r="H69" s="877"/>
      <c r="I69" s="877"/>
      <c r="J69" s="877"/>
      <c r="K69" s="877"/>
      <c r="L69" s="877"/>
      <c r="M69" s="877"/>
      <c r="N69" s="877"/>
      <c r="O69" s="877"/>
      <c r="P69" s="878"/>
      <c r="Q69" s="879">
        <v>178</v>
      </c>
      <c r="R69" s="830"/>
      <c r="S69" s="830"/>
      <c r="T69" s="830"/>
      <c r="U69" s="830"/>
      <c r="V69" s="830">
        <v>149</v>
      </c>
      <c r="W69" s="830"/>
      <c r="X69" s="830"/>
      <c r="Y69" s="830"/>
      <c r="Z69" s="830"/>
      <c r="AA69" s="830">
        <v>29</v>
      </c>
      <c r="AB69" s="830"/>
      <c r="AC69" s="830"/>
      <c r="AD69" s="830"/>
      <c r="AE69" s="830"/>
      <c r="AF69" s="830">
        <v>29</v>
      </c>
      <c r="AG69" s="830"/>
      <c r="AH69" s="830"/>
      <c r="AI69" s="830"/>
      <c r="AJ69" s="830"/>
      <c r="AK69" s="830">
        <v>16</v>
      </c>
      <c r="AL69" s="830"/>
      <c r="AM69" s="830"/>
      <c r="AN69" s="830"/>
      <c r="AO69" s="830"/>
      <c r="AP69" s="830" t="s">
        <v>539</v>
      </c>
      <c r="AQ69" s="830"/>
      <c r="AR69" s="830"/>
      <c r="AS69" s="830"/>
      <c r="AT69" s="830"/>
      <c r="AU69" s="830" t="s">
        <v>539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30"/>
    </row>
    <row r="70" spans="1:131" ht="26.25" customHeight="1" x14ac:dyDescent="0.2">
      <c r="A70" s="238">
        <v>3</v>
      </c>
      <c r="B70" s="876" t="s">
        <v>589</v>
      </c>
      <c r="C70" s="877"/>
      <c r="D70" s="877"/>
      <c r="E70" s="877"/>
      <c r="F70" s="877"/>
      <c r="G70" s="877"/>
      <c r="H70" s="877"/>
      <c r="I70" s="877"/>
      <c r="J70" s="877"/>
      <c r="K70" s="877"/>
      <c r="L70" s="877"/>
      <c r="M70" s="877"/>
      <c r="N70" s="877"/>
      <c r="O70" s="877"/>
      <c r="P70" s="878"/>
      <c r="Q70" s="879">
        <v>78</v>
      </c>
      <c r="R70" s="830"/>
      <c r="S70" s="830"/>
      <c r="T70" s="830"/>
      <c r="U70" s="830"/>
      <c r="V70" s="830">
        <v>72</v>
      </c>
      <c r="W70" s="830"/>
      <c r="X70" s="830"/>
      <c r="Y70" s="830"/>
      <c r="Z70" s="830"/>
      <c r="AA70" s="830">
        <v>7</v>
      </c>
      <c r="AB70" s="830"/>
      <c r="AC70" s="830"/>
      <c r="AD70" s="830"/>
      <c r="AE70" s="830"/>
      <c r="AF70" s="830">
        <v>7</v>
      </c>
      <c r="AG70" s="830"/>
      <c r="AH70" s="830"/>
      <c r="AI70" s="830"/>
      <c r="AJ70" s="830"/>
      <c r="AK70" s="830" t="s">
        <v>539</v>
      </c>
      <c r="AL70" s="830"/>
      <c r="AM70" s="830"/>
      <c r="AN70" s="830"/>
      <c r="AO70" s="830"/>
      <c r="AP70" s="830" t="s">
        <v>539</v>
      </c>
      <c r="AQ70" s="830"/>
      <c r="AR70" s="830"/>
      <c r="AS70" s="830"/>
      <c r="AT70" s="830"/>
      <c r="AU70" s="830" t="s">
        <v>539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30"/>
    </row>
    <row r="71" spans="1:131" ht="26.25" customHeight="1" x14ac:dyDescent="0.2">
      <c r="A71" s="238">
        <v>4</v>
      </c>
      <c r="B71" s="876" t="s">
        <v>590</v>
      </c>
      <c r="C71" s="877"/>
      <c r="D71" s="877"/>
      <c r="E71" s="877"/>
      <c r="F71" s="877"/>
      <c r="G71" s="877"/>
      <c r="H71" s="877"/>
      <c r="I71" s="877"/>
      <c r="J71" s="877"/>
      <c r="K71" s="877"/>
      <c r="L71" s="877"/>
      <c r="M71" s="877"/>
      <c r="N71" s="877"/>
      <c r="O71" s="877"/>
      <c r="P71" s="878"/>
      <c r="Q71" s="879">
        <v>176</v>
      </c>
      <c r="R71" s="830"/>
      <c r="S71" s="830"/>
      <c r="T71" s="830"/>
      <c r="U71" s="830"/>
      <c r="V71" s="830">
        <v>163</v>
      </c>
      <c r="W71" s="830"/>
      <c r="X71" s="830"/>
      <c r="Y71" s="830"/>
      <c r="Z71" s="830"/>
      <c r="AA71" s="830">
        <v>13</v>
      </c>
      <c r="AB71" s="830"/>
      <c r="AC71" s="830"/>
      <c r="AD71" s="830"/>
      <c r="AE71" s="830"/>
      <c r="AF71" s="830">
        <v>13</v>
      </c>
      <c r="AG71" s="830"/>
      <c r="AH71" s="830"/>
      <c r="AI71" s="830"/>
      <c r="AJ71" s="830"/>
      <c r="AK71" s="830" t="s">
        <v>539</v>
      </c>
      <c r="AL71" s="830"/>
      <c r="AM71" s="830"/>
      <c r="AN71" s="830"/>
      <c r="AO71" s="830"/>
      <c r="AP71" s="830" t="s">
        <v>539</v>
      </c>
      <c r="AQ71" s="830"/>
      <c r="AR71" s="830"/>
      <c r="AS71" s="830"/>
      <c r="AT71" s="830"/>
      <c r="AU71" s="830" t="s">
        <v>539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30"/>
    </row>
    <row r="72" spans="1:131" ht="26.25" customHeight="1" x14ac:dyDescent="0.2">
      <c r="A72" s="238">
        <v>5</v>
      </c>
      <c r="B72" s="876" t="s">
        <v>591</v>
      </c>
      <c r="C72" s="877"/>
      <c r="D72" s="877"/>
      <c r="E72" s="877"/>
      <c r="F72" s="877"/>
      <c r="G72" s="877"/>
      <c r="H72" s="877"/>
      <c r="I72" s="877"/>
      <c r="J72" s="877"/>
      <c r="K72" s="877"/>
      <c r="L72" s="877"/>
      <c r="M72" s="877"/>
      <c r="N72" s="877"/>
      <c r="O72" s="877"/>
      <c r="P72" s="878"/>
      <c r="Q72" s="879">
        <v>179905</v>
      </c>
      <c r="R72" s="830"/>
      <c r="S72" s="830"/>
      <c r="T72" s="830"/>
      <c r="U72" s="830"/>
      <c r="V72" s="830">
        <v>174862</v>
      </c>
      <c r="W72" s="830"/>
      <c r="X72" s="830"/>
      <c r="Y72" s="830"/>
      <c r="Z72" s="830"/>
      <c r="AA72" s="830">
        <v>5043</v>
      </c>
      <c r="AB72" s="830"/>
      <c r="AC72" s="830"/>
      <c r="AD72" s="830"/>
      <c r="AE72" s="830"/>
      <c r="AF72" s="830">
        <v>5043</v>
      </c>
      <c r="AG72" s="830"/>
      <c r="AH72" s="830"/>
      <c r="AI72" s="830"/>
      <c r="AJ72" s="830"/>
      <c r="AK72" s="830">
        <v>1191</v>
      </c>
      <c r="AL72" s="830"/>
      <c r="AM72" s="830"/>
      <c r="AN72" s="830"/>
      <c r="AO72" s="830"/>
      <c r="AP72" s="830" t="s">
        <v>539</v>
      </c>
      <c r="AQ72" s="830"/>
      <c r="AR72" s="830"/>
      <c r="AS72" s="830"/>
      <c r="AT72" s="830"/>
      <c r="AU72" s="830" t="s">
        <v>539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30"/>
    </row>
    <row r="73" spans="1:131" ht="26.25" customHeight="1" x14ac:dyDescent="0.2">
      <c r="A73" s="238">
        <v>6</v>
      </c>
      <c r="B73" s="876"/>
      <c r="C73" s="877"/>
      <c r="D73" s="877"/>
      <c r="E73" s="877"/>
      <c r="F73" s="877"/>
      <c r="G73" s="877"/>
      <c r="H73" s="877"/>
      <c r="I73" s="877"/>
      <c r="J73" s="877"/>
      <c r="K73" s="877"/>
      <c r="L73" s="877"/>
      <c r="M73" s="877"/>
      <c r="N73" s="877"/>
      <c r="O73" s="877"/>
      <c r="P73" s="878"/>
      <c r="Q73" s="879"/>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30"/>
    </row>
    <row r="74" spans="1:131" ht="26.25" customHeight="1" x14ac:dyDescent="0.2">
      <c r="A74" s="238">
        <v>7</v>
      </c>
      <c r="B74" s="876"/>
      <c r="C74" s="877"/>
      <c r="D74" s="877"/>
      <c r="E74" s="877"/>
      <c r="F74" s="877"/>
      <c r="G74" s="877"/>
      <c r="H74" s="877"/>
      <c r="I74" s="877"/>
      <c r="J74" s="877"/>
      <c r="K74" s="877"/>
      <c r="L74" s="877"/>
      <c r="M74" s="877"/>
      <c r="N74" s="877"/>
      <c r="O74" s="877"/>
      <c r="P74" s="878"/>
      <c r="Q74" s="879"/>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30"/>
    </row>
    <row r="75" spans="1:131" ht="26.25" customHeight="1" x14ac:dyDescent="0.2">
      <c r="A75" s="238">
        <v>8</v>
      </c>
      <c r="B75" s="876"/>
      <c r="C75" s="877"/>
      <c r="D75" s="877"/>
      <c r="E75" s="877"/>
      <c r="F75" s="877"/>
      <c r="G75" s="877"/>
      <c r="H75" s="877"/>
      <c r="I75" s="877"/>
      <c r="J75" s="877"/>
      <c r="K75" s="877"/>
      <c r="L75" s="877"/>
      <c r="M75" s="877"/>
      <c r="N75" s="877"/>
      <c r="O75" s="877"/>
      <c r="P75" s="878"/>
      <c r="Q75" s="880"/>
      <c r="R75" s="881"/>
      <c r="S75" s="881"/>
      <c r="T75" s="881"/>
      <c r="U75" s="834"/>
      <c r="V75" s="882"/>
      <c r="W75" s="881"/>
      <c r="X75" s="881"/>
      <c r="Y75" s="881"/>
      <c r="Z75" s="834"/>
      <c r="AA75" s="882"/>
      <c r="AB75" s="881"/>
      <c r="AC75" s="881"/>
      <c r="AD75" s="881"/>
      <c r="AE75" s="834"/>
      <c r="AF75" s="882"/>
      <c r="AG75" s="881"/>
      <c r="AH75" s="881"/>
      <c r="AI75" s="881"/>
      <c r="AJ75" s="834"/>
      <c r="AK75" s="882"/>
      <c r="AL75" s="881"/>
      <c r="AM75" s="881"/>
      <c r="AN75" s="881"/>
      <c r="AO75" s="834"/>
      <c r="AP75" s="882"/>
      <c r="AQ75" s="881"/>
      <c r="AR75" s="881"/>
      <c r="AS75" s="881"/>
      <c r="AT75" s="834"/>
      <c r="AU75" s="882"/>
      <c r="AV75" s="881"/>
      <c r="AW75" s="881"/>
      <c r="AX75" s="881"/>
      <c r="AY75" s="834"/>
      <c r="AZ75" s="832"/>
      <c r="BA75" s="832"/>
      <c r="BB75" s="832"/>
      <c r="BC75" s="832"/>
      <c r="BD75" s="833"/>
      <c r="BE75" s="241"/>
      <c r="BF75" s="241"/>
      <c r="BG75" s="241"/>
      <c r="BH75" s="241"/>
      <c r="BI75" s="241"/>
      <c r="BJ75" s="241"/>
      <c r="BK75" s="241"/>
      <c r="BL75" s="241"/>
      <c r="BM75" s="241"/>
      <c r="BN75" s="241"/>
      <c r="BO75" s="241"/>
      <c r="BP75" s="241"/>
      <c r="BQ75" s="238">
        <v>69</v>
      </c>
      <c r="BR75" s="243"/>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30"/>
    </row>
    <row r="76" spans="1:131" ht="26.25" customHeight="1" x14ac:dyDescent="0.2">
      <c r="A76" s="238">
        <v>9</v>
      </c>
      <c r="B76" s="876"/>
      <c r="C76" s="877"/>
      <c r="D76" s="877"/>
      <c r="E76" s="877"/>
      <c r="F76" s="877"/>
      <c r="G76" s="877"/>
      <c r="H76" s="877"/>
      <c r="I76" s="877"/>
      <c r="J76" s="877"/>
      <c r="K76" s="877"/>
      <c r="L76" s="877"/>
      <c r="M76" s="877"/>
      <c r="N76" s="877"/>
      <c r="O76" s="877"/>
      <c r="P76" s="878"/>
      <c r="Q76" s="880"/>
      <c r="R76" s="881"/>
      <c r="S76" s="881"/>
      <c r="T76" s="881"/>
      <c r="U76" s="834"/>
      <c r="V76" s="882"/>
      <c r="W76" s="881"/>
      <c r="X76" s="881"/>
      <c r="Y76" s="881"/>
      <c r="Z76" s="834"/>
      <c r="AA76" s="882"/>
      <c r="AB76" s="881"/>
      <c r="AC76" s="881"/>
      <c r="AD76" s="881"/>
      <c r="AE76" s="834"/>
      <c r="AF76" s="882"/>
      <c r="AG76" s="881"/>
      <c r="AH76" s="881"/>
      <c r="AI76" s="881"/>
      <c r="AJ76" s="834"/>
      <c r="AK76" s="882"/>
      <c r="AL76" s="881"/>
      <c r="AM76" s="881"/>
      <c r="AN76" s="881"/>
      <c r="AO76" s="834"/>
      <c r="AP76" s="882"/>
      <c r="AQ76" s="881"/>
      <c r="AR76" s="881"/>
      <c r="AS76" s="881"/>
      <c r="AT76" s="834"/>
      <c r="AU76" s="882"/>
      <c r="AV76" s="881"/>
      <c r="AW76" s="881"/>
      <c r="AX76" s="881"/>
      <c r="AY76" s="834"/>
      <c r="AZ76" s="832"/>
      <c r="BA76" s="832"/>
      <c r="BB76" s="832"/>
      <c r="BC76" s="832"/>
      <c r="BD76" s="833"/>
      <c r="BE76" s="241"/>
      <c r="BF76" s="241"/>
      <c r="BG76" s="241"/>
      <c r="BH76" s="241"/>
      <c r="BI76" s="241"/>
      <c r="BJ76" s="241"/>
      <c r="BK76" s="241"/>
      <c r="BL76" s="241"/>
      <c r="BM76" s="241"/>
      <c r="BN76" s="241"/>
      <c r="BO76" s="241"/>
      <c r="BP76" s="241"/>
      <c r="BQ76" s="238">
        <v>70</v>
      </c>
      <c r="BR76" s="243"/>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30"/>
    </row>
    <row r="77" spans="1:131" ht="26.25" customHeight="1" x14ac:dyDescent="0.2">
      <c r="A77" s="238">
        <v>10</v>
      </c>
      <c r="B77" s="876"/>
      <c r="C77" s="877"/>
      <c r="D77" s="877"/>
      <c r="E77" s="877"/>
      <c r="F77" s="877"/>
      <c r="G77" s="877"/>
      <c r="H77" s="877"/>
      <c r="I77" s="877"/>
      <c r="J77" s="877"/>
      <c r="K77" s="877"/>
      <c r="L77" s="877"/>
      <c r="M77" s="877"/>
      <c r="N77" s="877"/>
      <c r="O77" s="877"/>
      <c r="P77" s="878"/>
      <c r="Q77" s="880"/>
      <c r="R77" s="881"/>
      <c r="S77" s="881"/>
      <c r="T77" s="881"/>
      <c r="U77" s="834"/>
      <c r="V77" s="882"/>
      <c r="W77" s="881"/>
      <c r="X77" s="881"/>
      <c r="Y77" s="881"/>
      <c r="Z77" s="834"/>
      <c r="AA77" s="882"/>
      <c r="AB77" s="881"/>
      <c r="AC77" s="881"/>
      <c r="AD77" s="881"/>
      <c r="AE77" s="834"/>
      <c r="AF77" s="882"/>
      <c r="AG77" s="881"/>
      <c r="AH77" s="881"/>
      <c r="AI77" s="881"/>
      <c r="AJ77" s="834"/>
      <c r="AK77" s="882"/>
      <c r="AL77" s="881"/>
      <c r="AM77" s="881"/>
      <c r="AN77" s="881"/>
      <c r="AO77" s="834"/>
      <c r="AP77" s="882"/>
      <c r="AQ77" s="881"/>
      <c r="AR77" s="881"/>
      <c r="AS77" s="881"/>
      <c r="AT77" s="834"/>
      <c r="AU77" s="882"/>
      <c r="AV77" s="881"/>
      <c r="AW77" s="881"/>
      <c r="AX77" s="881"/>
      <c r="AY77" s="834"/>
      <c r="AZ77" s="832"/>
      <c r="BA77" s="832"/>
      <c r="BB77" s="832"/>
      <c r="BC77" s="832"/>
      <c r="BD77" s="833"/>
      <c r="BE77" s="241"/>
      <c r="BF77" s="241"/>
      <c r="BG77" s="241"/>
      <c r="BH77" s="241"/>
      <c r="BI77" s="241"/>
      <c r="BJ77" s="241"/>
      <c r="BK77" s="241"/>
      <c r="BL77" s="241"/>
      <c r="BM77" s="241"/>
      <c r="BN77" s="241"/>
      <c r="BO77" s="241"/>
      <c r="BP77" s="241"/>
      <c r="BQ77" s="238">
        <v>71</v>
      </c>
      <c r="BR77" s="243"/>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30"/>
    </row>
    <row r="78" spans="1:131" ht="26.25" customHeight="1" x14ac:dyDescent="0.2">
      <c r="A78" s="238">
        <v>11</v>
      </c>
      <c r="B78" s="876"/>
      <c r="C78" s="877"/>
      <c r="D78" s="877"/>
      <c r="E78" s="877"/>
      <c r="F78" s="877"/>
      <c r="G78" s="877"/>
      <c r="H78" s="877"/>
      <c r="I78" s="877"/>
      <c r="J78" s="877"/>
      <c r="K78" s="877"/>
      <c r="L78" s="877"/>
      <c r="M78" s="877"/>
      <c r="N78" s="877"/>
      <c r="O78" s="877"/>
      <c r="P78" s="878"/>
      <c r="Q78" s="879"/>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30"/>
    </row>
    <row r="79" spans="1:131" ht="26.25" customHeight="1" x14ac:dyDescent="0.2">
      <c r="A79" s="238">
        <v>12</v>
      </c>
      <c r="B79" s="876"/>
      <c r="C79" s="877"/>
      <c r="D79" s="877"/>
      <c r="E79" s="877"/>
      <c r="F79" s="877"/>
      <c r="G79" s="877"/>
      <c r="H79" s="877"/>
      <c r="I79" s="877"/>
      <c r="J79" s="877"/>
      <c r="K79" s="877"/>
      <c r="L79" s="877"/>
      <c r="M79" s="877"/>
      <c r="N79" s="877"/>
      <c r="O79" s="877"/>
      <c r="P79" s="878"/>
      <c r="Q79" s="879"/>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30"/>
    </row>
    <row r="80" spans="1:131" ht="26.25" customHeight="1" x14ac:dyDescent="0.2">
      <c r="A80" s="238">
        <v>13</v>
      </c>
      <c r="B80" s="876"/>
      <c r="C80" s="877"/>
      <c r="D80" s="877"/>
      <c r="E80" s="877"/>
      <c r="F80" s="877"/>
      <c r="G80" s="877"/>
      <c r="H80" s="877"/>
      <c r="I80" s="877"/>
      <c r="J80" s="877"/>
      <c r="K80" s="877"/>
      <c r="L80" s="877"/>
      <c r="M80" s="877"/>
      <c r="N80" s="877"/>
      <c r="O80" s="877"/>
      <c r="P80" s="878"/>
      <c r="Q80" s="879"/>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30"/>
    </row>
    <row r="81" spans="1:131" ht="26.25" customHeight="1" x14ac:dyDescent="0.2">
      <c r="A81" s="238">
        <v>14</v>
      </c>
      <c r="B81" s="876"/>
      <c r="C81" s="877"/>
      <c r="D81" s="877"/>
      <c r="E81" s="877"/>
      <c r="F81" s="877"/>
      <c r="G81" s="877"/>
      <c r="H81" s="877"/>
      <c r="I81" s="877"/>
      <c r="J81" s="877"/>
      <c r="K81" s="877"/>
      <c r="L81" s="877"/>
      <c r="M81" s="877"/>
      <c r="N81" s="877"/>
      <c r="O81" s="877"/>
      <c r="P81" s="878"/>
      <c r="Q81" s="879"/>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30"/>
    </row>
    <row r="82" spans="1:131" ht="26.25" customHeight="1" x14ac:dyDescent="0.2">
      <c r="A82" s="238">
        <v>15</v>
      </c>
      <c r="B82" s="876"/>
      <c r="C82" s="877"/>
      <c r="D82" s="877"/>
      <c r="E82" s="877"/>
      <c r="F82" s="877"/>
      <c r="G82" s="877"/>
      <c r="H82" s="877"/>
      <c r="I82" s="877"/>
      <c r="J82" s="877"/>
      <c r="K82" s="877"/>
      <c r="L82" s="877"/>
      <c r="M82" s="877"/>
      <c r="N82" s="877"/>
      <c r="O82" s="877"/>
      <c r="P82" s="878"/>
      <c r="Q82" s="879"/>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30"/>
    </row>
    <row r="83" spans="1:131" ht="26.25" customHeight="1" x14ac:dyDescent="0.2">
      <c r="A83" s="238">
        <v>16</v>
      </c>
      <c r="B83" s="876"/>
      <c r="C83" s="877"/>
      <c r="D83" s="877"/>
      <c r="E83" s="877"/>
      <c r="F83" s="877"/>
      <c r="G83" s="877"/>
      <c r="H83" s="877"/>
      <c r="I83" s="877"/>
      <c r="J83" s="877"/>
      <c r="K83" s="877"/>
      <c r="L83" s="877"/>
      <c r="M83" s="877"/>
      <c r="N83" s="877"/>
      <c r="O83" s="877"/>
      <c r="P83" s="878"/>
      <c r="Q83" s="879"/>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30"/>
    </row>
    <row r="84" spans="1:131" ht="26.25" customHeight="1" x14ac:dyDescent="0.2">
      <c r="A84" s="238">
        <v>17</v>
      </c>
      <c r="B84" s="876"/>
      <c r="C84" s="877"/>
      <c r="D84" s="877"/>
      <c r="E84" s="877"/>
      <c r="F84" s="877"/>
      <c r="G84" s="877"/>
      <c r="H84" s="877"/>
      <c r="I84" s="877"/>
      <c r="J84" s="877"/>
      <c r="K84" s="877"/>
      <c r="L84" s="877"/>
      <c r="M84" s="877"/>
      <c r="N84" s="877"/>
      <c r="O84" s="877"/>
      <c r="P84" s="878"/>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30"/>
    </row>
    <row r="85" spans="1:131" ht="26.25" customHeight="1" x14ac:dyDescent="0.2">
      <c r="A85" s="238">
        <v>18</v>
      </c>
      <c r="B85" s="876"/>
      <c r="C85" s="877"/>
      <c r="D85" s="877"/>
      <c r="E85" s="877"/>
      <c r="F85" s="877"/>
      <c r="G85" s="877"/>
      <c r="H85" s="877"/>
      <c r="I85" s="877"/>
      <c r="J85" s="877"/>
      <c r="K85" s="877"/>
      <c r="L85" s="877"/>
      <c r="M85" s="877"/>
      <c r="N85" s="877"/>
      <c r="O85" s="877"/>
      <c r="P85" s="878"/>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30"/>
    </row>
    <row r="86" spans="1:131" ht="26.25" customHeight="1" x14ac:dyDescent="0.2">
      <c r="A86" s="238">
        <v>19</v>
      </c>
      <c r="B86" s="876"/>
      <c r="C86" s="877"/>
      <c r="D86" s="877"/>
      <c r="E86" s="877"/>
      <c r="F86" s="877"/>
      <c r="G86" s="877"/>
      <c r="H86" s="877"/>
      <c r="I86" s="877"/>
      <c r="J86" s="877"/>
      <c r="K86" s="877"/>
      <c r="L86" s="877"/>
      <c r="M86" s="877"/>
      <c r="N86" s="877"/>
      <c r="O86" s="877"/>
      <c r="P86" s="878"/>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30"/>
    </row>
    <row r="87" spans="1:131" ht="26.25" customHeight="1" x14ac:dyDescent="0.2">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30"/>
    </row>
    <row r="88" spans="1:131" ht="26.25" customHeight="1" thickBot="1" x14ac:dyDescent="0.25">
      <c r="A88" s="240" t="s">
        <v>392</v>
      </c>
      <c r="B88" s="789" t="s">
        <v>427</v>
      </c>
      <c r="C88" s="790"/>
      <c r="D88" s="790"/>
      <c r="E88" s="790"/>
      <c r="F88" s="790"/>
      <c r="G88" s="790"/>
      <c r="H88" s="790"/>
      <c r="I88" s="790"/>
      <c r="J88" s="790"/>
      <c r="K88" s="790"/>
      <c r="L88" s="790"/>
      <c r="M88" s="790"/>
      <c r="N88" s="790"/>
      <c r="O88" s="790"/>
      <c r="P88" s="791"/>
      <c r="Q88" s="843"/>
      <c r="R88" s="844"/>
      <c r="S88" s="844"/>
      <c r="T88" s="844"/>
      <c r="U88" s="844"/>
      <c r="V88" s="844"/>
      <c r="W88" s="844"/>
      <c r="X88" s="844"/>
      <c r="Y88" s="844"/>
      <c r="Z88" s="844"/>
      <c r="AA88" s="844"/>
      <c r="AB88" s="844"/>
      <c r="AC88" s="844"/>
      <c r="AD88" s="844"/>
      <c r="AE88" s="844"/>
      <c r="AF88" s="847">
        <v>5153</v>
      </c>
      <c r="AG88" s="847"/>
      <c r="AH88" s="847"/>
      <c r="AI88" s="847"/>
      <c r="AJ88" s="847"/>
      <c r="AK88" s="844"/>
      <c r="AL88" s="844"/>
      <c r="AM88" s="844"/>
      <c r="AN88" s="844"/>
      <c r="AO88" s="844"/>
      <c r="AP88" s="847">
        <v>1229</v>
      </c>
      <c r="AQ88" s="847"/>
      <c r="AR88" s="847"/>
      <c r="AS88" s="847"/>
      <c r="AT88" s="847"/>
      <c r="AU88" s="847">
        <v>331</v>
      </c>
      <c r="AV88" s="847"/>
      <c r="AW88" s="847"/>
      <c r="AX88" s="847"/>
      <c r="AY88" s="847"/>
      <c r="AZ88" s="852"/>
      <c r="BA88" s="852"/>
      <c r="BB88" s="852"/>
      <c r="BC88" s="852"/>
      <c r="BD88" s="853"/>
      <c r="BE88" s="241"/>
      <c r="BF88" s="241"/>
      <c r="BG88" s="241"/>
      <c r="BH88" s="241"/>
      <c r="BI88" s="241"/>
      <c r="BJ88" s="241"/>
      <c r="BK88" s="241"/>
      <c r="BL88" s="241"/>
      <c r="BM88" s="241"/>
      <c r="BN88" s="241"/>
      <c r="BO88" s="241"/>
      <c r="BP88" s="241"/>
      <c r="BQ88" s="238">
        <v>82</v>
      </c>
      <c r="BR88" s="243"/>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428</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184</v>
      </c>
      <c r="CS102" s="855"/>
      <c r="CT102" s="855"/>
      <c r="CU102" s="855"/>
      <c r="CV102" s="894"/>
      <c r="CW102" s="893">
        <v>3</v>
      </c>
      <c r="CX102" s="855"/>
      <c r="CY102" s="855"/>
      <c r="CZ102" s="855"/>
      <c r="DA102" s="894"/>
      <c r="DB102" s="893" t="s">
        <v>539</v>
      </c>
      <c r="DC102" s="855"/>
      <c r="DD102" s="855"/>
      <c r="DE102" s="855"/>
      <c r="DF102" s="894"/>
      <c r="DG102" s="893" t="s">
        <v>539</v>
      </c>
      <c r="DH102" s="855"/>
      <c r="DI102" s="855"/>
      <c r="DJ102" s="855"/>
      <c r="DK102" s="894"/>
      <c r="DL102" s="893" t="s">
        <v>539</v>
      </c>
      <c r="DM102" s="855"/>
      <c r="DN102" s="855"/>
      <c r="DO102" s="855"/>
      <c r="DP102" s="894"/>
      <c r="DQ102" s="893" t="s">
        <v>539</v>
      </c>
      <c r="DR102" s="855"/>
      <c r="DS102" s="855"/>
      <c r="DT102" s="855"/>
      <c r="DU102" s="894"/>
      <c r="DV102" s="789"/>
      <c r="DW102" s="790"/>
      <c r="DX102" s="790"/>
      <c r="DY102" s="790"/>
      <c r="DZ102" s="917"/>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429</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430</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0" t="s">
        <v>433</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434</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2">
      <c r="A109" s="91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436</v>
      </c>
      <c r="AB109" s="896"/>
      <c r="AC109" s="896"/>
      <c r="AD109" s="896"/>
      <c r="AE109" s="897"/>
      <c r="AF109" s="895" t="s">
        <v>437</v>
      </c>
      <c r="AG109" s="896"/>
      <c r="AH109" s="896"/>
      <c r="AI109" s="896"/>
      <c r="AJ109" s="897"/>
      <c r="AK109" s="895" t="s">
        <v>309</v>
      </c>
      <c r="AL109" s="896"/>
      <c r="AM109" s="896"/>
      <c r="AN109" s="896"/>
      <c r="AO109" s="897"/>
      <c r="AP109" s="895" t="s">
        <v>438</v>
      </c>
      <c r="AQ109" s="896"/>
      <c r="AR109" s="896"/>
      <c r="AS109" s="896"/>
      <c r="AT109" s="898"/>
      <c r="AU109" s="91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436</v>
      </c>
      <c r="BR109" s="896"/>
      <c r="BS109" s="896"/>
      <c r="BT109" s="896"/>
      <c r="BU109" s="897"/>
      <c r="BV109" s="895" t="s">
        <v>437</v>
      </c>
      <c r="BW109" s="896"/>
      <c r="BX109" s="896"/>
      <c r="BY109" s="896"/>
      <c r="BZ109" s="897"/>
      <c r="CA109" s="895" t="s">
        <v>309</v>
      </c>
      <c r="CB109" s="896"/>
      <c r="CC109" s="896"/>
      <c r="CD109" s="896"/>
      <c r="CE109" s="897"/>
      <c r="CF109" s="916" t="s">
        <v>438</v>
      </c>
      <c r="CG109" s="916"/>
      <c r="CH109" s="916"/>
      <c r="CI109" s="916"/>
      <c r="CJ109" s="916"/>
      <c r="CK109" s="895"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436</v>
      </c>
      <c r="DH109" s="896"/>
      <c r="DI109" s="896"/>
      <c r="DJ109" s="896"/>
      <c r="DK109" s="897"/>
      <c r="DL109" s="895" t="s">
        <v>437</v>
      </c>
      <c r="DM109" s="896"/>
      <c r="DN109" s="896"/>
      <c r="DO109" s="896"/>
      <c r="DP109" s="897"/>
      <c r="DQ109" s="895" t="s">
        <v>309</v>
      </c>
      <c r="DR109" s="896"/>
      <c r="DS109" s="896"/>
      <c r="DT109" s="896"/>
      <c r="DU109" s="897"/>
      <c r="DV109" s="895" t="s">
        <v>438</v>
      </c>
      <c r="DW109" s="896"/>
      <c r="DX109" s="896"/>
      <c r="DY109" s="896"/>
      <c r="DZ109" s="898"/>
    </row>
    <row r="110" spans="1:131" s="230" customFormat="1" ht="26.25" customHeight="1" x14ac:dyDescent="0.2">
      <c r="A110" s="899" t="s">
        <v>440</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2444432</v>
      </c>
      <c r="AB110" s="903"/>
      <c r="AC110" s="903"/>
      <c r="AD110" s="903"/>
      <c r="AE110" s="904"/>
      <c r="AF110" s="905">
        <v>2460690</v>
      </c>
      <c r="AG110" s="903"/>
      <c r="AH110" s="903"/>
      <c r="AI110" s="903"/>
      <c r="AJ110" s="904"/>
      <c r="AK110" s="905">
        <v>2465940</v>
      </c>
      <c r="AL110" s="903"/>
      <c r="AM110" s="903"/>
      <c r="AN110" s="903"/>
      <c r="AO110" s="904"/>
      <c r="AP110" s="906">
        <v>15</v>
      </c>
      <c r="AQ110" s="907"/>
      <c r="AR110" s="907"/>
      <c r="AS110" s="907"/>
      <c r="AT110" s="908"/>
      <c r="AU110" s="909" t="s">
        <v>75</v>
      </c>
      <c r="AV110" s="910"/>
      <c r="AW110" s="910"/>
      <c r="AX110" s="910"/>
      <c r="AY110" s="910"/>
      <c r="AZ110" s="932" t="s">
        <v>441</v>
      </c>
      <c r="BA110" s="900"/>
      <c r="BB110" s="900"/>
      <c r="BC110" s="900"/>
      <c r="BD110" s="900"/>
      <c r="BE110" s="900"/>
      <c r="BF110" s="900"/>
      <c r="BG110" s="900"/>
      <c r="BH110" s="900"/>
      <c r="BI110" s="900"/>
      <c r="BJ110" s="900"/>
      <c r="BK110" s="900"/>
      <c r="BL110" s="900"/>
      <c r="BM110" s="900"/>
      <c r="BN110" s="900"/>
      <c r="BO110" s="900"/>
      <c r="BP110" s="901"/>
      <c r="BQ110" s="933">
        <v>26074840</v>
      </c>
      <c r="BR110" s="934"/>
      <c r="BS110" s="934"/>
      <c r="BT110" s="934"/>
      <c r="BU110" s="934"/>
      <c r="BV110" s="934">
        <v>25162016</v>
      </c>
      <c r="BW110" s="934"/>
      <c r="BX110" s="934"/>
      <c r="BY110" s="934"/>
      <c r="BZ110" s="934"/>
      <c r="CA110" s="934">
        <v>22975591</v>
      </c>
      <c r="CB110" s="934"/>
      <c r="CC110" s="934"/>
      <c r="CD110" s="934"/>
      <c r="CE110" s="934"/>
      <c r="CF110" s="947">
        <v>139.5</v>
      </c>
      <c r="CG110" s="948"/>
      <c r="CH110" s="948"/>
      <c r="CI110" s="948"/>
      <c r="CJ110" s="948"/>
      <c r="CK110" s="949" t="s">
        <v>442</v>
      </c>
      <c r="CL110" s="950"/>
      <c r="CM110" s="932" t="s">
        <v>443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417</v>
      </c>
      <c r="DH110" s="934"/>
      <c r="DI110" s="934"/>
      <c r="DJ110" s="934"/>
      <c r="DK110" s="934"/>
      <c r="DL110" s="934" t="s">
        <v>417</v>
      </c>
      <c r="DM110" s="934"/>
      <c r="DN110" s="934"/>
      <c r="DO110" s="934"/>
      <c r="DP110" s="934"/>
      <c r="DQ110" s="934" t="s">
        <v>417</v>
      </c>
      <c r="DR110" s="934"/>
      <c r="DS110" s="934"/>
      <c r="DT110" s="934"/>
      <c r="DU110" s="934"/>
      <c r="DV110" s="935" t="s">
        <v>444</v>
      </c>
      <c r="DW110" s="935"/>
      <c r="DX110" s="935"/>
      <c r="DY110" s="935"/>
      <c r="DZ110" s="936"/>
    </row>
    <row r="111" spans="1:131" s="230" customFormat="1" ht="26.25" customHeight="1" x14ac:dyDescent="0.2">
      <c r="A111" s="937" t="s">
        <v>445</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444</v>
      </c>
      <c r="AB111" s="941"/>
      <c r="AC111" s="941"/>
      <c r="AD111" s="941"/>
      <c r="AE111" s="942"/>
      <c r="AF111" s="943" t="s">
        <v>444</v>
      </c>
      <c r="AG111" s="941"/>
      <c r="AH111" s="941"/>
      <c r="AI111" s="941"/>
      <c r="AJ111" s="942"/>
      <c r="AK111" s="943" t="s">
        <v>444</v>
      </c>
      <c r="AL111" s="941"/>
      <c r="AM111" s="941"/>
      <c r="AN111" s="941"/>
      <c r="AO111" s="942"/>
      <c r="AP111" s="944" t="s">
        <v>417</v>
      </c>
      <c r="AQ111" s="945"/>
      <c r="AR111" s="945"/>
      <c r="AS111" s="945"/>
      <c r="AT111" s="946"/>
      <c r="AU111" s="911"/>
      <c r="AV111" s="912"/>
      <c r="AW111" s="912"/>
      <c r="AX111" s="912"/>
      <c r="AY111" s="912"/>
      <c r="AZ111" s="925" t="s">
        <v>446</v>
      </c>
      <c r="BA111" s="926"/>
      <c r="BB111" s="926"/>
      <c r="BC111" s="926"/>
      <c r="BD111" s="926"/>
      <c r="BE111" s="926"/>
      <c r="BF111" s="926"/>
      <c r="BG111" s="926"/>
      <c r="BH111" s="926"/>
      <c r="BI111" s="926"/>
      <c r="BJ111" s="926"/>
      <c r="BK111" s="926"/>
      <c r="BL111" s="926"/>
      <c r="BM111" s="926"/>
      <c r="BN111" s="926"/>
      <c r="BO111" s="926"/>
      <c r="BP111" s="927"/>
      <c r="BQ111" s="928">
        <v>92538</v>
      </c>
      <c r="BR111" s="929"/>
      <c r="BS111" s="929"/>
      <c r="BT111" s="929"/>
      <c r="BU111" s="929"/>
      <c r="BV111" s="929">
        <v>3013</v>
      </c>
      <c r="BW111" s="929"/>
      <c r="BX111" s="929"/>
      <c r="BY111" s="929"/>
      <c r="BZ111" s="929"/>
      <c r="CA111" s="929">
        <v>43625</v>
      </c>
      <c r="CB111" s="929"/>
      <c r="CC111" s="929"/>
      <c r="CD111" s="929"/>
      <c r="CE111" s="929"/>
      <c r="CF111" s="923">
        <v>0.3</v>
      </c>
      <c r="CG111" s="924"/>
      <c r="CH111" s="924"/>
      <c r="CI111" s="924"/>
      <c r="CJ111" s="924"/>
      <c r="CK111" s="951"/>
      <c r="CL111" s="952"/>
      <c r="CM111" s="925" t="s">
        <v>447</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444</v>
      </c>
      <c r="DH111" s="929"/>
      <c r="DI111" s="929"/>
      <c r="DJ111" s="929"/>
      <c r="DK111" s="929"/>
      <c r="DL111" s="929" t="s">
        <v>444</v>
      </c>
      <c r="DM111" s="929"/>
      <c r="DN111" s="929"/>
      <c r="DO111" s="929"/>
      <c r="DP111" s="929"/>
      <c r="DQ111" s="929" t="s">
        <v>417</v>
      </c>
      <c r="DR111" s="929"/>
      <c r="DS111" s="929"/>
      <c r="DT111" s="929"/>
      <c r="DU111" s="929"/>
      <c r="DV111" s="930" t="s">
        <v>417</v>
      </c>
      <c r="DW111" s="930"/>
      <c r="DX111" s="930"/>
      <c r="DY111" s="930"/>
      <c r="DZ111" s="931"/>
    </row>
    <row r="112" spans="1:131" s="230" customFormat="1" ht="26.25" customHeight="1" x14ac:dyDescent="0.2">
      <c r="A112" s="955" t="s">
        <v>448</v>
      </c>
      <c r="B112" s="956"/>
      <c r="C112" s="926" t="s">
        <v>449</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417</v>
      </c>
      <c r="AB112" s="962"/>
      <c r="AC112" s="962"/>
      <c r="AD112" s="962"/>
      <c r="AE112" s="963"/>
      <c r="AF112" s="964" t="s">
        <v>417</v>
      </c>
      <c r="AG112" s="962"/>
      <c r="AH112" s="962"/>
      <c r="AI112" s="962"/>
      <c r="AJ112" s="963"/>
      <c r="AK112" s="964" t="s">
        <v>417</v>
      </c>
      <c r="AL112" s="962"/>
      <c r="AM112" s="962"/>
      <c r="AN112" s="962"/>
      <c r="AO112" s="963"/>
      <c r="AP112" s="965" t="s">
        <v>417</v>
      </c>
      <c r="AQ112" s="966"/>
      <c r="AR112" s="966"/>
      <c r="AS112" s="966"/>
      <c r="AT112" s="967"/>
      <c r="AU112" s="911"/>
      <c r="AV112" s="912"/>
      <c r="AW112" s="912"/>
      <c r="AX112" s="912"/>
      <c r="AY112" s="912"/>
      <c r="AZ112" s="925" t="s">
        <v>450</v>
      </c>
      <c r="BA112" s="926"/>
      <c r="BB112" s="926"/>
      <c r="BC112" s="926"/>
      <c r="BD112" s="926"/>
      <c r="BE112" s="926"/>
      <c r="BF112" s="926"/>
      <c r="BG112" s="926"/>
      <c r="BH112" s="926"/>
      <c r="BI112" s="926"/>
      <c r="BJ112" s="926"/>
      <c r="BK112" s="926"/>
      <c r="BL112" s="926"/>
      <c r="BM112" s="926"/>
      <c r="BN112" s="926"/>
      <c r="BO112" s="926"/>
      <c r="BP112" s="927"/>
      <c r="BQ112" s="928">
        <v>8912559</v>
      </c>
      <c r="BR112" s="929"/>
      <c r="BS112" s="929"/>
      <c r="BT112" s="929"/>
      <c r="BU112" s="929"/>
      <c r="BV112" s="929">
        <v>7335663</v>
      </c>
      <c r="BW112" s="929"/>
      <c r="BX112" s="929"/>
      <c r="BY112" s="929"/>
      <c r="BZ112" s="929"/>
      <c r="CA112" s="929">
        <v>6230363</v>
      </c>
      <c r="CB112" s="929"/>
      <c r="CC112" s="929"/>
      <c r="CD112" s="929"/>
      <c r="CE112" s="929"/>
      <c r="CF112" s="923">
        <v>37.799999999999997</v>
      </c>
      <c r="CG112" s="924"/>
      <c r="CH112" s="924"/>
      <c r="CI112" s="924"/>
      <c r="CJ112" s="924"/>
      <c r="CK112" s="951"/>
      <c r="CL112" s="952"/>
      <c r="CM112" s="925" t="s">
        <v>451</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92538</v>
      </c>
      <c r="DH112" s="929"/>
      <c r="DI112" s="929"/>
      <c r="DJ112" s="929"/>
      <c r="DK112" s="929"/>
      <c r="DL112" s="929">
        <v>3013</v>
      </c>
      <c r="DM112" s="929"/>
      <c r="DN112" s="929"/>
      <c r="DO112" s="929"/>
      <c r="DP112" s="929"/>
      <c r="DQ112" s="929">
        <v>43625</v>
      </c>
      <c r="DR112" s="929"/>
      <c r="DS112" s="929"/>
      <c r="DT112" s="929"/>
      <c r="DU112" s="929"/>
      <c r="DV112" s="930">
        <v>0.3</v>
      </c>
      <c r="DW112" s="930"/>
      <c r="DX112" s="930"/>
      <c r="DY112" s="930"/>
      <c r="DZ112" s="931"/>
    </row>
    <row r="113" spans="1:130" s="230" customFormat="1" ht="26.25" customHeight="1" x14ac:dyDescent="0.2">
      <c r="A113" s="957"/>
      <c r="B113" s="958"/>
      <c r="C113" s="926" t="s">
        <v>452</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766581</v>
      </c>
      <c r="AB113" s="941"/>
      <c r="AC113" s="941"/>
      <c r="AD113" s="941"/>
      <c r="AE113" s="942"/>
      <c r="AF113" s="943">
        <v>741156</v>
      </c>
      <c r="AG113" s="941"/>
      <c r="AH113" s="941"/>
      <c r="AI113" s="941"/>
      <c r="AJ113" s="942"/>
      <c r="AK113" s="943">
        <v>691657</v>
      </c>
      <c r="AL113" s="941"/>
      <c r="AM113" s="941"/>
      <c r="AN113" s="941"/>
      <c r="AO113" s="942"/>
      <c r="AP113" s="944">
        <v>4.2</v>
      </c>
      <c r="AQ113" s="945"/>
      <c r="AR113" s="945"/>
      <c r="AS113" s="945"/>
      <c r="AT113" s="946"/>
      <c r="AU113" s="911"/>
      <c r="AV113" s="912"/>
      <c r="AW113" s="912"/>
      <c r="AX113" s="912"/>
      <c r="AY113" s="912"/>
      <c r="AZ113" s="925" t="s">
        <v>453</v>
      </c>
      <c r="BA113" s="926"/>
      <c r="BB113" s="926"/>
      <c r="BC113" s="926"/>
      <c r="BD113" s="926"/>
      <c r="BE113" s="926"/>
      <c r="BF113" s="926"/>
      <c r="BG113" s="926"/>
      <c r="BH113" s="926"/>
      <c r="BI113" s="926"/>
      <c r="BJ113" s="926"/>
      <c r="BK113" s="926"/>
      <c r="BL113" s="926"/>
      <c r="BM113" s="926"/>
      <c r="BN113" s="926"/>
      <c r="BO113" s="926"/>
      <c r="BP113" s="927"/>
      <c r="BQ113" s="928">
        <v>416405</v>
      </c>
      <c r="BR113" s="929"/>
      <c r="BS113" s="929"/>
      <c r="BT113" s="929"/>
      <c r="BU113" s="929"/>
      <c r="BV113" s="929">
        <v>385377</v>
      </c>
      <c r="BW113" s="929"/>
      <c r="BX113" s="929"/>
      <c r="BY113" s="929"/>
      <c r="BZ113" s="929"/>
      <c r="CA113" s="929">
        <v>331273</v>
      </c>
      <c r="CB113" s="929"/>
      <c r="CC113" s="929"/>
      <c r="CD113" s="929"/>
      <c r="CE113" s="929"/>
      <c r="CF113" s="923">
        <v>2</v>
      </c>
      <c r="CG113" s="924"/>
      <c r="CH113" s="924"/>
      <c r="CI113" s="924"/>
      <c r="CJ113" s="924"/>
      <c r="CK113" s="951"/>
      <c r="CL113" s="952"/>
      <c r="CM113" s="925" t="s">
        <v>454</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417</v>
      </c>
      <c r="DH113" s="962"/>
      <c r="DI113" s="962"/>
      <c r="DJ113" s="962"/>
      <c r="DK113" s="963"/>
      <c r="DL113" s="964" t="s">
        <v>417</v>
      </c>
      <c r="DM113" s="962"/>
      <c r="DN113" s="962"/>
      <c r="DO113" s="962"/>
      <c r="DP113" s="963"/>
      <c r="DQ113" s="964" t="s">
        <v>417</v>
      </c>
      <c r="DR113" s="962"/>
      <c r="DS113" s="962"/>
      <c r="DT113" s="962"/>
      <c r="DU113" s="963"/>
      <c r="DV113" s="965" t="s">
        <v>417</v>
      </c>
      <c r="DW113" s="966"/>
      <c r="DX113" s="966"/>
      <c r="DY113" s="966"/>
      <c r="DZ113" s="967"/>
    </row>
    <row r="114" spans="1:130" s="230" customFormat="1" ht="26.25" customHeight="1" x14ac:dyDescent="0.2">
      <c r="A114" s="957"/>
      <c r="B114" s="958"/>
      <c r="C114" s="926" t="s">
        <v>455</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78627</v>
      </c>
      <c r="AB114" s="962"/>
      <c r="AC114" s="962"/>
      <c r="AD114" s="962"/>
      <c r="AE114" s="963"/>
      <c r="AF114" s="964">
        <v>66427</v>
      </c>
      <c r="AG114" s="962"/>
      <c r="AH114" s="962"/>
      <c r="AI114" s="962"/>
      <c r="AJ114" s="963"/>
      <c r="AK114" s="964">
        <v>55096</v>
      </c>
      <c r="AL114" s="962"/>
      <c r="AM114" s="962"/>
      <c r="AN114" s="962"/>
      <c r="AO114" s="963"/>
      <c r="AP114" s="965">
        <v>0.3</v>
      </c>
      <c r="AQ114" s="966"/>
      <c r="AR114" s="966"/>
      <c r="AS114" s="966"/>
      <c r="AT114" s="967"/>
      <c r="AU114" s="911"/>
      <c r="AV114" s="912"/>
      <c r="AW114" s="912"/>
      <c r="AX114" s="912"/>
      <c r="AY114" s="912"/>
      <c r="AZ114" s="925" t="s">
        <v>456</v>
      </c>
      <c r="BA114" s="926"/>
      <c r="BB114" s="926"/>
      <c r="BC114" s="926"/>
      <c r="BD114" s="926"/>
      <c r="BE114" s="926"/>
      <c r="BF114" s="926"/>
      <c r="BG114" s="926"/>
      <c r="BH114" s="926"/>
      <c r="BI114" s="926"/>
      <c r="BJ114" s="926"/>
      <c r="BK114" s="926"/>
      <c r="BL114" s="926"/>
      <c r="BM114" s="926"/>
      <c r="BN114" s="926"/>
      <c r="BO114" s="926"/>
      <c r="BP114" s="927"/>
      <c r="BQ114" s="928">
        <v>3728756</v>
      </c>
      <c r="BR114" s="929"/>
      <c r="BS114" s="929"/>
      <c r="BT114" s="929"/>
      <c r="BU114" s="929"/>
      <c r="BV114" s="929">
        <v>3722075</v>
      </c>
      <c r="BW114" s="929"/>
      <c r="BX114" s="929"/>
      <c r="BY114" s="929"/>
      <c r="BZ114" s="929"/>
      <c r="CA114" s="929">
        <v>3574566</v>
      </c>
      <c r="CB114" s="929"/>
      <c r="CC114" s="929"/>
      <c r="CD114" s="929"/>
      <c r="CE114" s="929"/>
      <c r="CF114" s="923">
        <v>21.7</v>
      </c>
      <c r="CG114" s="924"/>
      <c r="CH114" s="924"/>
      <c r="CI114" s="924"/>
      <c r="CJ114" s="924"/>
      <c r="CK114" s="951"/>
      <c r="CL114" s="952"/>
      <c r="CM114" s="925" t="s">
        <v>457</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417</v>
      </c>
      <c r="DH114" s="962"/>
      <c r="DI114" s="962"/>
      <c r="DJ114" s="962"/>
      <c r="DK114" s="963"/>
      <c r="DL114" s="964" t="s">
        <v>444</v>
      </c>
      <c r="DM114" s="962"/>
      <c r="DN114" s="962"/>
      <c r="DO114" s="962"/>
      <c r="DP114" s="963"/>
      <c r="DQ114" s="964" t="s">
        <v>417</v>
      </c>
      <c r="DR114" s="962"/>
      <c r="DS114" s="962"/>
      <c r="DT114" s="962"/>
      <c r="DU114" s="963"/>
      <c r="DV114" s="965" t="s">
        <v>417</v>
      </c>
      <c r="DW114" s="966"/>
      <c r="DX114" s="966"/>
      <c r="DY114" s="966"/>
      <c r="DZ114" s="967"/>
    </row>
    <row r="115" spans="1:130" s="230" customFormat="1" ht="26.25" customHeight="1" x14ac:dyDescent="0.2">
      <c r="A115" s="957"/>
      <c r="B115" s="958"/>
      <c r="C115" s="926" t="s">
        <v>458</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t="s">
        <v>417</v>
      </c>
      <c r="AB115" s="941"/>
      <c r="AC115" s="941"/>
      <c r="AD115" s="941"/>
      <c r="AE115" s="942"/>
      <c r="AF115" s="943">
        <v>92538</v>
      </c>
      <c r="AG115" s="941"/>
      <c r="AH115" s="941"/>
      <c r="AI115" s="941"/>
      <c r="AJ115" s="942"/>
      <c r="AK115" s="943">
        <v>3019</v>
      </c>
      <c r="AL115" s="941"/>
      <c r="AM115" s="941"/>
      <c r="AN115" s="941"/>
      <c r="AO115" s="942"/>
      <c r="AP115" s="944">
        <v>0</v>
      </c>
      <c r="AQ115" s="945"/>
      <c r="AR115" s="945"/>
      <c r="AS115" s="945"/>
      <c r="AT115" s="946"/>
      <c r="AU115" s="911"/>
      <c r="AV115" s="912"/>
      <c r="AW115" s="912"/>
      <c r="AX115" s="912"/>
      <c r="AY115" s="912"/>
      <c r="AZ115" s="925" t="s">
        <v>459</v>
      </c>
      <c r="BA115" s="926"/>
      <c r="BB115" s="926"/>
      <c r="BC115" s="926"/>
      <c r="BD115" s="926"/>
      <c r="BE115" s="926"/>
      <c r="BF115" s="926"/>
      <c r="BG115" s="926"/>
      <c r="BH115" s="926"/>
      <c r="BI115" s="926"/>
      <c r="BJ115" s="926"/>
      <c r="BK115" s="926"/>
      <c r="BL115" s="926"/>
      <c r="BM115" s="926"/>
      <c r="BN115" s="926"/>
      <c r="BO115" s="926"/>
      <c r="BP115" s="927"/>
      <c r="BQ115" s="928" t="s">
        <v>417</v>
      </c>
      <c r="BR115" s="929"/>
      <c r="BS115" s="929"/>
      <c r="BT115" s="929"/>
      <c r="BU115" s="929"/>
      <c r="BV115" s="929" t="s">
        <v>417</v>
      </c>
      <c r="BW115" s="929"/>
      <c r="BX115" s="929"/>
      <c r="BY115" s="929"/>
      <c r="BZ115" s="929"/>
      <c r="CA115" s="929" t="s">
        <v>417</v>
      </c>
      <c r="CB115" s="929"/>
      <c r="CC115" s="929"/>
      <c r="CD115" s="929"/>
      <c r="CE115" s="929"/>
      <c r="CF115" s="923" t="s">
        <v>417</v>
      </c>
      <c r="CG115" s="924"/>
      <c r="CH115" s="924"/>
      <c r="CI115" s="924"/>
      <c r="CJ115" s="924"/>
      <c r="CK115" s="951"/>
      <c r="CL115" s="952"/>
      <c r="CM115" s="925" t="s">
        <v>460</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417</v>
      </c>
      <c r="DH115" s="962"/>
      <c r="DI115" s="962"/>
      <c r="DJ115" s="962"/>
      <c r="DK115" s="963"/>
      <c r="DL115" s="964" t="s">
        <v>417</v>
      </c>
      <c r="DM115" s="962"/>
      <c r="DN115" s="962"/>
      <c r="DO115" s="962"/>
      <c r="DP115" s="963"/>
      <c r="DQ115" s="964" t="s">
        <v>417</v>
      </c>
      <c r="DR115" s="962"/>
      <c r="DS115" s="962"/>
      <c r="DT115" s="962"/>
      <c r="DU115" s="963"/>
      <c r="DV115" s="965" t="s">
        <v>417</v>
      </c>
      <c r="DW115" s="966"/>
      <c r="DX115" s="966"/>
      <c r="DY115" s="966"/>
      <c r="DZ115" s="967"/>
    </row>
    <row r="116" spans="1:130" s="230" customFormat="1" ht="26.25" customHeight="1" x14ac:dyDescent="0.2">
      <c r="A116" s="959"/>
      <c r="B116" s="960"/>
      <c r="C116" s="968" t="s">
        <v>461</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417</v>
      </c>
      <c r="AB116" s="962"/>
      <c r="AC116" s="962"/>
      <c r="AD116" s="962"/>
      <c r="AE116" s="963"/>
      <c r="AF116" s="964" t="s">
        <v>417</v>
      </c>
      <c r="AG116" s="962"/>
      <c r="AH116" s="962"/>
      <c r="AI116" s="962"/>
      <c r="AJ116" s="963"/>
      <c r="AK116" s="964" t="s">
        <v>444</v>
      </c>
      <c r="AL116" s="962"/>
      <c r="AM116" s="962"/>
      <c r="AN116" s="962"/>
      <c r="AO116" s="963"/>
      <c r="AP116" s="965" t="s">
        <v>417</v>
      </c>
      <c r="AQ116" s="966"/>
      <c r="AR116" s="966"/>
      <c r="AS116" s="966"/>
      <c r="AT116" s="967"/>
      <c r="AU116" s="911"/>
      <c r="AV116" s="912"/>
      <c r="AW116" s="912"/>
      <c r="AX116" s="912"/>
      <c r="AY116" s="912"/>
      <c r="AZ116" s="970" t="s">
        <v>462</v>
      </c>
      <c r="BA116" s="971"/>
      <c r="BB116" s="971"/>
      <c r="BC116" s="971"/>
      <c r="BD116" s="971"/>
      <c r="BE116" s="971"/>
      <c r="BF116" s="971"/>
      <c r="BG116" s="971"/>
      <c r="BH116" s="971"/>
      <c r="BI116" s="971"/>
      <c r="BJ116" s="971"/>
      <c r="BK116" s="971"/>
      <c r="BL116" s="971"/>
      <c r="BM116" s="971"/>
      <c r="BN116" s="971"/>
      <c r="BO116" s="971"/>
      <c r="BP116" s="972"/>
      <c r="BQ116" s="928" t="s">
        <v>417</v>
      </c>
      <c r="BR116" s="929"/>
      <c r="BS116" s="929"/>
      <c r="BT116" s="929"/>
      <c r="BU116" s="929"/>
      <c r="BV116" s="929" t="s">
        <v>417</v>
      </c>
      <c r="BW116" s="929"/>
      <c r="BX116" s="929"/>
      <c r="BY116" s="929"/>
      <c r="BZ116" s="929"/>
      <c r="CA116" s="929" t="s">
        <v>417</v>
      </c>
      <c r="CB116" s="929"/>
      <c r="CC116" s="929"/>
      <c r="CD116" s="929"/>
      <c r="CE116" s="929"/>
      <c r="CF116" s="923" t="s">
        <v>137</v>
      </c>
      <c r="CG116" s="924"/>
      <c r="CH116" s="924"/>
      <c r="CI116" s="924"/>
      <c r="CJ116" s="924"/>
      <c r="CK116" s="951"/>
      <c r="CL116" s="952"/>
      <c r="CM116" s="925" t="s">
        <v>463</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444</v>
      </c>
      <c r="DH116" s="962"/>
      <c r="DI116" s="962"/>
      <c r="DJ116" s="962"/>
      <c r="DK116" s="963"/>
      <c r="DL116" s="964" t="s">
        <v>417</v>
      </c>
      <c r="DM116" s="962"/>
      <c r="DN116" s="962"/>
      <c r="DO116" s="962"/>
      <c r="DP116" s="963"/>
      <c r="DQ116" s="964" t="s">
        <v>417</v>
      </c>
      <c r="DR116" s="962"/>
      <c r="DS116" s="962"/>
      <c r="DT116" s="962"/>
      <c r="DU116" s="963"/>
      <c r="DV116" s="965" t="s">
        <v>417</v>
      </c>
      <c r="DW116" s="966"/>
      <c r="DX116" s="966"/>
      <c r="DY116" s="966"/>
      <c r="DZ116" s="967"/>
    </row>
    <row r="117" spans="1:130" s="230" customFormat="1" ht="26.25" customHeight="1" x14ac:dyDescent="0.2">
      <c r="A117" s="91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464</v>
      </c>
      <c r="Z117" s="897"/>
      <c r="AA117" s="981">
        <v>3289640</v>
      </c>
      <c r="AB117" s="982"/>
      <c r="AC117" s="982"/>
      <c r="AD117" s="982"/>
      <c r="AE117" s="983"/>
      <c r="AF117" s="984">
        <v>3360811</v>
      </c>
      <c r="AG117" s="982"/>
      <c r="AH117" s="982"/>
      <c r="AI117" s="982"/>
      <c r="AJ117" s="983"/>
      <c r="AK117" s="984">
        <v>3215712</v>
      </c>
      <c r="AL117" s="982"/>
      <c r="AM117" s="982"/>
      <c r="AN117" s="982"/>
      <c r="AO117" s="983"/>
      <c r="AP117" s="985"/>
      <c r="AQ117" s="986"/>
      <c r="AR117" s="986"/>
      <c r="AS117" s="986"/>
      <c r="AT117" s="987"/>
      <c r="AU117" s="911"/>
      <c r="AV117" s="912"/>
      <c r="AW117" s="912"/>
      <c r="AX117" s="912"/>
      <c r="AY117" s="912"/>
      <c r="AZ117" s="977" t="s">
        <v>465</v>
      </c>
      <c r="BA117" s="978"/>
      <c r="BB117" s="978"/>
      <c r="BC117" s="978"/>
      <c r="BD117" s="978"/>
      <c r="BE117" s="978"/>
      <c r="BF117" s="978"/>
      <c r="BG117" s="978"/>
      <c r="BH117" s="978"/>
      <c r="BI117" s="978"/>
      <c r="BJ117" s="978"/>
      <c r="BK117" s="978"/>
      <c r="BL117" s="978"/>
      <c r="BM117" s="978"/>
      <c r="BN117" s="978"/>
      <c r="BO117" s="978"/>
      <c r="BP117" s="979"/>
      <c r="BQ117" s="928" t="s">
        <v>137</v>
      </c>
      <c r="BR117" s="929"/>
      <c r="BS117" s="929"/>
      <c r="BT117" s="929"/>
      <c r="BU117" s="929"/>
      <c r="BV117" s="929" t="s">
        <v>466</v>
      </c>
      <c r="BW117" s="929"/>
      <c r="BX117" s="929"/>
      <c r="BY117" s="929"/>
      <c r="BZ117" s="929"/>
      <c r="CA117" s="929" t="s">
        <v>467</v>
      </c>
      <c r="CB117" s="929"/>
      <c r="CC117" s="929"/>
      <c r="CD117" s="929"/>
      <c r="CE117" s="929"/>
      <c r="CF117" s="923" t="s">
        <v>468</v>
      </c>
      <c r="CG117" s="924"/>
      <c r="CH117" s="924"/>
      <c r="CI117" s="924"/>
      <c r="CJ117" s="924"/>
      <c r="CK117" s="951"/>
      <c r="CL117" s="952"/>
      <c r="CM117" s="925" t="s">
        <v>469</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137</v>
      </c>
      <c r="DH117" s="962"/>
      <c r="DI117" s="962"/>
      <c r="DJ117" s="962"/>
      <c r="DK117" s="963"/>
      <c r="DL117" s="964" t="s">
        <v>470</v>
      </c>
      <c r="DM117" s="962"/>
      <c r="DN117" s="962"/>
      <c r="DO117" s="962"/>
      <c r="DP117" s="963"/>
      <c r="DQ117" s="964" t="s">
        <v>468</v>
      </c>
      <c r="DR117" s="962"/>
      <c r="DS117" s="962"/>
      <c r="DT117" s="962"/>
      <c r="DU117" s="963"/>
      <c r="DV117" s="965" t="s">
        <v>470</v>
      </c>
      <c r="DW117" s="966"/>
      <c r="DX117" s="966"/>
      <c r="DY117" s="966"/>
      <c r="DZ117" s="967"/>
    </row>
    <row r="118" spans="1:130" s="230" customFormat="1" ht="26.25" customHeight="1" x14ac:dyDescent="0.2">
      <c r="A118" s="91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436</v>
      </c>
      <c r="AB118" s="896"/>
      <c r="AC118" s="896"/>
      <c r="AD118" s="896"/>
      <c r="AE118" s="897"/>
      <c r="AF118" s="895" t="s">
        <v>437</v>
      </c>
      <c r="AG118" s="896"/>
      <c r="AH118" s="896"/>
      <c r="AI118" s="896"/>
      <c r="AJ118" s="897"/>
      <c r="AK118" s="895" t="s">
        <v>309</v>
      </c>
      <c r="AL118" s="896"/>
      <c r="AM118" s="896"/>
      <c r="AN118" s="896"/>
      <c r="AO118" s="897"/>
      <c r="AP118" s="973" t="s">
        <v>438</v>
      </c>
      <c r="AQ118" s="974"/>
      <c r="AR118" s="974"/>
      <c r="AS118" s="974"/>
      <c r="AT118" s="975"/>
      <c r="AU118" s="911"/>
      <c r="AV118" s="912"/>
      <c r="AW118" s="912"/>
      <c r="AX118" s="912"/>
      <c r="AY118" s="912"/>
      <c r="AZ118" s="976" t="s">
        <v>471</v>
      </c>
      <c r="BA118" s="968"/>
      <c r="BB118" s="968"/>
      <c r="BC118" s="968"/>
      <c r="BD118" s="968"/>
      <c r="BE118" s="968"/>
      <c r="BF118" s="968"/>
      <c r="BG118" s="968"/>
      <c r="BH118" s="968"/>
      <c r="BI118" s="968"/>
      <c r="BJ118" s="968"/>
      <c r="BK118" s="968"/>
      <c r="BL118" s="968"/>
      <c r="BM118" s="968"/>
      <c r="BN118" s="968"/>
      <c r="BO118" s="968"/>
      <c r="BP118" s="969"/>
      <c r="BQ118" s="1002" t="s">
        <v>137</v>
      </c>
      <c r="BR118" s="1003"/>
      <c r="BS118" s="1003"/>
      <c r="BT118" s="1003"/>
      <c r="BU118" s="1003"/>
      <c r="BV118" s="1003" t="s">
        <v>137</v>
      </c>
      <c r="BW118" s="1003"/>
      <c r="BX118" s="1003"/>
      <c r="BY118" s="1003"/>
      <c r="BZ118" s="1003"/>
      <c r="CA118" s="1003" t="s">
        <v>468</v>
      </c>
      <c r="CB118" s="1003"/>
      <c r="CC118" s="1003"/>
      <c r="CD118" s="1003"/>
      <c r="CE118" s="1003"/>
      <c r="CF118" s="923" t="s">
        <v>468</v>
      </c>
      <c r="CG118" s="924"/>
      <c r="CH118" s="924"/>
      <c r="CI118" s="924"/>
      <c r="CJ118" s="924"/>
      <c r="CK118" s="951"/>
      <c r="CL118" s="952"/>
      <c r="CM118" s="925" t="s">
        <v>472</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473</v>
      </c>
      <c r="DH118" s="962"/>
      <c r="DI118" s="962"/>
      <c r="DJ118" s="962"/>
      <c r="DK118" s="963"/>
      <c r="DL118" s="964" t="s">
        <v>468</v>
      </c>
      <c r="DM118" s="962"/>
      <c r="DN118" s="962"/>
      <c r="DO118" s="962"/>
      <c r="DP118" s="963"/>
      <c r="DQ118" s="964" t="s">
        <v>466</v>
      </c>
      <c r="DR118" s="962"/>
      <c r="DS118" s="962"/>
      <c r="DT118" s="962"/>
      <c r="DU118" s="963"/>
      <c r="DV118" s="965" t="s">
        <v>474</v>
      </c>
      <c r="DW118" s="966"/>
      <c r="DX118" s="966"/>
      <c r="DY118" s="966"/>
      <c r="DZ118" s="967"/>
    </row>
    <row r="119" spans="1:130" s="230" customFormat="1" ht="26.25" customHeight="1" x14ac:dyDescent="0.2">
      <c r="A119" s="1060" t="s">
        <v>442</v>
      </c>
      <c r="B119" s="950"/>
      <c r="C119" s="932" t="s">
        <v>443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468</v>
      </c>
      <c r="AB119" s="903"/>
      <c r="AC119" s="903"/>
      <c r="AD119" s="903"/>
      <c r="AE119" s="904"/>
      <c r="AF119" s="905" t="s">
        <v>468</v>
      </c>
      <c r="AG119" s="903"/>
      <c r="AH119" s="903"/>
      <c r="AI119" s="903"/>
      <c r="AJ119" s="904"/>
      <c r="AK119" s="905" t="s">
        <v>468</v>
      </c>
      <c r="AL119" s="903"/>
      <c r="AM119" s="903"/>
      <c r="AN119" s="903"/>
      <c r="AO119" s="904"/>
      <c r="AP119" s="906" t="s">
        <v>468</v>
      </c>
      <c r="AQ119" s="907"/>
      <c r="AR119" s="907"/>
      <c r="AS119" s="907"/>
      <c r="AT119" s="908"/>
      <c r="AU119" s="913"/>
      <c r="AV119" s="914"/>
      <c r="AW119" s="914"/>
      <c r="AX119" s="914"/>
      <c r="AY119" s="914"/>
      <c r="AZ119" s="251" t="s">
        <v>190</v>
      </c>
      <c r="BA119" s="251"/>
      <c r="BB119" s="251"/>
      <c r="BC119" s="251"/>
      <c r="BD119" s="251"/>
      <c r="BE119" s="251"/>
      <c r="BF119" s="251"/>
      <c r="BG119" s="251"/>
      <c r="BH119" s="251"/>
      <c r="BI119" s="251"/>
      <c r="BJ119" s="251"/>
      <c r="BK119" s="251"/>
      <c r="BL119" s="251"/>
      <c r="BM119" s="251"/>
      <c r="BN119" s="251"/>
      <c r="BO119" s="980" t="s">
        <v>475</v>
      </c>
      <c r="BP119" s="1008"/>
      <c r="BQ119" s="1002">
        <v>39225098</v>
      </c>
      <c r="BR119" s="1003"/>
      <c r="BS119" s="1003"/>
      <c r="BT119" s="1003"/>
      <c r="BU119" s="1003"/>
      <c r="BV119" s="1003">
        <v>36608144</v>
      </c>
      <c r="BW119" s="1003"/>
      <c r="BX119" s="1003"/>
      <c r="BY119" s="1003"/>
      <c r="BZ119" s="1003"/>
      <c r="CA119" s="1003">
        <v>33155418</v>
      </c>
      <c r="CB119" s="1003"/>
      <c r="CC119" s="1003"/>
      <c r="CD119" s="1003"/>
      <c r="CE119" s="1003"/>
      <c r="CF119" s="1004"/>
      <c r="CG119" s="1005"/>
      <c r="CH119" s="1005"/>
      <c r="CI119" s="1005"/>
      <c r="CJ119" s="1006"/>
      <c r="CK119" s="953"/>
      <c r="CL119" s="954"/>
      <c r="CM119" s="976" t="s">
        <v>476</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474</v>
      </c>
      <c r="DH119" s="989"/>
      <c r="DI119" s="989"/>
      <c r="DJ119" s="989"/>
      <c r="DK119" s="990"/>
      <c r="DL119" s="988" t="s">
        <v>470</v>
      </c>
      <c r="DM119" s="989"/>
      <c r="DN119" s="989"/>
      <c r="DO119" s="989"/>
      <c r="DP119" s="990"/>
      <c r="DQ119" s="988" t="s">
        <v>468</v>
      </c>
      <c r="DR119" s="989"/>
      <c r="DS119" s="989"/>
      <c r="DT119" s="989"/>
      <c r="DU119" s="990"/>
      <c r="DV119" s="991" t="s">
        <v>468</v>
      </c>
      <c r="DW119" s="992"/>
      <c r="DX119" s="992"/>
      <c r="DY119" s="992"/>
      <c r="DZ119" s="993"/>
    </row>
    <row r="120" spans="1:130" s="230" customFormat="1" ht="26.25" customHeight="1" x14ac:dyDescent="0.2">
      <c r="A120" s="1061"/>
      <c r="B120" s="952"/>
      <c r="C120" s="925" t="s">
        <v>447</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137</v>
      </c>
      <c r="AB120" s="962"/>
      <c r="AC120" s="962"/>
      <c r="AD120" s="962"/>
      <c r="AE120" s="963"/>
      <c r="AF120" s="964" t="s">
        <v>137</v>
      </c>
      <c r="AG120" s="962"/>
      <c r="AH120" s="962"/>
      <c r="AI120" s="962"/>
      <c r="AJ120" s="963"/>
      <c r="AK120" s="964" t="s">
        <v>468</v>
      </c>
      <c r="AL120" s="962"/>
      <c r="AM120" s="962"/>
      <c r="AN120" s="962"/>
      <c r="AO120" s="963"/>
      <c r="AP120" s="965" t="s">
        <v>468</v>
      </c>
      <c r="AQ120" s="966"/>
      <c r="AR120" s="966"/>
      <c r="AS120" s="966"/>
      <c r="AT120" s="967"/>
      <c r="AU120" s="994" t="s">
        <v>477</v>
      </c>
      <c r="AV120" s="995"/>
      <c r="AW120" s="995"/>
      <c r="AX120" s="995"/>
      <c r="AY120" s="996"/>
      <c r="AZ120" s="932" t="s">
        <v>478</v>
      </c>
      <c r="BA120" s="900"/>
      <c r="BB120" s="900"/>
      <c r="BC120" s="900"/>
      <c r="BD120" s="900"/>
      <c r="BE120" s="900"/>
      <c r="BF120" s="900"/>
      <c r="BG120" s="900"/>
      <c r="BH120" s="900"/>
      <c r="BI120" s="900"/>
      <c r="BJ120" s="900"/>
      <c r="BK120" s="900"/>
      <c r="BL120" s="900"/>
      <c r="BM120" s="900"/>
      <c r="BN120" s="900"/>
      <c r="BO120" s="900"/>
      <c r="BP120" s="901"/>
      <c r="BQ120" s="933">
        <v>21132534</v>
      </c>
      <c r="BR120" s="934"/>
      <c r="BS120" s="934"/>
      <c r="BT120" s="934"/>
      <c r="BU120" s="934"/>
      <c r="BV120" s="934">
        <v>25290033</v>
      </c>
      <c r="BW120" s="934"/>
      <c r="BX120" s="934"/>
      <c r="BY120" s="934"/>
      <c r="BZ120" s="934"/>
      <c r="CA120" s="934">
        <v>28219495</v>
      </c>
      <c r="CB120" s="934"/>
      <c r="CC120" s="934"/>
      <c r="CD120" s="934"/>
      <c r="CE120" s="934"/>
      <c r="CF120" s="947">
        <v>171.4</v>
      </c>
      <c r="CG120" s="948"/>
      <c r="CH120" s="948"/>
      <c r="CI120" s="948"/>
      <c r="CJ120" s="948"/>
      <c r="CK120" s="1009" t="s">
        <v>479</v>
      </c>
      <c r="CL120" s="1010"/>
      <c r="CM120" s="1010"/>
      <c r="CN120" s="1010"/>
      <c r="CO120" s="1011"/>
      <c r="CP120" s="1017" t="s">
        <v>480</v>
      </c>
      <c r="CQ120" s="1018"/>
      <c r="CR120" s="1018"/>
      <c r="CS120" s="1018"/>
      <c r="CT120" s="1018"/>
      <c r="CU120" s="1018"/>
      <c r="CV120" s="1018"/>
      <c r="CW120" s="1018"/>
      <c r="CX120" s="1018"/>
      <c r="CY120" s="1018"/>
      <c r="CZ120" s="1018"/>
      <c r="DA120" s="1018"/>
      <c r="DB120" s="1018"/>
      <c r="DC120" s="1018"/>
      <c r="DD120" s="1018"/>
      <c r="DE120" s="1018"/>
      <c r="DF120" s="1019"/>
      <c r="DG120" s="933">
        <v>5535279</v>
      </c>
      <c r="DH120" s="934"/>
      <c r="DI120" s="934"/>
      <c r="DJ120" s="934"/>
      <c r="DK120" s="934"/>
      <c r="DL120" s="934">
        <v>4737200</v>
      </c>
      <c r="DM120" s="934"/>
      <c r="DN120" s="934"/>
      <c r="DO120" s="934"/>
      <c r="DP120" s="934"/>
      <c r="DQ120" s="934">
        <v>4063246</v>
      </c>
      <c r="DR120" s="934"/>
      <c r="DS120" s="934"/>
      <c r="DT120" s="934"/>
      <c r="DU120" s="934"/>
      <c r="DV120" s="935">
        <v>24.7</v>
      </c>
      <c r="DW120" s="935"/>
      <c r="DX120" s="935"/>
      <c r="DY120" s="935"/>
      <c r="DZ120" s="936"/>
    </row>
    <row r="121" spans="1:130" s="230" customFormat="1" ht="26.25" customHeight="1" x14ac:dyDescent="0.2">
      <c r="A121" s="1061"/>
      <c r="B121" s="952"/>
      <c r="C121" s="977" t="s">
        <v>481</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473</v>
      </c>
      <c r="AB121" s="962"/>
      <c r="AC121" s="962"/>
      <c r="AD121" s="962"/>
      <c r="AE121" s="963"/>
      <c r="AF121" s="964">
        <v>92538</v>
      </c>
      <c r="AG121" s="962"/>
      <c r="AH121" s="962"/>
      <c r="AI121" s="962"/>
      <c r="AJ121" s="963"/>
      <c r="AK121" s="964">
        <v>3019</v>
      </c>
      <c r="AL121" s="962"/>
      <c r="AM121" s="962"/>
      <c r="AN121" s="962"/>
      <c r="AO121" s="963"/>
      <c r="AP121" s="965">
        <v>0</v>
      </c>
      <c r="AQ121" s="966"/>
      <c r="AR121" s="966"/>
      <c r="AS121" s="966"/>
      <c r="AT121" s="967"/>
      <c r="AU121" s="997"/>
      <c r="AV121" s="998"/>
      <c r="AW121" s="998"/>
      <c r="AX121" s="998"/>
      <c r="AY121" s="999"/>
      <c r="AZ121" s="925" t="s">
        <v>482</v>
      </c>
      <c r="BA121" s="926"/>
      <c r="BB121" s="926"/>
      <c r="BC121" s="926"/>
      <c r="BD121" s="926"/>
      <c r="BE121" s="926"/>
      <c r="BF121" s="926"/>
      <c r="BG121" s="926"/>
      <c r="BH121" s="926"/>
      <c r="BI121" s="926"/>
      <c r="BJ121" s="926"/>
      <c r="BK121" s="926"/>
      <c r="BL121" s="926"/>
      <c r="BM121" s="926"/>
      <c r="BN121" s="926"/>
      <c r="BO121" s="926"/>
      <c r="BP121" s="927"/>
      <c r="BQ121" s="928">
        <v>2722737</v>
      </c>
      <c r="BR121" s="929"/>
      <c r="BS121" s="929"/>
      <c r="BT121" s="929"/>
      <c r="BU121" s="929"/>
      <c r="BV121" s="929">
        <v>2427681</v>
      </c>
      <c r="BW121" s="929"/>
      <c r="BX121" s="929"/>
      <c r="BY121" s="929"/>
      <c r="BZ121" s="929"/>
      <c r="CA121" s="929">
        <v>2187037</v>
      </c>
      <c r="CB121" s="929"/>
      <c r="CC121" s="929"/>
      <c r="CD121" s="929"/>
      <c r="CE121" s="929"/>
      <c r="CF121" s="923">
        <v>13.3</v>
      </c>
      <c r="CG121" s="924"/>
      <c r="CH121" s="924"/>
      <c r="CI121" s="924"/>
      <c r="CJ121" s="924"/>
      <c r="CK121" s="1012"/>
      <c r="CL121" s="1013"/>
      <c r="CM121" s="1013"/>
      <c r="CN121" s="1013"/>
      <c r="CO121" s="1014"/>
      <c r="CP121" s="1022" t="s">
        <v>483</v>
      </c>
      <c r="CQ121" s="1023"/>
      <c r="CR121" s="1023"/>
      <c r="CS121" s="1023"/>
      <c r="CT121" s="1023"/>
      <c r="CU121" s="1023"/>
      <c r="CV121" s="1023"/>
      <c r="CW121" s="1023"/>
      <c r="CX121" s="1023"/>
      <c r="CY121" s="1023"/>
      <c r="CZ121" s="1023"/>
      <c r="DA121" s="1023"/>
      <c r="DB121" s="1023"/>
      <c r="DC121" s="1023"/>
      <c r="DD121" s="1023"/>
      <c r="DE121" s="1023"/>
      <c r="DF121" s="1024"/>
      <c r="DG121" s="928">
        <v>3311125</v>
      </c>
      <c r="DH121" s="929"/>
      <c r="DI121" s="929"/>
      <c r="DJ121" s="929"/>
      <c r="DK121" s="929"/>
      <c r="DL121" s="929">
        <v>2537340</v>
      </c>
      <c r="DM121" s="929"/>
      <c r="DN121" s="929"/>
      <c r="DO121" s="929"/>
      <c r="DP121" s="929"/>
      <c r="DQ121" s="929">
        <v>2107816</v>
      </c>
      <c r="DR121" s="929"/>
      <c r="DS121" s="929"/>
      <c r="DT121" s="929"/>
      <c r="DU121" s="929"/>
      <c r="DV121" s="930">
        <v>12.8</v>
      </c>
      <c r="DW121" s="930"/>
      <c r="DX121" s="930"/>
      <c r="DY121" s="930"/>
      <c r="DZ121" s="931"/>
    </row>
    <row r="122" spans="1:130" s="230" customFormat="1" ht="26.25" customHeight="1" x14ac:dyDescent="0.2">
      <c r="A122" s="1061"/>
      <c r="B122" s="952"/>
      <c r="C122" s="925" t="s">
        <v>457</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468</v>
      </c>
      <c r="AB122" s="962"/>
      <c r="AC122" s="962"/>
      <c r="AD122" s="962"/>
      <c r="AE122" s="963"/>
      <c r="AF122" s="964" t="s">
        <v>468</v>
      </c>
      <c r="AG122" s="962"/>
      <c r="AH122" s="962"/>
      <c r="AI122" s="962"/>
      <c r="AJ122" s="963"/>
      <c r="AK122" s="964" t="s">
        <v>470</v>
      </c>
      <c r="AL122" s="962"/>
      <c r="AM122" s="962"/>
      <c r="AN122" s="962"/>
      <c r="AO122" s="963"/>
      <c r="AP122" s="965" t="s">
        <v>466</v>
      </c>
      <c r="AQ122" s="966"/>
      <c r="AR122" s="966"/>
      <c r="AS122" s="966"/>
      <c r="AT122" s="967"/>
      <c r="AU122" s="997"/>
      <c r="AV122" s="998"/>
      <c r="AW122" s="998"/>
      <c r="AX122" s="998"/>
      <c r="AY122" s="999"/>
      <c r="AZ122" s="976" t="s">
        <v>484</v>
      </c>
      <c r="BA122" s="968"/>
      <c r="BB122" s="968"/>
      <c r="BC122" s="968"/>
      <c r="BD122" s="968"/>
      <c r="BE122" s="968"/>
      <c r="BF122" s="968"/>
      <c r="BG122" s="968"/>
      <c r="BH122" s="968"/>
      <c r="BI122" s="968"/>
      <c r="BJ122" s="968"/>
      <c r="BK122" s="968"/>
      <c r="BL122" s="968"/>
      <c r="BM122" s="968"/>
      <c r="BN122" s="968"/>
      <c r="BO122" s="968"/>
      <c r="BP122" s="969"/>
      <c r="BQ122" s="1002">
        <v>35116500</v>
      </c>
      <c r="BR122" s="1003"/>
      <c r="BS122" s="1003"/>
      <c r="BT122" s="1003"/>
      <c r="BU122" s="1003"/>
      <c r="BV122" s="1003">
        <v>33725188</v>
      </c>
      <c r="BW122" s="1003"/>
      <c r="BX122" s="1003"/>
      <c r="BY122" s="1003"/>
      <c r="BZ122" s="1003"/>
      <c r="CA122" s="1003">
        <v>31708581</v>
      </c>
      <c r="CB122" s="1003"/>
      <c r="CC122" s="1003"/>
      <c r="CD122" s="1003"/>
      <c r="CE122" s="1003"/>
      <c r="CF122" s="1020">
        <v>192.5</v>
      </c>
      <c r="CG122" s="1021"/>
      <c r="CH122" s="1021"/>
      <c r="CI122" s="1021"/>
      <c r="CJ122" s="1021"/>
      <c r="CK122" s="1012"/>
      <c r="CL122" s="1013"/>
      <c r="CM122" s="1013"/>
      <c r="CN122" s="1013"/>
      <c r="CO122" s="1014"/>
      <c r="CP122" s="1022" t="s">
        <v>485</v>
      </c>
      <c r="CQ122" s="1023"/>
      <c r="CR122" s="1023"/>
      <c r="CS122" s="1023"/>
      <c r="CT122" s="1023"/>
      <c r="CU122" s="1023"/>
      <c r="CV122" s="1023"/>
      <c r="CW122" s="1023"/>
      <c r="CX122" s="1023"/>
      <c r="CY122" s="1023"/>
      <c r="CZ122" s="1023"/>
      <c r="DA122" s="1023"/>
      <c r="DB122" s="1023"/>
      <c r="DC122" s="1023"/>
      <c r="DD122" s="1023"/>
      <c r="DE122" s="1023"/>
      <c r="DF122" s="1024"/>
      <c r="DG122" s="928">
        <v>66155</v>
      </c>
      <c r="DH122" s="929"/>
      <c r="DI122" s="929"/>
      <c r="DJ122" s="929"/>
      <c r="DK122" s="929"/>
      <c r="DL122" s="929">
        <v>61123</v>
      </c>
      <c r="DM122" s="929"/>
      <c r="DN122" s="929"/>
      <c r="DO122" s="929"/>
      <c r="DP122" s="929"/>
      <c r="DQ122" s="929">
        <v>59301</v>
      </c>
      <c r="DR122" s="929"/>
      <c r="DS122" s="929"/>
      <c r="DT122" s="929"/>
      <c r="DU122" s="929"/>
      <c r="DV122" s="930">
        <v>0.4</v>
      </c>
      <c r="DW122" s="930"/>
      <c r="DX122" s="930"/>
      <c r="DY122" s="930"/>
      <c r="DZ122" s="931"/>
    </row>
    <row r="123" spans="1:130" s="230" customFormat="1" ht="26.25" customHeight="1" x14ac:dyDescent="0.2">
      <c r="A123" s="1061"/>
      <c r="B123" s="952"/>
      <c r="C123" s="925" t="s">
        <v>463</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473</v>
      </c>
      <c r="AB123" s="962"/>
      <c r="AC123" s="962"/>
      <c r="AD123" s="962"/>
      <c r="AE123" s="963"/>
      <c r="AF123" s="964" t="s">
        <v>473</v>
      </c>
      <c r="AG123" s="962"/>
      <c r="AH123" s="962"/>
      <c r="AI123" s="962"/>
      <c r="AJ123" s="963"/>
      <c r="AK123" s="964" t="s">
        <v>474</v>
      </c>
      <c r="AL123" s="962"/>
      <c r="AM123" s="962"/>
      <c r="AN123" s="962"/>
      <c r="AO123" s="963"/>
      <c r="AP123" s="965" t="s">
        <v>473</v>
      </c>
      <c r="AQ123" s="966"/>
      <c r="AR123" s="966"/>
      <c r="AS123" s="966"/>
      <c r="AT123" s="967"/>
      <c r="AU123" s="1000"/>
      <c r="AV123" s="1001"/>
      <c r="AW123" s="1001"/>
      <c r="AX123" s="1001"/>
      <c r="AY123" s="1001"/>
      <c r="AZ123" s="251" t="s">
        <v>190</v>
      </c>
      <c r="BA123" s="251"/>
      <c r="BB123" s="251"/>
      <c r="BC123" s="251"/>
      <c r="BD123" s="251"/>
      <c r="BE123" s="251"/>
      <c r="BF123" s="251"/>
      <c r="BG123" s="251"/>
      <c r="BH123" s="251"/>
      <c r="BI123" s="251"/>
      <c r="BJ123" s="251"/>
      <c r="BK123" s="251"/>
      <c r="BL123" s="251"/>
      <c r="BM123" s="251"/>
      <c r="BN123" s="251"/>
      <c r="BO123" s="980" t="s">
        <v>486</v>
      </c>
      <c r="BP123" s="1008"/>
      <c r="BQ123" s="1067">
        <v>58971771</v>
      </c>
      <c r="BR123" s="1034"/>
      <c r="BS123" s="1034"/>
      <c r="BT123" s="1034"/>
      <c r="BU123" s="1034"/>
      <c r="BV123" s="1034">
        <v>61442902</v>
      </c>
      <c r="BW123" s="1034"/>
      <c r="BX123" s="1034"/>
      <c r="BY123" s="1034"/>
      <c r="BZ123" s="1034"/>
      <c r="CA123" s="1034">
        <v>62115113</v>
      </c>
      <c r="CB123" s="1034"/>
      <c r="CC123" s="1034"/>
      <c r="CD123" s="1034"/>
      <c r="CE123" s="1034"/>
      <c r="CF123" s="1004"/>
      <c r="CG123" s="1005"/>
      <c r="CH123" s="1005"/>
      <c r="CI123" s="1005"/>
      <c r="CJ123" s="1006"/>
      <c r="CK123" s="1012"/>
      <c r="CL123" s="1013"/>
      <c r="CM123" s="1013"/>
      <c r="CN123" s="1013"/>
      <c r="CO123" s="1014"/>
      <c r="CP123" s="1022" t="s">
        <v>406</v>
      </c>
      <c r="CQ123" s="1023"/>
      <c r="CR123" s="1023"/>
      <c r="CS123" s="1023"/>
      <c r="CT123" s="1023"/>
      <c r="CU123" s="1023"/>
      <c r="CV123" s="1023"/>
      <c r="CW123" s="1023"/>
      <c r="CX123" s="1023"/>
      <c r="CY123" s="1023"/>
      <c r="CZ123" s="1023"/>
      <c r="DA123" s="1023"/>
      <c r="DB123" s="1023"/>
      <c r="DC123" s="1023"/>
      <c r="DD123" s="1023"/>
      <c r="DE123" s="1023"/>
      <c r="DF123" s="1024"/>
      <c r="DG123" s="961" t="s">
        <v>468</v>
      </c>
      <c r="DH123" s="962"/>
      <c r="DI123" s="962"/>
      <c r="DJ123" s="962"/>
      <c r="DK123" s="963"/>
      <c r="DL123" s="964" t="s">
        <v>473</v>
      </c>
      <c r="DM123" s="962"/>
      <c r="DN123" s="962"/>
      <c r="DO123" s="962"/>
      <c r="DP123" s="963"/>
      <c r="DQ123" s="964" t="s">
        <v>473</v>
      </c>
      <c r="DR123" s="962"/>
      <c r="DS123" s="962"/>
      <c r="DT123" s="962"/>
      <c r="DU123" s="963"/>
      <c r="DV123" s="965" t="s">
        <v>468</v>
      </c>
      <c r="DW123" s="966"/>
      <c r="DX123" s="966"/>
      <c r="DY123" s="966"/>
      <c r="DZ123" s="967"/>
    </row>
    <row r="124" spans="1:130" s="230" customFormat="1" ht="26.25" customHeight="1" thickBot="1" x14ac:dyDescent="0.25">
      <c r="A124" s="1061"/>
      <c r="B124" s="952"/>
      <c r="C124" s="925" t="s">
        <v>469</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473</v>
      </c>
      <c r="AB124" s="962"/>
      <c r="AC124" s="962"/>
      <c r="AD124" s="962"/>
      <c r="AE124" s="963"/>
      <c r="AF124" s="964" t="s">
        <v>467</v>
      </c>
      <c r="AG124" s="962"/>
      <c r="AH124" s="962"/>
      <c r="AI124" s="962"/>
      <c r="AJ124" s="963"/>
      <c r="AK124" s="964" t="s">
        <v>473</v>
      </c>
      <c r="AL124" s="962"/>
      <c r="AM124" s="962"/>
      <c r="AN124" s="962"/>
      <c r="AO124" s="963"/>
      <c r="AP124" s="965" t="s">
        <v>473</v>
      </c>
      <c r="AQ124" s="966"/>
      <c r="AR124" s="966"/>
      <c r="AS124" s="966"/>
      <c r="AT124" s="967"/>
      <c r="AU124" s="1063" t="s">
        <v>487</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t="s">
        <v>468</v>
      </c>
      <c r="BR124" s="1030"/>
      <c r="BS124" s="1030"/>
      <c r="BT124" s="1030"/>
      <c r="BU124" s="1030"/>
      <c r="BV124" s="1030" t="s">
        <v>474</v>
      </c>
      <c r="BW124" s="1030"/>
      <c r="BX124" s="1030"/>
      <c r="BY124" s="1030"/>
      <c r="BZ124" s="1030"/>
      <c r="CA124" s="1030" t="s">
        <v>137</v>
      </c>
      <c r="CB124" s="1030"/>
      <c r="CC124" s="1030"/>
      <c r="CD124" s="1030"/>
      <c r="CE124" s="1030"/>
      <c r="CF124" s="1031"/>
      <c r="CG124" s="1032"/>
      <c r="CH124" s="1032"/>
      <c r="CI124" s="1032"/>
      <c r="CJ124" s="1033"/>
      <c r="CK124" s="1015"/>
      <c r="CL124" s="1015"/>
      <c r="CM124" s="1015"/>
      <c r="CN124" s="1015"/>
      <c r="CO124" s="1016"/>
      <c r="CP124" s="1022" t="s">
        <v>488</v>
      </c>
      <c r="CQ124" s="1023"/>
      <c r="CR124" s="1023"/>
      <c r="CS124" s="1023"/>
      <c r="CT124" s="1023"/>
      <c r="CU124" s="1023"/>
      <c r="CV124" s="1023"/>
      <c r="CW124" s="1023"/>
      <c r="CX124" s="1023"/>
      <c r="CY124" s="1023"/>
      <c r="CZ124" s="1023"/>
      <c r="DA124" s="1023"/>
      <c r="DB124" s="1023"/>
      <c r="DC124" s="1023"/>
      <c r="DD124" s="1023"/>
      <c r="DE124" s="1023"/>
      <c r="DF124" s="1024"/>
      <c r="DG124" s="1007" t="s">
        <v>137</v>
      </c>
      <c r="DH124" s="989"/>
      <c r="DI124" s="989"/>
      <c r="DJ124" s="989"/>
      <c r="DK124" s="990"/>
      <c r="DL124" s="988" t="s">
        <v>468</v>
      </c>
      <c r="DM124" s="989"/>
      <c r="DN124" s="989"/>
      <c r="DO124" s="989"/>
      <c r="DP124" s="990"/>
      <c r="DQ124" s="988" t="s">
        <v>137</v>
      </c>
      <c r="DR124" s="989"/>
      <c r="DS124" s="989"/>
      <c r="DT124" s="989"/>
      <c r="DU124" s="990"/>
      <c r="DV124" s="991" t="s">
        <v>137</v>
      </c>
      <c r="DW124" s="992"/>
      <c r="DX124" s="992"/>
      <c r="DY124" s="992"/>
      <c r="DZ124" s="993"/>
    </row>
    <row r="125" spans="1:130" s="230" customFormat="1" ht="26.25" customHeight="1" x14ac:dyDescent="0.2">
      <c r="A125" s="1061"/>
      <c r="B125" s="952"/>
      <c r="C125" s="925" t="s">
        <v>472</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137</v>
      </c>
      <c r="AB125" s="962"/>
      <c r="AC125" s="962"/>
      <c r="AD125" s="962"/>
      <c r="AE125" s="963"/>
      <c r="AF125" s="964" t="s">
        <v>468</v>
      </c>
      <c r="AG125" s="962"/>
      <c r="AH125" s="962"/>
      <c r="AI125" s="962"/>
      <c r="AJ125" s="963"/>
      <c r="AK125" s="964" t="s">
        <v>407</v>
      </c>
      <c r="AL125" s="962"/>
      <c r="AM125" s="962"/>
      <c r="AN125" s="962"/>
      <c r="AO125" s="963"/>
      <c r="AP125" s="965" t="s">
        <v>468</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489</v>
      </c>
      <c r="CL125" s="1010"/>
      <c r="CM125" s="1010"/>
      <c r="CN125" s="1010"/>
      <c r="CO125" s="1011"/>
      <c r="CP125" s="932" t="s">
        <v>490</v>
      </c>
      <c r="CQ125" s="900"/>
      <c r="CR125" s="900"/>
      <c r="CS125" s="900"/>
      <c r="CT125" s="900"/>
      <c r="CU125" s="900"/>
      <c r="CV125" s="900"/>
      <c r="CW125" s="900"/>
      <c r="CX125" s="900"/>
      <c r="CY125" s="900"/>
      <c r="CZ125" s="900"/>
      <c r="DA125" s="900"/>
      <c r="DB125" s="900"/>
      <c r="DC125" s="900"/>
      <c r="DD125" s="900"/>
      <c r="DE125" s="900"/>
      <c r="DF125" s="901"/>
      <c r="DG125" s="933" t="s">
        <v>137</v>
      </c>
      <c r="DH125" s="934"/>
      <c r="DI125" s="934"/>
      <c r="DJ125" s="934"/>
      <c r="DK125" s="934"/>
      <c r="DL125" s="934" t="s">
        <v>137</v>
      </c>
      <c r="DM125" s="934"/>
      <c r="DN125" s="934"/>
      <c r="DO125" s="934"/>
      <c r="DP125" s="934"/>
      <c r="DQ125" s="934" t="s">
        <v>468</v>
      </c>
      <c r="DR125" s="934"/>
      <c r="DS125" s="934"/>
      <c r="DT125" s="934"/>
      <c r="DU125" s="934"/>
      <c r="DV125" s="935" t="s">
        <v>468</v>
      </c>
      <c r="DW125" s="935"/>
      <c r="DX125" s="935"/>
      <c r="DY125" s="935"/>
      <c r="DZ125" s="936"/>
    </row>
    <row r="126" spans="1:130" s="230" customFormat="1" ht="26.25" customHeight="1" thickBot="1" x14ac:dyDescent="0.25">
      <c r="A126" s="1061"/>
      <c r="B126" s="952"/>
      <c r="C126" s="925" t="s">
        <v>476</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137</v>
      </c>
      <c r="AB126" s="962"/>
      <c r="AC126" s="962"/>
      <c r="AD126" s="962"/>
      <c r="AE126" s="963"/>
      <c r="AF126" s="964" t="s">
        <v>466</v>
      </c>
      <c r="AG126" s="962"/>
      <c r="AH126" s="962"/>
      <c r="AI126" s="962"/>
      <c r="AJ126" s="963"/>
      <c r="AK126" s="964" t="s">
        <v>137</v>
      </c>
      <c r="AL126" s="962"/>
      <c r="AM126" s="962"/>
      <c r="AN126" s="962"/>
      <c r="AO126" s="963"/>
      <c r="AP126" s="965" t="s">
        <v>137</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491</v>
      </c>
      <c r="CQ126" s="926"/>
      <c r="CR126" s="926"/>
      <c r="CS126" s="926"/>
      <c r="CT126" s="926"/>
      <c r="CU126" s="926"/>
      <c r="CV126" s="926"/>
      <c r="CW126" s="926"/>
      <c r="CX126" s="926"/>
      <c r="CY126" s="926"/>
      <c r="CZ126" s="926"/>
      <c r="DA126" s="926"/>
      <c r="DB126" s="926"/>
      <c r="DC126" s="926"/>
      <c r="DD126" s="926"/>
      <c r="DE126" s="926"/>
      <c r="DF126" s="927"/>
      <c r="DG126" s="928" t="s">
        <v>468</v>
      </c>
      <c r="DH126" s="929"/>
      <c r="DI126" s="929"/>
      <c r="DJ126" s="929"/>
      <c r="DK126" s="929"/>
      <c r="DL126" s="929" t="s">
        <v>137</v>
      </c>
      <c r="DM126" s="929"/>
      <c r="DN126" s="929"/>
      <c r="DO126" s="929"/>
      <c r="DP126" s="929"/>
      <c r="DQ126" s="929" t="s">
        <v>137</v>
      </c>
      <c r="DR126" s="929"/>
      <c r="DS126" s="929"/>
      <c r="DT126" s="929"/>
      <c r="DU126" s="929"/>
      <c r="DV126" s="930" t="s">
        <v>468</v>
      </c>
      <c r="DW126" s="930"/>
      <c r="DX126" s="930"/>
      <c r="DY126" s="930"/>
      <c r="DZ126" s="931"/>
    </row>
    <row r="127" spans="1:130" s="230" customFormat="1" ht="26.25" customHeight="1" x14ac:dyDescent="0.2">
      <c r="A127" s="1062"/>
      <c r="B127" s="954"/>
      <c r="C127" s="976" t="s">
        <v>492</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468</v>
      </c>
      <c r="AB127" s="962"/>
      <c r="AC127" s="962"/>
      <c r="AD127" s="962"/>
      <c r="AE127" s="963"/>
      <c r="AF127" s="964" t="s">
        <v>137</v>
      </c>
      <c r="AG127" s="962"/>
      <c r="AH127" s="962"/>
      <c r="AI127" s="962"/>
      <c r="AJ127" s="963"/>
      <c r="AK127" s="964" t="s">
        <v>407</v>
      </c>
      <c r="AL127" s="962"/>
      <c r="AM127" s="962"/>
      <c r="AN127" s="962"/>
      <c r="AO127" s="963"/>
      <c r="AP127" s="965" t="s">
        <v>468</v>
      </c>
      <c r="AQ127" s="966"/>
      <c r="AR127" s="966"/>
      <c r="AS127" s="966"/>
      <c r="AT127" s="967"/>
      <c r="AU127" s="232"/>
      <c r="AV127" s="232"/>
      <c r="AW127" s="232"/>
      <c r="AX127" s="1035" t="s">
        <v>493</v>
      </c>
      <c r="AY127" s="1036"/>
      <c r="AZ127" s="1036"/>
      <c r="BA127" s="1036"/>
      <c r="BB127" s="1036"/>
      <c r="BC127" s="1036"/>
      <c r="BD127" s="1036"/>
      <c r="BE127" s="1037"/>
      <c r="BF127" s="1038" t="s">
        <v>494</v>
      </c>
      <c r="BG127" s="1036"/>
      <c r="BH127" s="1036"/>
      <c r="BI127" s="1036"/>
      <c r="BJ127" s="1036"/>
      <c r="BK127" s="1036"/>
      <c r="BL127" s="1037"/>
      <c r="BM127" s="1038" t="s">
        <v>495</v>
      </c>
      <c r="BN127" s="1036"/>
      <c r="BO127" s="1036"/>
      <c r="BP127" s="1036"/>
      <c r="BQ127" s="1036"/>
      <c r="BR127" s="1036"/>
      <c r="BS127" s="1037"/>
      <c r="BT127" s="1038" t="s">
        <v>496</v>
      </c>
      <c r="BU127" s="1036"/>
      <c r="BV127" s="1036"/>
      <c r="BW127" s="1036"/>
      <c r="BX127" s="1036"/>
      <c r="BY127" s="1036"/>
      <c r="BZ127" s="1059"/>
      <c r="CA127" s="232"/>
      <c r="CB127" s="232"/>
      <c r="CC127" s="232"/>
      <c r="CD127" s="255"/>
      <c r="CE127" s="255"/>
      <c r="CF127" s="255"/>
      <c r="CG127" s="232"/>
      <c r="CH127" s="232"/>
      <c r="CI127" s="232"/>
      <c r="CJ127" s="254"/>
      <c r="CK127" s="1026"/>
      <c r="CL127" s="1013"/>
      <c r="CM127" s="1013"/>
      <c r="CN127" s="1013"/>
      <c r="CO127" s="1014"/>
      <c r="CP127" s="925" t="s">
        <v>497</v>
      </c>
      <c r="CQ127" s="926"/>
      <c r="CR127" s="926"/>
      <c r="CS127" s="926"/>
      <c r="CT127" s="926"/>
      <c r="CU127" s="926"/>
      <c r="CV127" s="926"/>
      <c r="CW127" s="926"/>
      <c r="CX127" s="926"/>
      <c r="CY127" s="926"/>
      <c r="CZ127" s="926"/>
      <c r="DA127" s="926"/>
      <c r="DB127" s="926"/>
      <c r="DC127" s="926"/>
      <c r="DD127" s="926"/>
      <c r="DE127" s="926"/>
      <c r="DF127" s="927"/>
      <c r="DG127" s="928" t="s">
        <v>137</v>
      </c>
      <c r="DH127" s="929"/>
      <c r="DI127" s="929"/>
      <c r="DJ127" s="929"/>
      <c r="DK127" s="929"/>
      <c r="DL127" s="929" t="s">
        <v>468</v>
      </c>
      <c r="DM127" s="929"/>
      <c r="DN127" s="929"/>
      <c r="DO127" s="929"/>
      <c r="DP127" s="929"/>
      <c r="DQ127" s="929" t="s">
        <v>468</v>
      </c>
      <c r="DR127" s="929"/>
      <c r="DS127" s="929"/>
      <c r="DT127" s="929"/>
      <c r="DU127" s="929"/>
      <c r="DV127" s="930" t="s">
        <v>468</v>
      </c>
      <c r="DW127" s="930"/>
      <c r="DX127" s="930"/>
      <c r="DY127" s="930"/>
      <c r="DZ127" s="931"/>
    </row>
    <row r="128" spans="1:130" s="230" customFormat="1" ht="26.25" customHeight="1" thickBot="1" x14ac:dyDescent="0.25">
      <c r="A128" s="1045" t="s">
        <v>498</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499</v>
      </c>
      <c r="X128" s="1047"/>
      <c r="Y128" s="1047"/>
      <c r="Z128" s="1048"/>
      <c r="AA128" s="1049">
        <v>263784</v>
      </c>
      <c r="AB128" s="1050"/>
      <c r="AC128" s="1050"/>
      <c r="AD128" s="1050"/>
      <c r="AE128" s="1051"/>
      <c r="AF128" s="1052">
        <v>251369</v>
      </c>
      <c r="AG128" s="1050"/>
      <c r="AH128" s="1050"/>
      <c r="AI128" s="1050"/>
      <c r="AJ128" s="1051"/>
      <c r="AK128" s="1052">
        <v>248305</v>
      </c>
      <c r="AL128" s="1050"/>
      <c r="AM128" s="1050"/>
      <c r="AN128" s="1050"/>
      <c r="AO128" s="1051"/>
      <c r="AP128" s="1053"/>
      <c r="AQ128" s="1054"/>
      <c r="AR128" s="1054"/>
      <c r="AS128" s="1054"/>
      <c r="AT128" s="1055"/>
      <c r="AU128" s="232"/>
      <c r="AV128" s="232"/>
      <c r="AW128" s="232"/>
      <c r="AX128" s="899" t="s">
        <v>500</v>
      </c>
      <c r="AY128" s="900"/>
      <c r="AZ128" s="900"/>
      <c r="BA128" s="900"/>
      <c r="BB128" s="900"/>
      <c r="BC128" s="900"/>
      <c r="BD128" s="900"/>
      <c r="BE128" s="901"/>
      <c r="BF128" s="1056" t="s">
        <v>407</v>
      </c>
      <c r="BG128" s="1057"/>
      <c r="BH128" s="1057"/>
      <c r="BI128" s="1057"/>
      <c r="BJ128" s="1057"/>
      <c r="BK128" s="1057"/>
      <c r="BL128" s="1058"/>
      <c r="BM128" s="1056">
        <v>12.53</v>
      </c>
      <c r="BN128" s="1057"/>
      <c r="BO128" s="1057"/>
      <c r="BP128" s="1057"/>
      <c r="BQ128" s="1057"/>
      <c r="BR128" s="1057"/>
      <c r="BS128" s="1058"/>
      <c r="BT128" s="1056">
        <v>20</v>
      </c>
      <c r="BU128" s="1057"/>
      <c r="BV128" s="1057"/>
      <c r="BW128" s="1057"/>
      <c r="BX128" s="1057"/>
      <c r="BY128" s="1057"/>
      <c r="BZ128" s="1079"/>
      <c r="CA128" s="255"/>
      <c r="CB128" s="255"/>
      <c r="CC128" s="255"/>
      <c r="CD128" s="255"/>
      <c r="CE128" s="255"/>
      <c r="CF128" s="255"/>
      <c r="CG128" s="232"/>
      <c r="CH128" s="232"/>
      <c r="CI128" s="232"/>
      <c r="CJ128" s="254"/>
      <c r="CK128" s="1027"/>
      <c r="CL128" s="1028"/>
      <c r="CM128" s="1028"/>
      <c r="CN128" s="1028"/>
      <c r="CO128" s="1029"/>
      <c r="CP128" s="1039" t="s">
        <v>501</v>
      </c>
      <c r="CQ128" s="726"/>
      <c r="CR128" s="726"/>
      <c r="CS128" s="726"/>
      <c r="CT128" s="726"/>
      <c r="CU128" s="726"/>
      <c r="CV128" s="726"/>
      <c r="CW128" s="726"/>
      <c r="CX128" s="726"/>
      <c r="CY128" s="726"/>
      <c r="CZ128" s="726"/>
      <c r="DA128" s="726"/>
      <c r="DB128" s="726"/>
      <c r="DC128" s="726"/>
      <c r="DD128" s="726"/>
      <c r="DE128" s="726"/>
      <c r="DF128" s="1040"/>
      <c r="DG128" s="1041" t="s">
        <v>466</v>
      </c>
      <c r="DH128" s="1042"/>
      <c r="DI128" s="1042"/>
      <c r="DJ128" s="1042"/>
      <c r="DK128" s="1042"/>
      <c r="DL128" s="1042" t="s">
        <v>468</v>
      </c>
      <c r="DM128" s="1042"/>
      <c r="DN128" s="1042"/>
      <c r="DO128" s="1042"/>
      <c r="DP128" s="1042"/>
      <c r="DQ128" s="1042" t="s">
        <v>468</v>
      </c>
      <c r="DR128" s="1042"/>
      <c r="DS128" s="1042"/>
      <c r="DT128" s="1042"/>
      <c r="DU128" s="1042"/>
      <c r="DV128" s="1043" t="s">
        <v>468</v>
      </c>
      <c r="DW128" s="1043"/>
      <c r="DX128" s="1043"/>
      <c r="DY128" s="1043"/>
      <c r="DZ128" s="1044"/>
    </row>
    <row r="129" spans="1:131" s="230" customFormat="1" ht="26.25" customHeight="1" x14ac:dyDescent="0.2">
      <c r="A129" s="937" t="s">
        <v>109</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502</v>
      </c>
      <c r="X129" s="1074"/>
      <c r="Y129" s="1074"/>
      <c r="Z129" s="1075"/>
      <c r="AA129" s="961">
        <v>18877749</v>
      </c>
      <c r="AB129" s="962"/>
      <c r="AC129" s="962"/>
      <c r="AD129" s="962"/>
      <c r="AE129" s="963"/>
      <c r="AF129" s="964">
        <v>19727431</v>
      </c>
      <c r="AG129" s="962"/>
      <c r="AH129" s="962"/>
      <c r="AI129" s="962"/>
      <c r="AJ129" s="963"/>
      <c r="AK129" s="964">
        <v>19396790</v>
      </c>
      <c r="AL129" s="962"/>
      <c r="AM129" s="962"/>
      <c r="AN129" s="962"/>
      <c r="AO129" s="963"/>
      <c r="AP129" s="1076"/>
      <c r="AQ129" s="1077"/>
      <c r="AR129" s="1077"/>
      <c r="AS129" s="1077"/>
      <c r="AT129" s="1078"/>
      <c r="AU129" s="233"/>
      <c r="AV129" s="233"/>
      <c r="AW129" s="233"/>
      <c r="AX129" s="1068" t="s">
        <v>503</v>
      </c>
      <c r="AY129" s="926"/>
      <c r="AZ129" s="926"/>
      <c r="BA129" s="926"/>
      <c r="BB129" s="926"/>
      <c r="BC129" s="926"/>
      <c r="BD129" s="926"/>
      <c r="BE129" s="927"/>
      <c r="BF129" s="1069" t="s">
        <v>504</v>
      </c>
      <c r="BG129" s="1070"/>
      <c r="BH129" s="1070"/>
      <c r="BI129" s="1070"/>
      <c r="BJ129" s="1070"/>
      <c r="BK129" s="1070"/>
      <c r="BL129" s="1071"/>
      <c r="BM129" s="1069">
        <v>17.53</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7" t="s">
        <v>505</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506</v>
      </c>
      <c r="X130" s="1074"/>
      <c r="Y130" s="1074"/>
      <c r="Z130" s="1075"/>
      <c r="AA130" s="961">
        <v>2889697</v>
      </c>
      <c r="AB130" s="962"/>
      <c r="AC130" s="962"/>
      <c r="AD130" s="962"/>
      <c r="AE130" s="963"/>
      <c r="AF130" s="964">
        <v>2926095</v>
      </c>
      <c r="AG130" s="962"/>
      <c r="AH130" s="962"/>
      <c r="AI130" s="962"/>
      <c r="AJ130" s="963"/>
      <c r="AK130" s="964">
        <v>2928273</v>
      </c>
      <c r="AL130" s="962"/>
      <c r="AM130" s="962"/>
      <c r="AN130" s="962"/>
      <c r="AO130" s="963"/>
      <c r="AP130" s="1076"/>
      <c r="AQ130" s="1077"/>
      <c r="AR130" s="1077"/>
      <c r="AS130" s="1077"/>
      <c r="AT130" s="1078"/>
      <c r="AU130" s="233"/>
      <c r="AV130" s="233"/>
      <c r="AW130" s="233"/>
      <c r="AX130" s="1068" t="s">
        <v>507</v>
      </c>
      <c r="AY130" s="926"/>
      <c r="AZ130" s="926"/>
      <c r="BA130" s="926"/>
      <c r="BB130" s="926"/>
      <c r="BC130" s="926"/>
      <c r="BD130" s="926"/>
      <c r="BE130" s="927"/>
      <c r="BF130" s="1104">
        <v>0.7</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508</v>
      </c>
      <c r="X131" s="1111"/>
      <c r="Y131" s="1111"/>
      <c r="Z131" s="1112"/>
      <c r="AA131" s="1007">
        <v>15988052</v>
      </c>
      <c r="AB131" s="989"/>
      <c r="AC131" s="989"/>
      <c r="AD131" s="989"/>
      <c r="AE131" s="990"/>
      <c r="AF131" s="988">
        <v>16801336</v>
      </c>
      <c r="AG131" s="989"/>
      <c r="AH131" s="989"/>
      <c r="AI131" s="989"/>
      <c r="AJ131" s="990"/>
      <c r="AK131" s="988">
        <v>16468517</v>
      </c>
      <c r="AL131" s="989"/>
      <c r="AM131" s="989"/>
      <c r="AN131" s="989"/>
      <c r="AO131" s="990"/>
      <c r="AP131" s="1113"/>
      <c r="AQ131" s="1114"/>
      <c r="AR131" s="1114"/>
      <c r="AS131" s="1114"/>
      <c r="AT131" s="1115"/>
      <c r="AU131" s="233"/>
      <c r="AV131" s="233"/>
      <c r="AW131" s="233"/>
      <c r="AX131" s="1086" t="s">
        <v>509</v>
      </c>
      <c r="AY131" s="726"/>
      <c r="AZ131" s="726"/>
      <c r="BA131" s="726"/>
      <c r="BB131" s="726"/>
      <c r="BC131" s="726"/>
      <c r="BD131" s="726"/>
      <c r="BE131" s="1040"/>
      <c r="BF131" s="1087" t="s">
        <v>129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3" t="s">
        <v>510</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511</v>
      </c>
      <c r="W132" s="1097"/>
      <c r="X132" s="1097"/>
      <c r="Y132" s="1097"/>
      <c r="Z132" s="1098"/>
      <c r="AA132" s="1099">
        <v>0.85162954800000001</v>
      </c>
      <c r="AB132" s="1100"/>
      <c r="AC132" s="1100"/>
      <c r="AD132" s="1100"/>
      <c r="AE132" s="1101"/>
      <c r="AF132" s="1102">
        <v>1.0912627559999999</v>
      </c>
      <c r="AG132" s="1100"/>
      <c r="AH132" s="1100"/>
      <c r="AI132" s="1100"/>
      <c r="AJ132" s="1101"/>
      <c r="AK132" s="1102">
        <v>0.237629168</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512</v>
      </c>
      <c r="W133" s="1080"/>
      <c r="X133" s="1080"/>
      <c r="Y133" s="1080"/>
      <c r="Z133" s="1081"/>
      <c r="AA133" s="1082">
        <v>1.5</v>
      </c>
      <c r="AB133" s="1083"/>
      <c r="AC133" s="1083"/>
      <c r="AD133" s="1083"/>
      <c r="AE133" s="1084"/>
      <c r="AF133" s="1082">
        <v>1.1000000000000001</v>
      </c>
      <c r="AG133" s="1083"/>
      <c r="AH133" s="1083"/>
      <c r="AI133" s="1083"/>
      <c r="AJ133" s="1084"/>
      <c r="AK133" s="1082">
        <v>0.7</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0ogfQNq3vk28/vaORoU3N2t+A7B8G31rdi44MilUd7CMWqxqsgF3ETzF+aoCLBjuBQ7ZJkSOmmV6gZrw+K8pQ==" saltValue="wk78aux3HHUfzaCi2rjH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V3QmgENrirkSSXU/+pVMquoWwpy3XlMjFFvgree7YY72M7hB8iY81gdg8Jxxo44DfVVwZAbh8QxnqeTvHcBkA==" saltValue="ehdax2VdrAX0g73FROaAN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y4lkXkSTUp86wcaNQe6B2VNx4mI/KnM1ctGpwy4OKkAMU+OBcmNLbP3rBapty1AS0wzPuCy8wVzItkBvUikmQ==" saltValue="aBa1q0xbbVq/qSSnaeWj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521</v>
      </c>
      <c r="AL9" s="1120"/>
      <c r="AM9" s="1120"/>
      <c r="AN9" s="1121"/>
      <c r="AO9" s="281">
        <v>5315705</v>
      </c>
      <c r="AP9" s="281">
        <v>64806</v>
      </c>
      <c r="AQ9" s="282">
        <v>73449</v>
      </c>
      <c r="AR9" s="283">
        <v>-11.8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522</v>
      </c>
      <c r="AL10" s="1120"/>
      <c r="AM10" s="1120"/>
      <c r="AN10" s="1121"/>
      <c r="AO10" s="284">
        <v>617060</v>
      </c>
      <c r="AP10" s="284">
        <v>7523</v>
      </c>
      <c r="AQ10" s="285">
        <v>5917</v>
      </c>
      <c r="AR10" s="286">
        <v>27.1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523</v>
      </c>
      <c r="AL11" s="1120"/>
      <c r="AM11" s="1120"/>
      <c r="AN11" s="1121"/>
      <c r="AO11" s="284">
        <v>575820</v>
      </c>
      <c r="AP11" s="284">
        <v>7020</v>
      </c>
      <c r="AQ11" s="285">
        <v>1123</v>
      </c>
      <c r="AR11" s="286">
        <v>525.1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524</v>
      </c>
      <c r="AL12" s="1120"/>
      <c r="AM12" s="1120"/>
      <c r="AN12" s="1121"/>
      <c r="AO12" s="284">
        <v>2</v>
      </c>
      <c r="AP12" s="284">
        <v>0</v>
      </c>
      <c r="AQ12" s="285">
        <v>9</v>
      </c>
      <c r="AR12" s="286">
        <v>-100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525</v>
      </c>
      <c r="AL13" s="1120"/>
      <c r="AM13" s="1120"/>
      <c r="AN13" s="1121"/>
      <c r="AO13" s="284">
        <v>237846</v>
      </c>
      <c r="AP13" s="284">
        <v>2900</v>
      </c>
      <c r="AQ13" s="285">
        <v>2374</v>
      </c>
      <c r="AR13" s="286">
        <v>22.2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526</v>
      </c>
      <c r="AL14" s="1120"/>
      <c r="AM14" s="1120"/>
      <c r="AN14" s="1121"/>
      <c r="AO14" s="284">
        <v>63457</v>
      </c>
      <c r="AP14" s="284">
        <v>774</v>
      </c>
      <c r="AQ14" s="285">
        <v>1666</v>
      </c>
      <c r="AR14" s="286">
        <v>-53.5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527</v>
      </c>
      <c r="AL15" s="1123"/>
      <c r="AM15" s="1123"/>
      <c r="AN15" s="1124"/>
      <c r="AO15" s="284">
        <v>-455206</v>
      </c>
      <c r="AP15" s="284">
        <v>-5550</v>
      </c>
      <c r="AQ15" s="285">
        <v>-4765</v>
      </c>
      <c r="AR15" s="286">
        <v>16.5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190</v>
      </c>
      <c r="AL16" s="1123"/>
      <c r="AM16" s="1123"/>
      <c r="AN16" s="1124"/>
      <c r="AO16" s="284">
        <v>6354684</v>
      </c>
      <c r="AP16" s="284">
        <v>77473</v>
      </c>
      <c r="AQ16" s="285">
        <v>79774</v>
      </c>
      <c r="AR16" s="286">
        <v>-2.9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532</v>
      </c>
      <c r="AL21" s="1126"/>
      <c r="AM21" s="1126"/>
      <c r="AN21" s="1127"/>
      <c r="AO21" s="297">
        <v>6.8</v>
      </c>
      <c r="AP21" s="298">
        <v>7.58</v>
      </c>
      <c r="AQ21" s="299">
        <v>-0.78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533</v>
      </c>
      <c r="AL22" s="1126"/>
      <c r="AM22" s="1126"/>
      <c r="AN22" s="1127"/>
      <c r="AO22" s="302">
        <v>99</v>
      </c>
      <c r="AP22" s="303">
        <v>98.4</v>
      </c>
      <c r="AQ22" s="304">
        <v>0.6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6" t="s">
        <v>534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537</v>
      </c>
      <c r="AL32" s="1134"/>
      <c r="AM32" s="1134"/>
      <c r="AN32" s="1135"/>
      <c r="AO32" s="312">
        <v>2465940</v>
      </c>
      <c r="AP32" s="312">
        <v>30063</v>
      </c>
      <c r="AQ32" s="313">
        <v>42324</v>
      </c>
      <c r="AR32" s="314">
        <v>-29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538</v>
      </c>
      <c r="AL33" s="1134"/>
      <c r="AM33" s="1134"/>
      <c r="AN33" s="1135"/>
      <c r="AO33" s="312" t="s">
        <v>539</v>
      </c>
      <c r="AP33" s="312" t="s">
        <v>539</v>
      </c>
      <c r="AQ33" s="313" t="s">
        <v>539</v>
      </c>
      <c r="AR33" s="314" t="s">
        <v>539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540</v>
      </c>
      <c r="AL34" s="1134"/>
      <c r="AM34" s="1134"/>
      <c r="AN34" s="1135"/>
      <c r="AO34" s="312" t="s">
        <v>539</v>
      </c>
      <c r="AP34" s="312" t="s">
        <v>539</v>
      </c>
      <c r="AQ34" s="313">
        <v>47</v>
      </c>
      <c r="AR34" s="314" t="s">
        <v>539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541</v>
      </c>
      <c r="AL35" s="1134"/>
      <c r="AM35" s="1134"/>
      <c r="AN35" s="1135"/>
      <c r="AO35" s="312">
        <v>691657</v>
      </c>
      <c r="AP35" s="312">
        <v>8432</v>
      </c>
      <c r="AQ35" s="313">
        <v>12192</v>
      </c>
      <c r="AR35" s="314">
        <v>-30.8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542</v>
      </c>
      <c r="AL36" s="1134"/>
      <c r="AM36" s="1134"/>
      <c r="AN36" s="1135"/>
      <c r="AO36" s="312">
        <v>55096</v>
      </c>
      <c r="AP36" s="312">
        <v>672</v>
      </c>
      <c r="AQ36" s="313">
        <v>2056</v>
      </c>
      <c r="AR36" s="314">
        <v>-67.3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543</v>
      </c>
      <c r="AL37" s="1134"/>
      <c r="AM37" s="1134"/>
      <c r="AN37" s="1135"/>
      <c r="AO37" s="312">
        <v>3019</v>
      </c>
      <c r="AP37" s="312">
        <v>37</v>
      </c>
      <c r="AQ37" s="313">
        <v>621</v>
      </c>
      <c r="AR37" s="314">
        <v>-94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544</v>
      </c>
      <c r="AL38" s="1137"/>
      <c r="AM38" s="1137"/>
      <c r="AN38" s="1138"/>
      <c r="AO38" s="315" t="s">
        <v>539</v>
      </c>
      <c r="AP38" s="315" t="s">
        <v>539</v>
      </c>
      <c r="AQ38" s="316">
        <v>1</v>
      </c>
      <c r="AR38" s="304" t="s">
        <v>539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545</v>
      </c>
      <c r="AL39" s="1137"/>
      <c r="AM39" s="1137"/>
      <c r="AN39" s="1138"/>
      <c r="AO39" s="312">
        <v>-248305</v>
      </c>
      <c r="AP39" s="312">
        <v>-3027</v>
      </c>
      <c r="AQ39" s="313">
        <v>-5206</v>
      </c>
      <c r="AR39" s="314">
        <v>-41.9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546</v>
      </c>
      <c r="AL40" s="1134"/>
      <c r="AM40" s="1134"/>
      <c r="AN40" s="1135"/>
      <c r="AO40" s="312">
        <v>-2928273</v>
      </c>
      <c r="AP40" s="312">
        <v>-35700</v>
      </c>
      <c r="AQ40" s="313">
        <v>-36761</v>
      </c>
      <c r="AR40" s="314">
        <v>-2.9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302</v>
      </c>
      <c r="AL41" s="1140"/>
      <c r="AM41" s="1140"/>
      <c r="AN41" s="1141"/>
      <c r="AO41" s="312">
        <v>39134</v>
      </c>
      <c r="AP41" s="312">
        <v>477</v>
      </c>
      <c r="AQ41" s="313">
        <v>15273</v>
      </c>
      <c r="AR41" s="314">
        <v>-96.9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516</v>
      </c>
      <c r="AN49" s="1130" t="s">
        <v>550</v>
      </c>
      <c r="AO49" s="1131"/>
      <c r="AP49" s="1131"/>
      <c r="AQ49" s="1131"/>
      <c r="AR49" s="1132"/>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5143217</v>
      </c>
      <c r="AN51" s="334">
        <v>62576</v>
      </c>
      <c r="AO51" s="335">
        <v>7.8</v>
      </c>
      <c r="AP51" s="336">
        <v>54684</v>
      </c>
      <c r="AQ51" s="337">
        <v>1.1000000000000001</v>
      </c>
      <c r="AR51" s="338">
        <v>6.7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2032178</v>
      </c>
      <c r="AN52" s="342">
        <v>24725</v>
      </c>
      <c r="AO52" s="343">
        <v>-11.3</v>
      </c>
      <c r="AP52" s="344">
        <v>32829</v>
      </c>
      <c r="AQ52" s="345">
        <v>7.2</v>
      </c>
      <c r="AR52" s="346">
        <v>-18.5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2498226</v>
      </c>
      <c r="AN53" s="334">
        <v>30432</v>
      </c>
      <c r="AO53" s="335">
        <v>-51.4</v>
      </c>
      <c r="AP53" s="336">
        <v>62383</v>
      </c>
      <c r="AQ53" s="337">
        <v>14.1</v>
      </c>
      <c r="AR53" s="338">
        <v>-65.5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536717</v>
      </c>
      <c r="AN54" s="342">
        <v>6538</v>
      </c>
      <c r="AO54" s="343">
        <v>-73.599999999999994</v>
      </c>
      <c r="AP54" s="344">
        <v>35325</v>
      </c>
      <c r="AQ54" s="345">
        <v>7.6</v>
      </c>
      <c r="AR54" s="346">
        <v>-81.2</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3071021</v>
      </c>
      <c r="AN55" s="334">
        <v>37295</v>
      </c>
      <c r="AO55" s="335">
        <v>22.6</v>
      </c>
      <c r="AP55" s="336">
        <v>63812</v>
      </c>
      <c r="AQ55" s="337">
        <v>2.2999999999999998</v>
      </c>
      <c r="AR55" s="338">
        <v>20.3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961397</v>
      </c>
      <c r="AN56" s="342">
        <v>11676</v>
      </c>
      <c r="AO56" s="343">
        <v>78.599999999999994</v>
      </c>
      <c r="AP56" s="344">
        <v>33848</v>
      </c>
      <c r="AQ56" s="345">
        <v>-4.2</v>
      </c>
      <c r="AR56" s="346">
        <v>82.8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2529027</v>
      </c>
      <c r="AN57" s="334">
        <v>30804</v>
      </c>
      <c r="AO57" s="335">
        <v>-17.399999999999999</v>
      </c>
      <c r="AP57" s="336">
        <v>54225</v>
      </c>
      <c r="AQ57" s="337">
        <v>-15</v>
      </c>
      <c r="AR57" s="338">
        <v>-2.4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864909</v>
      </c>
      <c r="AN58" s="342">
        <v>10535</v>
      </c>
      <c r="AO58" s="343">
        <v>-9.8000000000000007</v>
      </c>
      <c r="AP58" s="344">
        <v>27337</v>
      </c>
      <c r="AQ58" s="345">
        <v>-19.2</v>
      </c>
      <c r="AR58" s="346">
        <v>9.4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2474563</v>
      </c>
      <c r="AN59" s="334">
        <v>30168</v>
      </c>
      <c r="AO59" s="335">
        <v>-2.1</v>
      </c>
      <c r="AP59" s="336">
        <v>54016</v>
      </c>
      <c r="AQ59" s="337">
        <v>-0.4</v>
      </c>
      <c r="AR59" s="338">
        <v>-1.7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959195</v>
      </c>
      <c r="AN60" s="342">
        <v>11694</v>
      </c>
      <c r="AO60" s="343">
        <v>11</v>
      </c>
      <c r="AP60" s="344">
        <v>28078</v>
      </c>
      <c r="AQ60" s="345">
        <v>2.7</v>
      </c>
      <c r="AR60" s="346">
        <v>8.3000000000000007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3143211</v>
      </c>
      <c r="AN61" s="349">
        <v>38255</v>
      </c>
      <c r="AO61" s="350">
        <v>-8.1</v>
      </c>
      <c r="AP61" s="351">
        <v>57824</v>
      </c>
      <c r="AQ61" s="352">
        <v>0.4</v>
      </c>
      <c r="AR61" s="338">
        <v>-8.5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1070879</v>
      </c>
      <c r="AN62" s="342">
        <v>13034</v>
      </c>
      <c r="AO62" s="343">
        <v>-1</v>
      </c>
      <c r="AP62" s="344">
        <v>31483</v>
      </c>
      <c r="AQ62" s="345">
        <v>-1.2</v>
      </c>
      <c r="AR62" s="346">
        <v>0.2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ChX9GVxNiGIYNOuh0u0oCvAvwwRssM5y0hwiCGXCoANtz3a0gwxBnvEKtIGd8mCqg7UwOIA4FrmJbYNumobfgA==" saltValue="T3/sItUNxiumEmh5R+6Y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5gVeKgzU14vFziwJ36mv8voYeKMDWckeAbwBt7WQ4Zg4VoRZn4hJQMeXLBPkzU4i++S/cpT4YmUtaxWRNOV/w==" saltValue="ParIgtKiNFtvSiqiLGg3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EKieNfeBcH1dKVuYA6WWrLRGqQncDPqf4Cmhg+pEpWauL4fACgnLnXUwtwVfOmo4Qhd/TDfnDDBzDVAeihHAYQ==" saltValue="3PQL4KoHWTE4aZLisw2L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42" t="s">
        <v>3</v>
      </c>
      <c r="D47" s="1142"/>
      <c r="E47" s="1143"/>
      <c r="F47" s="11">
        <v>21.12</v>
      </c>
      <c r="G47" s="12">
        <v>22.76</v>
      </c>
      <c r="H47" s="12">
        <v>21.45</v>
      </c>
      <c r="I47" s="12">
        <v>25.66</v>
      </c>
      <c r="J47" s="13">
        <v>27.42</v>
      </c>
    </row>
    <row r="48" spans="2:10" ht="57.75" customHeight="1" x14ac:dyDescent="0.2">
      <c r="B48" s="14"/>
      <c r="C48" s="1144" t="s">
        <v>4</v>
      </c>
      <c r="D48" s="1144"/>
      <c r="E48" s="1145"/>
      <c r="F48" s="15">
        <v>3.01</v>
      </c>
      <c r="G48" s="16">
        <v>3.17</v>
      </c>
      <c r="H48" s="16">
        <v>4.3499999999999996</v>
      </c>
      <c r="I48" s="16">
        <v>5.63</v>
      </c>
      <c r="J48" s="17">
        <v>4.17</v>
      </c>
    </row>
    <row r="49" spans="2:10" ht="57.75" customHeight="1" thickBot="1" x14ac:dyDescent="0.25">
      <c r="B49" s="18"/>
      <c r="C49" s="1146" t="s">
        <v>5</v>
      </c>
      <c r="D49" s="1146"/>
      <c r="E49" s="1147"/>
      <c r="F49" s="19">
        <v>0.38</v>
      </c>
      <c r="G49" s="20">
        <v>2.9</v>
      </c>
      <c r="H49" s="20">
        <v>0.68</v>
      </c>
      <c r="I49" s="20">
        <v>7.83</v>
      </c>
      <c r="J49" s="21">
        <v>1.72</v>
      </c>
    </row>
    <row r="50" spans="2:10" ht="13" x14ac:dyDescent="0.2"/>
  </sheetData>
  <sheetProtection algorithmName="SHA-512" hashValue="y9S5cysg744IUw/WcH4dLGFo0j8vNpzZjYoZnHM/BVK9McSQJkcM+Mt6eh0Ev5ldEXfKir108CXwkwwn0uZiLw==" saltValue="+x0h9Y7Ch8dVbyhy1H2V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2024-03-19T06:07:18Z</cp:lastPrinted>
  <dcterms:created xsi:type="dcterms:W3CDTF">2024-03-14T03:05:35Z</dcterms:created>
  <dcterms:modified xsi:type="dcterms:W3CDTF">2024-03-26T11:53:18Z</dcterms:modified>
  <cp:category/>
</cp:coreProperties>
</file>