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66925"/>
  <mc:AlternateContent xmlns:mc="http://schemas.openxmlformats.org/markup-compatibility/2006">
    <mc:Choice Requires="x15">
      <x15ac:absPath xmlns:x15ac="http://schemas.microsoft.com/office/spreadsheetml/2010/11/ac" url="\\w01\ED00$\07指導係\12報酬改定\R6改訂\HP掲載様式\標準様式（Excel）\"/>
    </mc:Choice>
  </mc:AlternateContent>
  <xr:revisionPtr revIDLastSave="0" documentId="13_ncr:1_{D07CD7AB-A2FE-480D-A6DE-6EFB37B4202B}" xr6:coauthVersionLast="47" xr6:coauthVersionMax="47" xr10:uidLastSave="{00000000-0000-0000-0000-000000000000}"/>
  <bookViews>
    <workbookView xWindow="-110" yWindow="-110" windowWidth="22780" windowHeight="14660" tabRatio="874"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4" i="21" l="1"/>
  <c r="O224" i="21"/>
  <c r="AE222" i="21"/>
  <c r="AE223" i="21"/>
  <c r="O223" i="21"/>
  <c r="AC225" i="21"/>
  <c r="M225" i="21"/>
  <c r="AE225" i="21"/>
  <c r="AC224" i="21"/>
  <c r="M224" i="21"/>
  <c r="O222" i="21"/>
  <c r="AC223" i="21"/>
  <c r="M223" i="21"/>
  <c r="O225"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192" i="20"/>
  <c r="BH192" i="20" s="1"/>
  <c r="BF88" i="20"/>
  <c r="BH88" i="20" s="1"/>
  <c r="BF104" i="20"/>
  <c r="BH104" i="20" s="1"/>
  <c r="BF120" i="20"/>
  <c r="BH120" i="20" s="1"/>
  <c r="BF136" i="20"/>
  <c r="BH136" i="20" s="1"/>
  <c r="BF168" i="20"/>
  <c r="BH168" i="20" s="1"/>
  <c r="BF200" i="20"/>
  <c r="BH200" i="20" s="1"/>
  <c r="AI225" i="20"/>
  <c r="AI224" i="20"/>
  <c r="S224" i="20"/>
  <c r="AI223" i="20"/>
  <c r="S223" i="20"/>
  <c r="S222" i="20"/>
  <c r="AI222" i="20"/>
  <c r="AG225" i="20"/>
  <c r="Q225" i="20"/>
  <c r="AG224" i="20"/>
  <c r="Q224" i="20"/>
  <c r="S225" i="20"/>
  <c r="AG223" i="20"/>
  <c r="Q223" i="20"/>
  <c r="AG222" i="20"/>
  <c r="Q222" i="20"/>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E222" i="20" l="1"/>
  <c r="BF18" i="20"/>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3" i="10" l="1"/>
  <c r="AG85" i="10"/>
  <c r="S85" i="10"/>
  <c r="AG83" i="10"/>
  <c r="S84" i="10"/>
  <c r="Q85" i="10"/>
  <c r="Q84" i="10"/>
  <c r="AI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42" i="10" l="1"/>
  <c r="AZ62" i="10"/>
  <c r="AA72" i="10"/>
  <c r="AA5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<sst xmlns="http://schemas.openxmlformats.org/spreadsheetml/2006/main" count="2260" uniqueCount="325">
  <si>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</si>
  <si>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</si>
  <si>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</si>
  <si>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</si>
  <si>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</si>
  <si>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</si>
  <si>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</si>
  <si>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</si>
  <si>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</si>
  <si>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</si>
  <si>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</si>
  <si>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</si>
  <si>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</si>
  <si>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</si>
  <si>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</si>
  <si>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</si>
  <si>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</si>
  <si>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</si>
  <si>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</si>
  <si>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</si>
  <si>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</si>
  <si>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</si>
  <si>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</si>
  <si>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</si>
  <si>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</si>
  <si>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</si>
  <si>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</si>
  <si>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</si>
  <si>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</si>
  <si>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</si>
  <si>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</si>
  <si>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</si>
  <si>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</si>
  <si>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</si>
  <si>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</si>
  <si>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</si>
  <si>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</si>
  <si>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</si>
  <si>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</si>
  <si>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</si>
  <si>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</si>
  <si>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</si>
  <si>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</si>
  <si>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</si>
  <si>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</si>
  <si>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</si>
  <si>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</si>
  <si>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</si>
  <si>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</si>
  <si>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</si>
  <si>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</si>
  <si>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</si>
  <si>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</si>
  <si>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</si>
  <si>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</si>
  <si>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</si>
  <si>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</si>
  <si>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</si>
  <si>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</si>
  <si>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</si>
  <si>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</si>
  <si>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</si>
  <si>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</si>
  <si>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</si>
  <si>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</si>
  <si>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</si>
  <si>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</si>
  <si>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</si>
  <si>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</si>
  <si>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</si>
  <si>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</si>
  <si>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</si>
  <si>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</si>
  <si>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</si>
  <si>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</si>
  <si>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</si>
  <si>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</si>
  <si>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</si>
  <si>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</si>
  <si>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</si>
  <si>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</si>
  <si>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</si>
  <si>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</si>
  <si>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</si>
  <si>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</si>
  <si>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</si>
  <si>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</si>
  <si>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</si>
  <si>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</si>
  <si>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</si>
  <si>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</si>
  <si>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</si>
  <si>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</si>
  <si>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</si>
  <si>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</si>
  <si>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</si>
  <si>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</si>
  <si>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</si>
  <si>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</si>
  <si>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</si>
  <si>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</si>
  <si>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</si>
  <si>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</si>
  <si>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</si>
  <si>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</si>
  <si>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</si>
  <si>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</si>
  <si>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</si>
  <si>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</si>
  <si>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</si>
  <si>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</si>
  <si>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</si>
  <si>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</si>
  <si>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</si>
  <si>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</si>
  <si>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</si>
  <si>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</si>
  <si>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</si>
  <si>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</si>
  <si>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</si>
  <si>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</si>
  <si>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</si>
  <si>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</si>
  <si>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</si>
  <si>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</si>
  <si>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</si>
  <si>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</si>
  <si>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</si>
  <si>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</si>
  <si>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</si>
  <si>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</si>
  <si>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</si>
  <si>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</si>
  <si>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</si>
  <si>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</si>
  <si>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</si>
  <si>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</si>
  <si>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</si>
  <si>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</si>
  <si>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</si>
  <si>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</si>
  <si>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</si>
  <si>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</si>
  <si>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</si>
  <si>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</si>
  <si>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</si>
  <si>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</si>
  <si>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</si>
  <si>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</si>
  <si>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</si>
  <si>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</si>
  <si>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</si>
  <si>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</si>
  <si>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</si>
  <si>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</si>
  <si>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</si>
  <si>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</si>
  <si>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</si>
  <si>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</si>
  <si>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</si>
  <si>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</si>
  <si>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</si>
  <si>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</si>
  <si>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</si>
  <si>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</si>
  <si>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</si>
  <si>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</si>
  <si>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</si>
  <si>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</si>
  <si>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</si>
  <si>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</si>
  <si>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</si>
  <si>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</si>
  <si>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</si>
  <si>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</si>
  <si>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</si>
  <si>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</si>
  <si>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</si>
  <si>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</si>
  <si>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</si>
  <si>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</si>
  <si>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</si>
  <si>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</si>
  <si>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</si>
  <si>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</si>
  <si>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</si>
  <si>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</si>
  <si>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</si>
  <si>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</si>
  <si>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</si>
  <si>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</si>
  <si>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</si>
  <si>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</si>
  <si>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</si>
  <si>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</si>
  <si>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</si>
  <si>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</si>
  <si>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</si>
  <si>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</si>
  <si>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</si>
  <si>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</si>
  <si>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</si>
  <si>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</si>
  <si>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</si>
  <si>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</si>
  <si>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</si>
  <si>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</si>
  <si>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</si>
  <si>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</si>
  <si>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</si>
  <si>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</si>
  <si>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</si>
  <si>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</si>
  <si>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</si>
  <si>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</si>
  <si>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</si>
  <si>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</si>
  <si>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</si>
  <si>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</si>
  <si>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</si>
  <si>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</si>
  <si>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</si>
  <si>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</si>
  <si>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</si>
  <si>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</si>
  <si>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</si>
  <si>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</si>
  <si>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</si>
  <si>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</si>
  <si>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</si>
  <si>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</si>
  <si>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</si>
  <si>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</si>
  <si>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</si>
  <si>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</si>
  <si>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</si>
  <si>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</si>
  <si>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</si>
  <si>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</si>
  <si>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</si>
  <si>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</si>
  <si>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</si>
  <si>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</si>
  <si>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</si>
  <si>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</si>
  <si>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</si>
  <si>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</si>
  <si>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</si>
  <si>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</si>
  <si>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</si>
  <si>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</si>
  <si>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</si>
  <si>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</si>
  <si>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</si>
  <si>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</si>
  <si>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</si>
  <si>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</si>
  <si>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</si>
  <si>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</si>
  <si>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</si>
  <si>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</si>
  <si>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</si>
  <si>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</si>
  <si>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</si>
  <si>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</si>
  <si>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</si>
  <si>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</si>
  <si>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</si>
  <si>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</si>
  <si>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</si>
  <si>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</si>
  <si>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</si>
  <si>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</si>
  <si>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</si>
  <si>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</si>
  <si>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</si>
  <si>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</si>
  <si>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</si>
  <si>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</si>
  <si>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</si>
  <si>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</si>
  <si>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</si>
  <si>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</si>
  <si>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</si>
  <si>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</si>
  <si>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</si>
  <si>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</si>
  <si>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</si>
  <si>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</si>
  <si>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</si>
  <si>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</si>
  <si>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</si>
  <si>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</si>
  <si>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</si>
  <si>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</si>
  <si>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</si>
  <si>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</si>
  <si>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</si>
  <si>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</si>
  <si>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</si>
  <si>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</si>
  <si>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</si>
  <si>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</si>
  <si>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</si>
  <si>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</si>
  <si>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</si>
  <si>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</si>
  <si>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</si>
  <si>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</si>
  <si>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</si>
  <si>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</si>
  <si>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</si>
  <si>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</si>
  <si>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</si>
  <si>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</si>
  <si>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</si>
  <si>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</si>
  <si>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</si>
  <si>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</si>
  <si>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</si>
  <si>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</si>
  <si>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</si>
  <si>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</si>
  <si>
    <t>介護支援専門員</t>
    <rPh sb="0" eb="7">
      <t>カイゴシエンセンモンイン</t>
    </rPh>
    <phoneticPr fontId="2"/>
  </si>
  <si>
    <t>介護福祉士</t>
    <rPh sb="0" eb="2">
      <t>カイゴ</t>
    </rPh>
    <rPh sb="2" eb="4">
      <t>フクシ</t>
    </rPh>
    <rPh sb="4" eb="5">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</si>
</sst>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S150"/>
  <sheetViews>
    <sheetView showGridLines="0" tabSelected="1" view="pageBreakPreview" zoomScale="55" zoomScaleNormal="55" zoomScaleSheetLayoutView="55" workbookViewId="0"/>
  </sheetViews>
  <sheetFormatPr defaultColWidth="4.5" defaultRowHeight="14" x14ac:dyDescent="0.55000000000000004"/>
  <cols>
    <col min="1" max="1" width="0.9140625" style="1" customWidth="1"/>
    <col min="2" max="6" width="5.6640625" style="1" customWidth="1"/>
    <col min="7" max="8" width="8.08203125" style="1" customWidth="1"/>
    <col min="9" max="12" width="3.1640625" style="1" hidden="1" customWidth="1"/>
    <col min="13" max="14" width="3.1640625" style="1" customWidth="1"/>
    <col min="15" max="66" width="5.6640625" style="1" customWidth="1"/>
    <col min="67" max="67" width="1.08203125" style="1" customWidth="1"/>
    <col min="68" max="16384" width="4.5" style="1"/>
  </cols>
  <sheetData>
    <row r="1" spans="2:71" s="6" customFormat="1" ht="20.25" customHeight="1" x14ac:dyDescent="0.550000000000000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55000000000000004">
      <c r="N2" s="7"/>
      <c r="Q2" s="7"/>
      <c r="R2" s="7"/>
      <c r="T2" s="9"/>
      <c r="U2" s="9"/>
      <c r="V2" s="9"/>
      <c r="W2" s="9"/>
      <c r="X2" s="9"/>
      <c r="Y2" s="9"/>
      <c r="Z2" s="9"/>
      <c r="AA2" s="9"/>
      <c r="AF2" s="142" t="s">
        <v>27</v>
      </c>
      <c r="AG2" s="391">
        <v>6</v>
      </c>
      <c r="AH2" s="391"/>
      <c r="AI2" s="142" t="s">
        <v>28</v>
      </c>
      <c r="AJ2" s="392">
        <f>IF(AG2=0,"",YEAR(DATE(2018+AG2,1,1)))</f>
        <v>2024</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550000000000000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550000000000000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550000000000000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550000000000000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550000000000000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550000000000000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550000000000000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550000000000000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v>36</v>
      </c>
      <c r="BJ10" s="224"/>
      <c r="BK10" s="2" t="s">
        <v>272</v>
      </c>
      <c r="BL10" s="30"/>
      <c r="BM10" s="30"/>
      <c r="BN10" s="32"/>
      <c r="BQ10" s="9"/>
      <c r="BR10" s="9"/>
      <c r="BS10" s="9"/>
    </row>
    <row r="11" spans="2:71" ht="5.25" customHeight="1" thickBot="1" x14ac:dyDescent="0.6">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5" customHeight="1" x14ac:dyDescent="0.55000000000000004">
      <c r="B12" s="366" t="s">
        <v>20</v>
      </c>
      <c r="C12" s="369" t="s">
        <v>274</v>
      </c>
      <c r="D12" s="357" t="s">
        <v>275</v>
      </c>
      <c r="E12" s="372"/>
      <c r="F12" s="373"/>
      <c r="G12" s="357" t="s">
        <v>276</v>
      </c>
      <c r="H12" s="230"/>
      <c r="I12" s="144"/>
      <c r="J12" s="145"/>
      <c r="K12" s="144"/>
      <c r="L12" s="145"/>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55000000000000004">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55000000000000004">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55000000000000004">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6">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55000000000000004">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6"/>
      <c r="BG17" s="337"/>
      <c r="BH17" s="338"/>
      <c r="BI17" s="339"/>
      <c r="BJ17" s="329"/>
      <c r="BK17" s="330"/>
      <c r="BL17" s="330"/>
      <c r="BM17" s="330"/>
      <c r="BN17" s="331"/>
    </row>
    <row r="18" spans="2:66" ht="20.25" customHeight="1" x14ac:dyDescent="0.55000000000000004">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55000000000000004">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7"/>
      <c r="BG19" s="258"/>
      <c r="BH19" s="259"/>
      <c r="BI19" s="260"/>
      <c r="BJ19" s="248"/>
      <c r="BK19" s="249"/>
      <c r="BL19" s="249"/>
      <c r="BM19" s="249"/>
      <c r="BN19" s="250"/>
    </row>
    <row r="20" spans="2:66" ht="20.25" customHeight="1" x14ac:dyDescent="0.55000000000000004">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55000000000000004">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7"/>
      <c r="BG21" s="258"/>
      <c r="BH21" s="259"/>
      <c r="BI21" s="260"/>
      <c r="BJ21" s="248"/>
      <c r="BK21" s="249"/>
      <c r="BL21" s="249"/>
      <c r="BM21" s="249"/>
      <c r="BN21" s="250"/>
    </row>
    <row r="22" spans="2:66" ht="20.25" customHeight="1" x14ac:dyDescent="0.55000000000000004">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55000000000000004">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7"/>
      <c r="BG23" s="258"/>
      <c r="BH23" s="259"/>
      <c r="BI23" s="260"/>
      <c r="BJ23" s="248" t="s">
        <v>223</v>
      </c>
      <c r="BK23" s="249"/>
      <c r="BL23" s="249"/>
      <c r="BM23" s="249"/>
      <c r="BN23" s="250"/>
    </row>
    <row r="24" spans="2:66" ht="20.25" customHeight="1" x14ac:dyDescent="0.55000000000000004">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55000000000000004">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55000000000000004">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55000000000000004">
      <c r="B27" s="225">
        <f>B25+1</f>
        <v>6</v>
      </c>
      <c r="C27" s="243"/>
      <c r="D27" s="261"/>
      <c r="E27" s="262"/>
      <c r="F27" s="263"/>
      <c r="G27" s="275" t="s">
        <v>71</v>
      </c>
      <c r="H27" s="271"/>
      <c r="I27" s="163"/>
      <c r="J27" s="164"/>
      <c r="K27" s="163"/>
      <c r="L27" s="164"/>
      <c r="M27" s="265" t="s">
        <v>89</v>
      </c>
      <c r="N27" s="266"/>
      <c r="O27" s="269" t="s">
        <v>71</v>
      </c>
      <c r="P27" s="270"/>
      <c r="Q27" s="270"/>
      <c r="R27" s="271"/>
      <c r="S27" s="240" t="s">
        <v>270</v>
      </c>
      <c r="T27" s="241"/>
      <c r="U27" s="241"/>
      <c r="V27" s="241"/>
      <c r="W27" s="24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7"/>
      <c r="BG27" s="258"/>
      <c r="BH27" s="259"/>
      <c r="BI27" s="260"/>
      <c r="BJ27" s="248"/>
      <c r="BK27" s="249"/>
      <c r="BL27" s="249"/>
      <c r="BM27" s="249"/>
      <c r="BN27" s="250"/>
    </row>
    <row r="28" spans="2:66" ht="20.25" customHeight="1" x14ac:dyDescent="0.55000000000000004">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55000000000000004">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7"/>
      <c r="BG29" s="258"/>
      <c r="BH29" s="259"/>
      <c r="BI29" s="260"/>
      <c r="BJ29" s="248" t="s">
        <v>224</v>
      </c>
      <c r="BK29" s="249"/>
      <c r="BL29" s="249"/>
      <c r="BM29" s="249"/>
      <c r="BN29" s="250"/>
    </row>
    <row r="30" spans="2:66" ht="20.25" customHeight="1" x14ac:dyDescent="0.55000000000000004">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55000000000000004">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7"/>
      <c r="BG31" s="258"/>
      <c r="BH31" s="259"/>
      <c r="BI31" s="260"/>
      <c r="BJ31" s="248"/>
      <c r="BK31" s="249"/>
      <c r="BL31" s="249"/>
      <c r="BM31" s="249"/>
      <c r="BN31" s="250"/>
    </row>
    <row r="32" spans="2:66" ht="20.25" customHeight="1" x14ac:dyDescent="0.55000000000000004">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55000000000000004">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7"/>
      <c r="BG33" s="258"/>
      <c r="BH33" s="259"/>
      <c r="BI33" s="260"/>
      <c r="BJ33" s="248"/>
      <c r="BK33" s="249"/>
      <c r="BL33" s="249"/>
      <c r="BM33" s="249"/>
      <c r="BN33" s="250"/>
    </row>
    <row r="34" spans="2:66" ht="20.25" customHeight="1" x14ac:dyDescent="0.55000000000000004">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55000000000000004">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7"/>
      <c r="BG35" s="258"/>
      <c r="BH35" s="259"/>
      <c r="BI35" s="260"/>
      <c r="BJ35" s="248"/>
      <c r="BK35" s="249"/>
      <c r="BL35" s="249"/>
      <c r="BM35" s="249"/>
      <c r="BN35" s="250"/>
    </row>
    <row r="36" spans="2:66" ht="20.25" customHeight="1" x14ac:dyDescent="0.55000000000000004">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55000000000000004">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7"/>
      <c r="BG37" s="258"/>
      <c r="BH37" s="259"/>
      <c r="BI37" s="260"/>
      <c r="BJ37" s="248"/>
      <c r="BK37" s="249"/>
      <c r="BL37" s="249"/>
      <c r="BM37" s="249"/>
      <c r="BN37" s="250"/>
    </row>
    <row r="38" spans="2:66" ht="20.25" customHeight="1" x14ac:dyDescent="0.55000000000000004">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55000000000000004">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7"/>
      <c r="BG39" s="258"/>
      <c r="BH39" s="259"/>
      <c r="BI39" s="260"/>
      <c r="BJ39" s="248"/>
      <c r="BK39" s="249"/>
      <c r="BL39" s="249"/>
      <c r="BM39" s="249"/>
      <c r="BN39" s="250"/>
    </row>
    <row r="40" spans="2:66" ht="20.25" customHeight="1" x14ac:dyDescent="0.55000000000000004">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55000000000000004">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7"/>
      <c r="BG41" s="258"/>
      <c r="BH41" s="259"/>
      <c r="BI41" s="260"/>
      <c r="BJ41" s="248"/>
      <c r="BK41" s="249"/>
      <c r="BL41" s="249"/>
      <c r="BM41" s="249"/>
      <c r="BN41" s="250"/>
    </row>
    <row r="42" spans="2:66" ht="20.25" customHeight="1" x14ac:dyDescent="0.55000000000000004">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55000000000000004">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7"/>
      <c r="BG43" s="258"/>
      <c r="BH43" s="259"/>
      <c r="BI43" s="260"/>
      <c r="BJ43" s="248"/>
      <c r="BK43" s="249"/>
      <c r="BL43" s="249"/>
      <c r="BM43" s="249"/>
      <c r="BN43" s="250"/>
    </row>
    <row r="44" spans="2:66" ht="20.25" customHeight="1" x14ac:dyDescent="0.55000000000000004">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55000000000000004">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7"/>
      <c r="BG45" s="258"/>
      <c r="BH45" s="259"/>
      <c r="BI45" s="260"/>
      <c r="BJ45" s="248"/>
      <c r="BK45" s="249"/>
      <c r="BL45" s="249"/>
      <c r="BM45" s="249"/>
      <c r="BN45" s="250"/>
    </row>
    <row r="46" spans="2:66" ht="20.25" customHeight="1" x14ac:dyDescent="0.55000000000000004">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55000000000000004">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7"/>
      <c r="BG47" s="258"/>
      <c r="BH47" s="259"/>
      <c r="BI47" s="260"/>
      <c r="BJ47" s="248"/>
      <c r="BK47" s="249"/>
      <c r="BL47" s="249"/>
      <c r="BM47" s="249"/>
      <c r="BN47" s="250"/>
    </row>
    <row r="48" spans="2:66" ht="20.25" customHeight="1" x14ac:dyDescent="0.55000000000000004">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55000000000000004">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7"/>
      <c r="BG49" s="258"/>
      <c r="BH49" s="259"/>
      <c r="BI49" s="260"/>
      <c r="BJ49" s="248"/>
      <c r="BK49" s="249"/>
      <c r="BL49" s="249"/>
      <c r="BM49" s="249"/>
      <c r="BN49" s="250"/>
    </row>
    <row r="50" spans="2:66" ht="20.25" customHeight="1" x14ac:dyDescent="0.55000000000000004">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55000000000000004">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7"/>
      <c r="BG51" s="258"/>
      <c r="BH51" s="259"/>
      <c r="BI51" s="260"/>
      <c r="BJ51" s="248"/>
      <c r="BK51" s="249"/>
      <c r="BL51" s="249"/>
      <c r="BM51" s="249"/>
      <c r="BN51" s="250"/>
    </row>
    <row r="52" spans="2:66" ht="20.25" customHeight="1" x14ac:dyDescent="0.55000000000000004">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55000000000000004">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7"/>
      <c r="BG53" s="258"/>
      <c r="BH53" s="259"/>
      <c r="BI53" s="260"/>
      <c r="BJ53" s="248"/>
      <c r="BK53" s="249"/>
      <c r="BL53" s="249"/>
      <c r="BM53" s="249"/>
      <c r="BN53" s="250"/>
    </row>
    <row r="54" spans="2:66" ht="20.25" customHeight="1" x14ac:dyDescent="0.55000000000000004">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55000000000000004">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7"/>
      <c r="BG55" s="258"/>
      <c r="BH55" s="259"/>
      <c r="BI55" s="260"/>
      <c r="BJ55" s="248"/>
      <c r="BK55" s="249"/>
      <c r="BL55" s="249"/>
      <c r="BM55" s="249"/>
      <c r="BN55" s="250"/>
    </row>
    <row r="56" spans="2:66" ht="20.25" customHeight="1" x14ac:dyDescent="0.55000000000000004">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55000000000000004">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7"/>
      <c r="BG57" s="258"/>
      <c r="BH57" s="259"/>
      <c r="BI57" s="260"/>
      <c r="BJ57" s="248"/>
      <c r="BK57" s="249"/>
      <c r="BL57" s="249"/>
      <c r="BM57" s="249"/>
      <c r="BN57" s="250"/>
    </row>
    <row r="58" spans="2:66" ht="20.25" customHeight="1" x14ac:dyDescent="0.55000000000000004">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55000000000000004">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7"/>
      <c r="BG59" s="258"/>
      <c r="BH59" s="259"/>
      <c r="BI59" s="260"/>
      <c r="BJ59" s="248"/>
      <c r="BK59" s="249"/>
      <c r="BL59" s="249"/>
      <c r="BM59" s="249"/>
      <c r="BN59" s="250"/>
    </row>
    <row r="60" spans="2:66" ht="20.25" customHeight="1" x14ac:dyDescent="0.55000000000000004">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55000000000000004">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7"/>
      <c r="BG61" s="258"/>
      <c r="BH61" s="259"/>
      <c r="BI61" s="260"/>
      <c r="BJ61" s="248"/>
      <c r="BK61" s="249"/>
      <c r="BL61" s="249"/>
      <c r="BM61" s="249"/>
      <c r="BN61" s="250"/>
    </row>
    <row r="62" spans="2:66" ht="20.25" customHeight="1" x14ac:dyDescent="0.55000000000000004">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55000000000000004">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7"/>
      <c r="BG63" s="258"/>
      <c r="BH63" s="259"/>
      <c r="BI63" s="260"/>
      <c r="BJ63" s="248"/>
      <c r="BK63" s="249"/>
      <c r="BL63" s="249"/>
      <c r="BM63" s="249"/>
      <c r="BN63" s="250"/>
    </row>
    <row r="64" spans="2:66" ht="20.25" customHeight="1" x14ac:dyDescent="0.55000000000000004">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55000000000000004">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7"/>
      <c r="BG65" s="258"/>
      <c r="BH65" s="259"/>
      <c r="BI65" s="260"/>
      <c r="BJ65" s="248"/>
      <c r="BK65" s="249"/>
      <c r="BL65" s="249"/>
      <c r="BM65" s="249"/>
      <c r="BN65" s="250"/>
    </row>
    <row r="66" spans="2:66" ht="20.25" customHeight="1" x14ac:dyDescent="0.55000000000000004">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55000000000000004">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7"/>
      <c r="BG67" s="258"/>
      <c r="BH67" s="259"/>
      <c r="BI67" s="260"/>
      <c r="BJ67" s="248"/>
      <c r="BK67" s="249"/>
      <c r="BL67" s="249"/>
      <c r="BM67" s="249"/>
      <c r="BN67" s="250"/>
    </row>
    <row r="68" spans="2:66" ht="20.25" customHeight="1" x14ac:dyDescent="0.55000000000000004">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55000000000000004">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7"/>
      <c r="BG69" s="258"/>
      <c r="BH69" s="259"/>
      <c r="BI69" s="260"/>
      <c r="BJ69" s="248"/>
      <c r="BK69" s="249"/>
      <c r="BL69" s="249"/>
      <c r="BM69" s="249"/>
      <c r="BN69" s="250"/>
    </row>
    <row r="70" spans="2:66" ht="20.25" customHeight="1" x14ac:dyDescent="0.55000000000000004">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55000000000000004">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7"/>
      <c r="BG71" s="258"/>
      <c r="BH71" s="259"/>
      <c r="BI71" s="260"/>
      <c r="BJ71" s="248"/>
      <c r="BK71" s="249"/>
      <c r="BL71" s="249"/>
      <c r="BM71" s="249"/>
      <c r="BN71" s="250"/>
    </row>
    <row r="72" spans="2:66" ht="20.25" customHeight="1" x14ac:dyDescent="0.55000000000000004">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55000000000000004">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7"/>
      <c r="BG73" s="258"/>
      <c r="BH73" s="259"/>
      <c r="BI73" s="260"/>
      <c r="BJ73" s="248"/>
      <c r="BK73" s="249"/>
      <c r="BL73" s="249"/>
      <c r="BM73" s="249"/>
      <c r="BN73" s="250"/>
    </row>
    <row r="74" spans="2:66" ht="20.25" customHeight="1" x14ac:dyDescent="0.55000000000000004">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55000000000000004">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6">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550000000000000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550000000000000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550000000000000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55000000000000004">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55000000000000004">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55000000000000004">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55000000000000004">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55000000000000004">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55000000000000004">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55000000000000004">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550000000000000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55000000000000004">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550000000000000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550000000000000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55000000000000004">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550000000000000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550000000000000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55000000000000004">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55000000000000004">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55000000000000004">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55000000000000004"/>
    <row r="98" ht="20.25" customHeight="1" x14ac:dyDescent="0.55000000000000004"/>
    <row r="99" ht="20.25" customHeight="1" x14ac:dyDescent="0.55000000000000004"/>
    <row r="100" ht="20.25" customHeight="1" x14ac:dyDescent="0.55000000000000004"/>
    <row r="101" ht="20.25" customHeight="1" x14ac:dyDescent="0.55000000000000004"/>
    <row r="102" ht="20.25" customHeight="1" x14ac:dyDescent="0.55000000000000004"/>
    <row r="103" ht="20.25" customHeight="1" x14ac:dyDescent="0.55000000000000004"/>
    <row r="104" ht="20.25" customHeight="1" x14ac:dyDescent="0.55000000000000004"/>
    <row r="105" ht="20.25" customHeight="1" x14ac:dyDescent="0.55000000000000004"/>
    <row r="106" ht="20.25" customHeight="1" x14ac:dyDescent="0.55000000000000004"/>
    <row r="107" ht="20.25" customHeight="1" x14ac:dyDescent="0.55000000000000004"/>
    <row r="108" ht="20.25" customHeight="1" x14ac:dyDescent="0.55000000000000004"/>
    <row r="109" ht="20.25" customHeight="1" x14ac:dyDescent="0.55000000000000004"/>
    <row r="110" ht="20.25" customHeight="1" x14ac:dyDescent="0.55000000000000004"/>
    <row r="111" ht="20.25" customHeight="1" x14ac:dyDescent="0.55000000000000004"/>
    <row r="112" ht="20.25" customHeight="1" x14ac:dyDescent="0.55000000000000004"/>
    <row r="113" ht="20.25" customHeight="1" x14ac:dyDescent="0.55000000000000004"/>
    <row r="114" ht="20.25" customHeight="1" x14ac:dyDescent="0.55000000000000004"/>
    <row r="115" ht="20.25" customHeight="1" x14ac:dyDescent="0.55000000000000004"/>
    <row r="116" ht="20.25" customHeight="1" x14ac:dyDescent="0.55000000000000004"/>
    <row r="143" spans="1:63" x14ac:dyDescent="0.550000000000000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550000000000000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550000000000000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550000000000000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55000000000000004">
      <c r="G147" s="3"/>
      <c r="H147" s="3"/>
      <c r="I147" s="3"/>
      <c r="J147" s="3"/>
      <c r="K147" s="3"/>
      <c r="L147" s="3"/>
      <c r="M147" s="3"/>
      <c r="N147" s="3"/>
    </row>
    <row r="148" spans="1:22" x14ac:dyDescent="0.55000000000000004">
      <c r="G148" s="3"/>
      <c r="H148" s="3"/>
      <c r="I148" s="3"/>
      <c r="J148" s="3"/>
      <c r="K148" s="3"/>
      <c r="L148" s="3"/>
      <c r="M148" s="3"/>
      <c r="N148" s="3"/>
    </row>
    <row r="149" spans="1:22" x14ac:dyDescent="0.55000000000000004">
      <c r="G149" s="3"/>
      <c r="H149" s="3"/>
      <c r="I149" s="3"/>
      <c r="J149" s="3"/>
      <c r="K149" s="3"/>
      <c r="L149" s="3"/>
      <c r="M149" s="3"/>
      <c r="N149" s="3"/>
    </row>
    <row r="150" spans="1:22" x14ac:dyDescent="0.55000000000000004">
      <c r="G150" s="3"/>
      <c r="H150" s="3"/>
      <c r="I150" s="3"/>
      <c r="J150" s="3"/>
      <c r="K150" s="3"/>
      <c r="L150" s="3"/>
      <c r="M150" s="3"/>
      <c r="N150" s="3"/>
    </row>
  </sheetData>
  <sheetProtection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5" x14ac:dyDescent="0.55000000000000004"/>
  <cols>
    <col min="1" max="1" width="1.58203125" style="85" customWidth="1"/>
    <col min="2" max="2" width="5.58203125" style="84" customWidth="1"/>
    <col min="3" max="3" width="10.58203125" style="84" customWidth="1"/>
    <col min="4" max="4" width="10.58203125" style="84" hidden="1" customWidth="1"/>
    <col min="5" max="5" width="3.4140625" style="84" bestFit="1" customWidth="1"/>
    <col min="6" max="6" width="15.58203125" style="85" customWidth="1"/>
    <col min="7" max="7" width="3.4140625" style="85" bestFit="1" customWidth="1"/>
    <col min="8" max="8" width="15.58203125" style="85" customWidth="1"/>
    <col min="9" max="9" width="3.4140625" style="85" bestFit="1" customWidth="1"/>
    <col min="10" max="10" width="15.58203125" style="84" customWidth="1"/>
    <col min="11" max="11" width="3.4140625" style="85" bestFit="1" customWidth="1"/>
    <col min="12" max="12" width="15.58203125" style="85" customWidth="1"/>
    <col min="13" max="13" width="3.4140625" style="85" customWidth="1"/>
    <col min="14" max="14" width="50.58203125" style="85" customWidth="1"/>
    <col min="15" max="16384" width="9" style="85"/>
  </cols>
  <sheetData>
    <row r="1" spans="2:14" x14ac:dyDescent="0.55000000000000004">
      <c r="B1" s="83" t="s">
        <v>32</v>
      </c>
    </row>
    <row r="2" spans="2:14" x14ac:dyDescent="0.55000000000000004">
      <c r="B2" s="86" t="s">
        <v>33</v>
      </c>
      <c r="F2" s="87"/>
      <c r="G2" s="88"/>
      <c r="H2" s="88"/>
      <c r="I2" s="88"/>
      <c r="J2" s="89"/>
      <c r="K2" s="88"/>
      <c r="L2" s="88"/>
    </row>
    <row r="3" spans="2:14" x14ac:dyDescent="0.55000000000000004">
      <c r="B3" s="87" t="s">
        <v>208</v>
      </c>
      <c r="F3" s="89" t="s">
        <v>209</v>
      </c>
      <c r="G3" s="88"/>
      <c r="H3" s="88"/>
      <c r="I3" s="88"/>
      <c r="J3" s="89"/>
      <c r="K3" s="88"/>
      <c r="L3" s="88"/>
    </row>
    <row r="4" spans="2:14" x14ac:dyDescent="0.55000000000000004">
      <c r="B4" s="86"/>
      <c r="F4" s="400" t="s">
        <v>34</v>
      </c>
      <c r="G4" s="400"/>
      <c r="H4" s="400"/>
      <c r="I4" s="400"/>
      <c r="J4" s="400"/>
      <c r="K4" s="400"/>
      <c r="L4" s="400"/>
      <c r="N4" s="400" t="s">
        <v>228</v>
      </c>
    </row>
    <row r="5" spans="2:14" x14ac:dyDescent="0.55000000000000004">
      <c r="B5" s="84" t="s">
        <v>20</v>
      </c>
      <c r="C5" s="84" t="s">
        <v>4</v>
      </c>
      <c r="F5" s="84" t="s">
        <v>229</v>
      </c>
      <c r="G5" s="84"/>
      <c r="H5" s="84" t="s">
        <v>230</v>
      </c>
      <c r="J5" s="84" t="s">
        <v>35</v>
      </c>
      <c r="L5" s="84" t="s">
        <v>34</v>
      </c>
      <c r="N5" s="400"/>
    </row>
    <row r="6" spans="2:14" x14ac:dyDescent="0.550000000000000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550000000000000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550000000000000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550000000000000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550000000000000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550000000000000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550000000000000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550000000000000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550000000000000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550000000000000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550000000000000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550000000000000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550000000000000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550000000000000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550000000000000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550000000000000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550000000000000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55000000000000004">
      <c r="B23" s="90">
        <v>18</v>
      </c>
      <c r="C23" s="91" t="s">
        <v>55</v>
      </c>
      <c r="D23" s="92" t="str">
        <f t="shared" si="0"/>
        <v>r</v>
      </c>
      <c r="E23" s="90" t="s">
        <v>16</v>
      </c>
      <c r="F23" s="98"/>
      <c r="G23" s="90" t="s">
        <v>17</v>
      </c>
      <c r="H23" s="98"/>
      <c r="I23" s="94" t="s">
        <v>37</v>
      </c>
      <c r="J23" s="98"/>
      <c r="K23" s="95" t="s">
        <v>2</v>
      </c>
      <c r="L23" s="91">
        <v>1</v>
      </c>
      <c r="N23" s="97"/>
    </row>
    <row r="24" spans="2:14" x14ac:dyDescent="0.55000000000000004">
      <c r="B24" s="90">
        <v>19</v>
      </c>
      <c r="C24" s="91" t="s">
        <v>56</v>
      </c>
      <c r="D24" s="92" t="str">
        <f t="shared" si="0"/>
        <v>s</v>
      </c>
      <c r="E24" s="90" t="s">
        <v>16</v>
      </c>
      <c r="F24" s="98"/>
      <c r="G24" s="90" t="s">
        <v>17</v>
      </c>
      <c r="H24" s="98"/>
      <c r="I24" s="94" t="s">
        <v>37</v>
      </c>
      <c r="J24" s="98"/>
      <c r="K24" s="95" t="s">
        <v>2</v>
      </c>
      <c r="L24" s="91">
        <v>2</v>
      </c>
      <c r="N24" s="97"/>
    </row>
    <row r="25" spans="2:14" x14ac:dyDescent="0.55000000000000004">
      <c r="B25" s="90">
        <v>20</v>
      </c>
      <c r="C25" s="91" t="s">
        <v>57</v>
      </c>
      <c r="D25" s="92" t="str">
        <f t="shared" si="0"/>
        <v>t</v>
      </c>
      <c r="E25" s="90" t="s">
        <v>16</v>
      </c>
      <c r="F25" s="98"/>
      <c r="G25" s="90" t="s">
        <v>17</v>
      </c>
      <c r="H25" s="98"/>
      <c r="I25" s="94" t="s">
        <v>37</v>
      </c>
      <c r="J25" s="98"/>
      <c r="K25" s="95" t="s">
        <v>2</v>
      </c>
      <c r="L25" s="91">
        <v>3</v>
      </c>
      <c r="N25" s="97"/>
    </row>
    <row r="26" spans="2:14" x14ac:dyDescent="0.55000000000000004">
      <c r="B26" s="90">
        <v>21</v>
      </c>
      <c r="C26" s="91" t="s">
        <v>58</v>
      </c>
      <c r="D26" s="92" t="str">
        <f t="shared" si="0"/>
        <v>u</v>
      </c>
      <c r="E26" s="90" t="s">
        <v>16</v>
      </c>
      <c r="F26" s="98"/>
      <c r="G26" s="90" t="s">
        <v>17</v>
      </c>
      <c r="H26" s="98"/>
      <c r="I26" s="94" t="s">
        <v>37</v>
      </c>
      <c r="J26" s="98"/>
      <c r="K26" s="95" t="s">
        <v>2</v>
      </c>
      <c r="L26" s="91">
        <v>4</v>
      </c>
      <c r="N26" s="97"/>
    </row>
    <row r="27" spans="2:14" x14ac:dyDescent="0.55000000000000004">
      <c r="B27" s="90">
        <v>22</v>
      </c>
      <c r="C27" s="91" t="s">
        <v>59</v>
      </c>
      <c r="D27" s="92" t="str">
        <f t="shared" si="0"/>
        <v>v</v>
      </c>
      <c r="E27" s="90" t="s">
        <v>16</v>
      </c>
      <c r="F27" s="98"/>
      <c r="G27" s="90" t="s">
        <v>17</v>
      </c>
      <c r="H27" s="98"/>
      <c r="I27" s="94" t="s">
        <v>37</v>
      </c>
      <c r="J27" s="98"/>
      <c r="K27" s="95" t="s">
        <v>2</v>
      </c>
      <c r="L27" s="91">
        <v>5</v>
      </c>
      <c r="N27" s="97"/>
    </row>
    <row r="28" spans="2:14" x14ac:dyDescent="0.55000000000000004">
      <c r="B28" s="90">
        <v>23</v>
      </c>
      <c r="C28" s="91" t="s">
        <v>60</v>
      </c>
      <c r="D28" s="92" t="str">
        <f t="shared" si="0"/>
        <v>w</v>
      </c>
      <c r="E28" s="90" t="s">
        <v>16</v>
      </c>
      <c r="F28" s="98"/>
      <c r="G28" s="90" t="s">
        <v>17</v>
      </c>
      <c r="H28" s="98"/>
      <c r="I28" s="94" t="s">
        <v>37</v>
      </c>
      <c r="J28" s="98"/>
      <c r="K28" s="95" t="s">
        <v>2</v>
      </c>
      <c r="L28" s="91">
        <v>6</v>
      </c>
      <c r="N28" s="97"/>
    </row>
    <row r="29" spans="2:14" x14ac:dyDescent="0.55000000000000004">
      <c r="B29" s="90">
        <v>24</v>
      </c>
      <c r="C29" s="91" t="s">
        <v>61</v>
      </c>
      <c r="D29" s="92" t="str">
        <f t="shared" si="0"/>
        <v>x</v>
      </c>
      <c r="E29" s="90" t="s">
        <v>16</v>
      </c>
      <c r="F29" s="98"/>
      <c r="G29" s="90" t="s">
        <v>17</v>
      </c>
      <c r="H29" s="98"/>
      <c r="I29" s="94" t="s">
        <v>37</v>
      </c>
      <c r="J29" s="98"/>
      <c r="K29" s="95" t="s">
        <v>2</v>
      </c>
      <c r="L29" s="91">
        <v>7</v>
      </c>
      <c r="N29" s="97"/>
    </row>
    <row r="30" spans="2:14" x14ac:dyDescent="0.55000000000000004">
      <c r="B30" s="90">
        <v>25</v>
      </c>
      <c r="C30" s="91" t="s">
        <v>62</v>
      </c>
      <c r="D30" s="92" t="str">
        <f t="shared" si="0"/>
        <v>y</v>
      </c>
      <c r="E30" s="90" t="s">
        <v>16</v>
      </c>
      <c r="F30" s="98"/>
      <c r="G30" s="90" t="s">
        <v>17</v>
      </c>
      <c r="H30" s="98"/>
      <c r="I30" s="94" t="s">
        <v>37</v>
      </c>
      <c r="J30" s="98"/>
      <c r="K30" s="95" t="s">
        <v>2</v>
      </c>
      <c r="L30" s="91">
        <v>8</v>
      </c>
      <c r="N30" s="97"/>
    </row>
    <row r="31" spans="2:14" x14ac:dyDescent="0.55000000000000004">
      <c r="B31" s="90">
        <v>26</v>
      </c>
      <c r="C31" s="91" t="s">
        <v>63</v>
      </c>
      <c r="D31" s="92" t="str">
        <f t="shared" si="0"/>
        <v>z</v>
      </c>
      <c r="E31" s="90" t="s">
        <v>16</v>
      </c>
      <c r="F31" s="98"/>
      <c r="G31" s="90" t="s">
        <v>17</v>
      </c>
      <c r="H31" s="98"/>
      <c r="I31" s="94" t="s">
        <v>37</v>
      </c>
      <c r="J31" s="98"/>
      <c r="K31" s="95" t="s">
        <v>2</v>
      </c>
      <c r="L31" s="91">
        <v>1</v>
      </c>
      <c r="N31" s="97"/>
    </row>
    <row r="32" spans="2:14" x14ac:dyDescent="0.55000000000000004">
      <c r="B32" s="90">
        <v>27</v>
      </c>
      <c r="C32" s="91" t="s">
        <v>61</v>
      </c>
      <c r="D32" s="92" t="str">
        <f t="shared" si="0"/>
        <v>x</v>
      </c>
      <c r="E32" s="90" t="s">
        <v>16</v>
      </c>
      <c r="F32" s="98"/>
      <c r="G32" s="90" t="s">
        <v>17</v>
      </c>
      <c r="H32" s="98"/>
      <c r="I32" s="94" t="s">
        <v>37</v>
      </c>
      <c r="J32" s="98"/>
      <c r="K32" s="95" t="s">
        <v>2</v>
      </c>
      <c r="L32" s="91">
        <v>2</v>
      </c>
      <c r="N32" s="97"/>
    </row>
    <row r="33" spans="2:14" x14ac:dyDescent="0.55000000000000004">
      <c r="B33" s="90">
        <v>28</v>
      </c>
      <c r="C33" s="91" t="s">
        <v>64</v>
      </c>
      <c r="D33" s="92" t="str">
        <f t="shared" si="0"/>
        <v>aa</v>
      </c>
      <c r="E33" s="90" t="s">
        <v>16</v>
      </c>
      <c r="F33" s="98"/>
      <c r="G33" s="90" t="s">
        <v>17</v>
      </c>
      <c r="H33" s="98"/>
      <c r="I33" s="94" t="s">
        <v>37</v>
      </c>
      <c r="J33" s="98"/>
      <c r="K33" s="95" t="s">
        <v>2</v>
      </c>
      <c r="L33" s="91">
        <v>3</v>
      </c>
      <c r="N33" s="97"/>
    </row>
    <row r="34" spans="2:14" x14ac:dyDescent="0.55000000000000004">
      <c r="B34" s="90">
        <v>29</v>
      </c>
      <c r="C34" s="91" t="s">
        <v>65</v>
      </c>
      <c r="D34" s="92" t="str">
        <f t="shared" si="0"/>
        <v>ab</v>
      </c>
      <c r="E34" s="90" t="s">
        <v>16</v>
      </c>
      <c r="F34" s="98"/>
      <c r="G34" s="90" t="s">
        <v>17</v>
      </c>
      <c r="H34" s="98"/>
      <c r="I34" s="94" t="s">
        <v>37</v>
      </c>
      <c r="J34" s="98"/>
      <c r="K34" s="95" t="s">
        <v>2</v>
      </c>
      <c r="L34" s="91">
        <v>4</v>
      </c>
      <c r="N34" s="97"/>
    </row>
    <row r="35" spans="2:14" x14ac:dyDescent="0.55000000000000004">
      <c r="B35" s="90">
        <v>30</v>
      </c>
      <c r="C35" s="91" t="s">
        <v>66</v>
      </c>
      <c r="D35" s="92" t="str">
        <f t="shared" si="0"/>
        <v>ac</v>
      </c>
      <c r="E35" s="90" t="s">
        <v>16</v>
      </c>
      <c r="F35" s="98"/>
      <c r="G35" s="90" t="s">
        <v>17</v>
      </c>
      <c r="H35" s="98"/>
      <c r="I35" s="94" t="s">
        <v>37</v>
      </c>
      <c r="J35" s="98"/>
      <c r="K35" s="95" t="s">
        <v>2</v>
      </c>
      <c r="L35" s="91">
        <v>5</v>
      </c>
      <c r="N35" s="97"/>
    </row>
    <row r="36" spans="2:14" x14ac:dyDescent="0.55000000000000004">
      <c r="B36" s="90">
        <v>31</v>
      </c>
      <c r="C36" s="91" t="s">
        <v>67</v>
      </c>
      <c r="D36" s="92" t="str">
        <f t="shared" si="0"/>
        <v>ad</v>
      </c>
      <c r="E36" s="90" t="s">
        <v>16</v>
      </c>
      <c r="F36" s="98"/>
      <c r="G36" s="90" t="s">
        <v>17</v>
      </c>
      <c r="H36" s="98"/>
      <c r="I36" s="94" t="s">
        <v>37</v>
      </c>
      <c r="J36" s="98"/>
      <c r="K36" s="95" t="s">
        <v>2</v>
      </c>
      <c r="L36" s="91">
        <v>6</v>
      </c>
      <c r="N36" s="97"/>
    </row>
    <row r="37" spans="2:14" x14ac:dyDescent="0.55000000000000004">
      <c r="B37" s="90">
        <v>32</v>
      </c>
      <c r="C37" s="91" t="s">
        <v>68</v>
      </c>
      <c r="D37" s="92" t="str">
        <f t="shared" si="0"/>
        <v>ae</v>
      </c>
      <c r="E37" s="90" t="s">
        <v>16</v>
      </c>
      <c r="F37" s="98"/>
      <c r="G37" s="90" t="s">
        <v>17</v>
      </c>
      <c r="H37" s="98"/>
      <c r="I37" s="94" t="s">
        <v>37</v>
      </c>
      <c r="J37" s="98"/>
      <c r="K37" s="95" t="s">
        <v>2</v>
      </c>
      <c r="L37" s="91">
        <v>7</v>
      </c>
      <c r="N37" s="97"/>
    </row>
    <row r="38" spans="2:14" x14ac:dyDescent="0.55000000000000004">
      <c r="B38" s="90">
        <v>33</v>
      </c>
      <c r="C38" s="91" t="s">
        <v>69</v>
      </c>
      <c r="D38" s="92" t="str">
        <f t="shared" si="0"/>
        <v>af</v>
      </c>
      <c r="E38" s="90" t="s">
        <v>16</v>
      </c>
      <c r="F38" s="98"/>
      <c r="G38" s="90" t="s">
        <v>17</v>
      </c>
      <c r="H38" s="98"/>
      <c r="I38" s="94" t="s">
        <v>37</v>
      </c>
      <c r="J38" s="98"/>
      <c r="K38" s="95" t="s">
        <v>2</v>
      </c>
      <c r="L38" s="91">
        <v>8</v>
      </c>
      <c r="N38" s="97"/>
    </row>
    <row r="39" spans="2:14" x14ac:dyDescent="0.550000000000000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550000000000000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550000000000000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550000000000000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55000000000000004">
      <c r="B43" s="90">
        <v>35</v>
      </c>
      <c r="C43" s="100" t="s">
        <v>36</v>
      </c>
      <c r="D43" s="92"/>
      <c r="E43" s="90" t="s">
        <v>16</v>
      </c>
      <c r="F43" s="93"/>
      <c r="G43" s="90" t="s">
        <v>17</v>
      </c>
      <c r="H43" s="93"/>
      <c r="I43" s="94" t="s">
        <v>37</v>
      </c>
      <c r="J43" s="93">
        <v>0</v>
      </c>
      <c r="K43" s="95" t="s">
        <v>2</v>
      </c>
      <c r="L43" s="96" t="str">
        <f t="shared" si="3"/>
        <v/>
      </c>
      <c r="N43" s="97"/>
    </row>
    <row r="44" spans="2:14" x14ac:dyDescent="0.550000000000000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550000000000000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55000000000000004">
      <c r="B46" s="90">
        <v>36</v>
      </c>
      <c r="C46" s="100" t="s">
        <v>36</v>
      </c>
      <c r="D46" s="92"/>
      <c r="E46" s="90" t="s">
        <v>16</v>
      </c>
      <c r="F46" s="93"/>
      <c r="G46" s="90" t="s">
        <v>17</v>
      </c>
      <c r="H46" s="93"/>
      <c r="I46" s="94" t="s">
        <v>37</v>
      </c>
      <c r="J46" s="93">
        <v>0</v>
      </c>
      <c r="K46" s="95" t="s">
        <v>2</v>
      </c>
      <c r="L46" s="96" t="str">
        <f t="shared" si="4"/>
        <v/>
      </c>
      <c r="N46" s="97"/>
    </row>
    <row r="47" spans="2:14" x14ac:dyDescent="0.550000000000000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55000000000000004">
      <c r="C49" s="86" t="s">
        <v>235</v>
      </c>
      <c r="D49" s="86"/>
    </row>
    <row r="50" spans="3:4" x14ac:dyDescent="0.55000000000000004">
      <c r="C50" s="86" t="s">
        <v>236</v>
      </c>
      <c r="D50" s="86"/>
    </row>
    <row r="51" spans="3:4" x14ac:dyDescent="0.55000000000000004">
      <c r="C51" s="86" t="s">
        <v>237</v>
      </c>
      <c r="D51" s="86"/>
    </row>
    <row r="52" spans="3:4" x14ac:dyDescent="0.550000000000000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view="pageBreakPreview" zoomScaleNormal="55" zoomScaleSheetLayoutView="100" workbookViewId="0"/>
  </sheetViews>
  <sheetFormatPr defaultColWidth="4.5" defaultRowHeight="14" x14ac:dyDescent="0.55000000000000004"/>
  <cols>
    <col min="1" max="1" width="0.9140625" style="1" customWidth="1"/>
    <col min="2" max="2" width="5.6640625" style="1" customWidth="1"/>
    <col min="3" max="4" width="8.08203125" style="1" customWidth="1"/>
    <col min="5" max="8" width="3.1640625" style="1" hidden="1" customWidth="1"/>
    <col min="9" max="10" width="3.1640625" style="1" customWidth="1"/>
    <col min="11" max="62" width="5.6640625" style="1" customWidth="1"/>
    <col min="63" max="63" width="1.08203125" style="1" customWidth="1"/>
    <col min="64" max="16384" width="4.5" style="1"/>
  </cols>
  <sheetData>
    <row r="1" spans="2:67" s="6" customFormat="1" ht="20.25" customHeight="1" x14ac:dyDescent="0.55000000000000004">
      <c r="C1" s="5" t="s">
        <v>322</v>
      </c>
      <c r="D1" s="5"/>
      <c r="E1" s="5"/>
      <c r="F1" s="5"/>
      <c r="G1" s="5"/>
      <c r="H1" s="5"/>
      <c r="I1" s="5"/>
      <c r="J1" s="5"/>
      <c r="M1" s="7" t="s">
        <v>0</v>
      </c>
      <c r="P1" s="5"/>
      <c r="Q1" s="5"/>
      <c r="R1" s="5"/>
      <c r="S1" s="5"/>
      <c r="T1" s="5"/>
      <c r="U1" s="5"/>
      <c r="V1" s="5"/>
      <c r="W1" s="5"/>
      <c r="AS1" s="9" t="s">
        <v>30</v>
      </c>
      <c r="AT1" s="389" t="s">
        <v>158</v>
      </c>
      <c r="AU1" s="390"/>
      <c r="AV1" s="390"/>
      <c r="AW1" s="390"/>
      <c r="AX1" s="390"/>
      <c r="AY1" s="390"/>
      <c r="AZ1" s="390"/>
      <c r="BA1" s="390"/>
      <c r="BB1" s="390"/>
      <c r="BC1" s="390"/>
      <c r="BD1" s="390"/>
      <c r="BE1" s="390"/>
      <c r="BF1" s="390"/>
      <c r="BG1" s="390"/>
      <c r="BH1" s="390"/>
      <c r="BI1" s="390"/>
      <c r="BJ1" s="9" t="s">
        <v>2</v>
      </c>
    </row>
    <row r="2" spans="2:67" s="8" customFormat="1" ht="20.25" customHeight="1" x14ac:dyDescent="0.55000000000000004">
      <c r="J2" s="7"/>
      <c r="M2" s="7"/>
      <c r="N2" s="7"/>
      <c r="P2" s="9"/>
      <c r="Q2" s="9"/>
      <c r="R2" s="9"/>
      <c r="S2" s="9"/>
      <c r="T2" s="9"/>
      <c r="U2" s="9"/>
      <c r="V2" s="9"/>
      <c r="W2" s="9"/>
      <c r="AB2" s="142" t="s">
        <v>27</v>
      </c>
      <c r="AC2" s="391">
        <v>6</v>
      </c>
      <c r="AD2" s="391"/>
      <c r="AE2" s="142" t="s">
        <v>28</v>
      </c>
      <c r="AF2" s="392">
        <f>IF(AC2=0,"",YEAR(DATE(2018+AC2,1,1)))</f>
        <v>2024</v>
      </c>
      <c r="AG2" s="392"/>
      <c r="AH2" s="143" t="s">
        <v>29</v>
      </c>
      <c r="AI2" s="143" t="s">
        <v>1</v>
      </c>
      <c r="AJ2" s="391">
        <v>4</v>
      </c>
      <c r="AK2" s="391"/>
      <c r="AL2" s="143" t="s">
        <v>24</v>
      </c>
      <c r="AS2" s="9" t="s">
        <v>31</v>
      </c>
      <c r="AT2" s="391" t="s">
        <v>202</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55000000000000004">
      <c r="J3" s="7"/>
      <c r="M3" s="7"/>
      <c r="O3" s="9"/>
      <c r="P3" s="9"/>
      <c r="Q3" s="9"/>
      <c r="R3" s="9"/>
      <c r="S3" s="9"/>
      <c r="T3" s="9"/>
      <c r="U3" s="9"/>
      <c r="AC3" s="15"/>
      <c r="AD3" s="15"/>
      <c r="AE3" s="16"/>
      <c r="AF3" s="17"/>
      <c r="AG3" s="16"/>
      <c r="BD3" s="18" t="s">
        <v>21</v>
      </c>
      <c r="BE3" s="393" t="s">
        <v>239</v>
      </c>
      <c r="BF3" s="262"/>
      <c r="BG3" s="262"/>
      <c r="BH3" s="394"/>
      <c r="BI3" s="9"/>
    </row>
    <row r="4" spans="2:67" s="8" customFormat="1" ht="20.25" customHeight="1" x14ac:dyDescent="0.550000000000000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93" t="s">
        <v>240</v>
      </c>
      <c r="BF4" s="262"/>
      <c r="BG4" s="262"/>
      <c r="BH4" s="394"/>
      <c r="BI4" s="9"/>
    </row>
    <row r="5" spans="2:67" s="8" customFormat="1" ht="9" customHeight="1" x14ac:dyDescent="0.550000000000000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550000000000000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550000000000000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550000000000000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30</v>
      </c>
      <c r="BF8" s="388"/>
      <c r="BG8" s="30" t="s">
        <v>25</v>
      </c>
      <c r="BH8" s="30"/>
      <c r="BI8" s="30"/>
      <c r="BJ8" s="32"/>
      <c r="BM8" s="9"/>
      <c r="BN8" s="9"/>
      <c r="BO8" s="9"/>
    </row>
    <row r="9" spans="2:67" s="8" customFormat="1" ht="5.25" customHeight="1" x14ac:dyDescent="0.550000000000000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550000000000000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23"/>
      <c r="BF10" s="224"/>
      <c r="BG10" s="2" t="s">
        <v>272</v>
      </c>
      <c r="BH10" s="30"/>
      <c r="BI10" s="30"/>
      <c r="BJ10" s="32"/>
      <c r="BM10" s="9"/>
      <c r="BN10" s="9"/>
      <c r="BO10" s="9"/>
    </row>
    <row r="11" spans="2:67" ht="5.25" customHeight="1" thickBot="1" x14ac:dyDescent="0.6">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5" customHeight="1" x14ac:dyDescent="0.55000000000000004">
      <c r="B12" s="366" t="s">
        <v>20</v>
      </c>
      <c r="C12" s="357" t="s">
        <v>284</v>
      </c>
      <c r="D12" s="230"/>
      <c r="E12" s="214"/>
      <c r="F12" s="211"/>
      <c r="G12" s="214"/>
      <c r="H12" s="211"/>
      <c r="I12" s="380" t="s">
        <v>285</v>
      </c>
      <c r="J12" s="381"/>
      <c r="K12" s="228" t="s">
        <v>286</v>
      </c>
      <c r="L12" s="229"/>
      <c r="M12" s="229"/>
      <c r="N12" s="230"/>
      <c r="O12" s="228" t="s">
        <v>287</v>
      </c>
      <c r="P12" s="229"/>
      <c r="Q12" s="229"/>
      <c r="R12" s="229"/>
      <c r="S12" s="230"/>
      <c r="T12" s="198"/>
      <c r="U12" s="198"/>
      <c r="V12" s="199"/>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289</v>
      </c>
      <c r="BE12" s="352"/>
      <c r="BF12" s="357" t="s">
        <v>290</v>
      </c>
      <c r="BG12" s="229"/>
      <c r="BH12" s="229"/>
      <c r="BI12" s="229"/>
      <c r="BJ12" s="358"/>
    </row>
    <row r="13" spans="2:67" ht="20.25" customHeight="1" x14ac:dyDescent="0.55000000000000004">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55000000000000004">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347"/>
      <c r="BC14" s="348"/>
      <c r="BD14" s="353"/>
      <c r="BE14" s="354"/>
      <c r="BF14" s="359"/>
      <c r="BG14" s="232"/>
      <c r="BH14" s="232"/>
      <c r="BI14" s="232"/>
      <c r="BJ14" s="360"/>
    </row>
    <row r="15" spans="2:67" ht="20.25" hidden="1" customHeight="1" x14ac:dyDescent="0.55000000000000004">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6">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55000000000000004">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55000000000000004">
      <c r="B18" s="226"/>
      <c r="C18" s="276"/>
      <c r="D18" s="274"/>
      <c r="E18" s="163"/>
      <c r="F18" s="164">
        <f>C17</f>
        <v>0</v>
      </c>
      <c r="G18" s="163"/>
      <c r="H18" s="164">
        <f>I17</f>
        <v>0</v>
      </c>
      <c r="I18" s="267"/>
      <c r="J18" s="268"/>
      <c r="K18" s="272"/>
      <c r="L18" s="273"/>
      <c r="M18" s="273"/>
      <c r="N18" s="274"/>
      <c r="O18" s="240"/>
      <c r="P18" s="241"/>
      <c r="Q18" s="241"/>
      <c r="R18" s="241"/>
      <c r="S18" s="24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55000000000000004">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55000000000000004">
      <c r="B20" s="226"/>
      <c r="C20" s="276"/>
      <c r="D20" s="274"/>
      <c r="E20" s="163"/>
      <c r="F20" s="164">
        <f>C19</f>
        <v>0</v>
      </c>
      <c r="G20" s="163"/>
      <c r="H20" s="164">
        <f>I19</f>
        <v>0</v>
      </c>
      <c r="I20" s="267"/>
      <c r="J20" s="268"/>
      <c r="K20" s="272"/>
      <c r="L20" s="273"/>
      <c r="M20" s="273"/>
      <c r="N20" s="274"/>
      <c r="O20" s="240"/>
      <c r="P20" s="241"/>
      <c r="Q20" s="241"/>
      <c r="R20" s="241"/>
      <c r="S20" s="24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55000000000000004">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55000000000000004">
      <c r="B22" s="226"/>
      <c r="C22" s="276"/>
      <c r="D22" s="274"/>
      <c r="E22" s="163"/>
      <c r="F22" s="164">
        <f>C21</f>
        <v>0</v>
      </c>
      <c r="G22" s="163"/>
      <c r="H22" s="164">
        <f>I21</f>
        <v>0</v>
      </c>
      <c r="I22" s="267"/>
      <c r="J22" s="268"/>
      <c r="K22" s="272"/>
      <c r="L22" s="273"/>
      <c r="M22" s="273"/>
      <c r="N22" s="274"/>
      <c r="O22" s="240"/>
      <c r="P22" s="241"/>
      <c r="Q22" s="241"/>
      <c r="R22" s="241"/>
      <c r="S22" s="24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55000000000000004">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55000000000000004">
      <c r="B24" s="226"/>
      <c r="C24" s="276"/>
      <c r="D24" s="274"/>
      <c r="E24" s="163"/>
      <c r="F24" s="164">
        <f>C23</f>
        <v>0</v>
      </c>
      <c r="G24" s="163"/>
      <c r="H24" s="164">
        <f>I23</f>
        <v>0</v>
      </c>
      <c r="I24" s="267"/>
      <c r="J24" s="268"/>
      <c r="K24" s="272"/>
      <c r="L24" s="273"/>
      <c r="M24" s="273"/>
      <c r="N24" s="274"/>
      <c r="O24" s="240"/>
      <c r="P24" s="241"/>
      <c r="Q24" s="241"/>
      <c r="R24" s="241"/>
      <c r="S24" s="24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55000000000000004">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55000000000000004">
      <c r="B26" s="226"/>
      <c r="C26" s="276"/>
      <c r="D26" s="274"/>
      <c r="E26" s="163"/>
      <c r="F26" s="164">
        <f>C25</f>
        <v>0</v>
      </c>
      <c r="G26" s="163"/>
      <c r="H26" s="164">
        <f>I25</f>
        <v>0</v>
      </c>
      <c r="I26" s="267"/>
      <c r="J26" s="268"/>
      <c r="K26" s="272"/>
      <c r="L26" s="273"/>
      <c r="M26" s="273"/>
      <c r="N26" s="274"/>
      <c r="O26" s="240"/>
      <c r="P26" s="241"/>
      <c r="Q26" s="241"/>
      <c r="R26" s="241"/>
      <c r="S26" s="24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55000000000000004">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55000000000000004">
      <c r="B28" s="226"/>
      <c r="C28" s="276"/>
      <c r="D28" s="274"/>
      <c r="E28" s="163"/>
      <c r="F28" s="164">
        <f>C27</f>
        <v>0</v>
      </c>
      <c r="G28" s="163"/>
      <c r="H28" s="164">
        <f>I27</f>
        <v>0</v>
      </c>
      <c r="I28" s="267"/>
      <c r="J28" s="268"/>
      <c r="K28" s="272"/>
      <c r="L28" s="273"/>
      <c r="M28" s="273"/>
      <c r="N28" s="274"/>
      <c r="O28" s="240"/>
      <c r="P28" s="241"/>
      <c r="Q28" s="241"/>
      <c r="R28" s="241"/>
      <c r="S28" s="24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55000000000000004">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55000000000000004">
      <c r="B30" s="226"/>
      <c r="C30" s="276"/>
      <c r="D30" s="274"/>
      <c r="E30" s="163"/>
      <c r="F30" s="164">
        <f>C29</f>
        <v>0</v>
      </c>
      <c r="G30" s="163"/>
      <c r="H30" s="164">
        <f>I29</f>
        <v>0</v>
      </c>
      <c r="I30" s="267"/>
      <c r="J30" s="268"/>
      <c r="K30" s="272"/>
      <c r="L30" s="273"/>
      <c r="M30" s="273"/>
      <c r="N30" s="274"/>
      <c r="O30" s="240"/>
      <c r="P30" s="241"/>
      <c r="Q30" s="241"/>
      <c r="R30" s="241"/>
      <c r="S30" s="24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55000000000000004">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55000000000000004">
      <c r="B32" s="226"/>
      <c r="C32" s="276"/>
      <c r="D32" s="274"/>
      <c r="E32" s="163"/>
      <c r="F32" s="164">
        <f>C31</f>
        <v>0</v>
      </c>
      <c r="G32" s="163"/>
      <c r="H32" s="164">
        <f>I31</f>
        <v>0</v>
      </c>
      <c r="I32" s="267"/>
      <c r="J32" s="268"/>
      <c r="K32" s="272"/>
      <c r="L32" s="273"/>
      <c r="M32" s="273"/>
      <c r="N32" s="274"/>
      <c r="O32" s="240"/>
      <c r="P32" s="241"/>
      <c r="Q32" s="241"/>
      <c r="R32" s="241"/>
      <c r="S32" s="24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55000000000000004">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55000000000000004">
      <c r="B34" s="226"/>
      <c r="C34" s="276"/>
      <c r="D34" s="274"/>
      <c r="E34" s="163"/>
      <c r="F34" s="164">
        <f>C33</f>
        <v>0</v>
      </c>
      <c r="G34" s="163"/>
      <c r="H34" s="164">
        <f>I33</f>
        <v>0</v>
      </c>
      <c r="I34" s="267"/>
      <c r="J34" s="268"/>
      <c r="K34" s="272"/>
      <c r="L34" s="273"/>
      <c r="M34" s="273"/>
      <c r="N34" s="274"/>
      <c r="O34" s="240"/>
      <c r="P34" s="241"/>
      <c r="Q34" s="241"/>
      <c r="R34" s="241"/>
      <c r="S34" s="24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55000000000000004">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55000000000000004">
      <c r="B36" s="226"/>
      <c r="C36" s="276"/>
      <c r="D36" s="274"/>
      <c r="E36" s="163"/>
      <c r="F36" s="164">
        <f>C35</f>
        <v>0</v>
      </c>
      <c r="G36" s="163"/>
      <c r="H36" s="164">
        <f>I35</f>
        <v>0</v>
      </c>
      <c r="I36" s="267"/>
      <c r="J36" s="268"/>
      <c r="K36" s="272"/>
      <c r="L36" s="273"/>
      <c r="M36" s="273"/>
      <c r="N36" s="274"/>
      <c r="O36" s="240"/>
      <c r="P36" s="241"/>
      <c r="Q36" s="241"/>
      <c r="R36" s="241"/>
      <c r="S36" s="24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55000000000000004">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55000000000000004">
      <c r="B38" s="226"/>
      <c r="C38" s="276"/>
      <c r="D38" s="274"/>
      <c r="E38" s="163"/>
      <c r="F38" s="164">
        <f>C37</f>
        <v>0</v>
      </c>
      <c r="G38" s="163"/>
      <c r="H38" s="164">
        <f>I37</f>
        <v>0</v>
      </c>
      <c r="I38" s="267"/>
      <c r="J38" s="268"/>
      <c r="K38" s="272"/>
      <c r="L38" s="273"/>
      <c r="M38" s="273"/>
      <c r="N38" s="274"/>
      <c r="O38" s="240"/>
      <c r="P38" s="241"/>
      <c r="Q38" s="241"/>
      <c r="R38" s="241"/>
      <c r="S38" s="24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55000000000000004">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55000000000000004">
      <c r="B40" s="226"/>
      <c r="C40" s="276"/>
      <c r="D40" s="274"/>
      <c r="E40" s="163"/>
      <c r="F40" s="164">
        <f>C39</f>
        <v>0</v>
      </c>
      <c r="G40" s="163"/>
      <c r="H40" s="164">
        <f>I39</f>
        <v>0</v>
      </c>
      <c r="I40" s="267"/>
      <c r="J40" s="268"/>
      <c r="K40" s="272"/>
      <c r="L40" s="273"/>
      <c r="M40" s="273"/>
      <c r="N40" s="274"/>
      <c r="O40" s="240"/>
      <c r="P40" s="241"/>
      <c r="Q40" s="241"/>
      <c r="R40" s="241"/>
      <c r="S40" s="24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55000000000000004">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55000000000000004">
      <c r="B42" s="226"/>
      <c r="C42" s="276"/>
      <c r="D42" s="274"/>
      <c r="E42" s="163"/>
      <c r="F42" s="164">
        <f>C41</f>
        <v>0</v>
      </c>
      <c r="G42" s="163"/>
      <c r="H42" s="164">
        <f>I41</f>
        <v>0</v>
      </c>
      <c r="I42" s="267"/>
      <c r="J42" s="268"/>
      <c r="K42" s="272"/>
      <c r="L42" s="273"/>
      <c r="M42" s="273"/>
      <c r="N42" s="274"/>
      <c r="O42" s="240"/>
      <c r="P42" s="241"/>
      <c r="Q42" s="241"/>
      <c r="R42" s="241"/>
      <c r="S42" s="24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55000000000000004">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55000000000000004">
      <c r="B44" s="226"/>
      <c r="C44" s="276"/>
      <c r="D44" s="274"/>
      <c r="E44" s="163"/>
      <c r="F44" s="164">
        <f>C43</f>
        <v>0</v>
      </c>
      <c r="G44" s="163"/>
      <c r="H44" s="164">
        <f>I43</f>
        <v>0</v>
      </c>
      <c r="I44" s="267"/>
      <c r="J44" s="268"/>
      <c r="K44" s="272"/>
      <c r="L44" s="273"/>
      <c r="M44" s="273"/>
      <c r="N44" s="274"/>
      <c r="O44" s="240"/>
      <c r="P44" s="241"/>
      <c r="Q44" s="241"/>
      <c r="R44" s="241"/>
      <c r="S44" s="24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55000000000000004">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55000000000000004">
      <c r="B46" s="226"/>
      <c r="C46" s="276"/>
      <c r="D46" s="274"/>
      <c r="E46" s="163"/>
      <c r="F46" s="164">
        <f>C45</f>
        <v>0</v>
      </c>
      <c r="G46" s="163"/>
      <c r="H46" s="164">
        <f>I45</f>
        <v>0</v>
      </c>
      <c r="I46" s="267"/>
      <c r="J46" s="268"/>
      <c r="K46" s="272"/>
      <c r="L46" s="273"/>
      <c r="M46" s="273"/>
      <c r="N46" s="274"/>
      <c r="O46" s="240"/>
      <c r="P46" s="241"/>
      <c r="Q46" s="241"/>
      <c r="R46" s="241"/>
      <c r="S46" s="24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55000000000000004">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55000000000000004">
      <c r="B48" s="226"/>
      <c r="C48" s="276"/>
      <c r="D48" s="274"/>
      <c r="E48" s="163"/>
      <c r="F48" s="164">
        <f>C47</f>
        <v>0</v>
      </c>
      <c r="G48" s="163"/>
      <c r="H48" s="164">
        <f>I47</f>
        <v>0</v>
      </c>
      <c r="I48" s="267"/>
      <c r="J48" s="268"/>
      <c r="K48" s="272"/>
      <c r="L48" s="273"/>
      <c r="M48" s="273"/>
      <c r="N48" s="274"/>
      <c r="O48" s="240"/>
      <c r="P48" s="241"/>
      <c r="Q48" s="241"/>
      <c r="R48" s="241"/>
      <c r="S48" s="24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55000000000000004">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55000000000000004">
      <c r="B50" s="226"/>
      <c r="C50" s="276"/>
      <c r="D50" s="274"/>
      <c r="E50" s="163"/>
      <c r="F50" s="164">
        <f>C49</f>
        <v>0</v>
      </c>
      <c r="G50" s="163"/>
      <c r="H50" s="164">
        <f>I49</f>
        <v>0</v>
      </c>
      <c r="I50" s="267"/>
      <c r="J50" s="268"/>
      <c r="K50" s="272"/>
      <c r="L50" s="273"/>
      <c r="M50" s="273"/>
      <c r="N50" s="274"/>
      <c r="O50" s="240"/>
      <c r="P50" s="241"/>
      <c r="Q50" s="241"/>
      <c r="R50" s="241"/>
      <c r="S50" s="24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55000000000000004">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55000000000000004">
      <c r="B52" s="226"/>
      <c r="C52" s="276"/>
      <c r="D52" s="274"/>
      <c r="E52" s="163"/>
      <c r="F52" s="164">
        <f>C51</f>
        <v>0</v>
      </c>
      <c r="G52" s="163"/>
      <c r="H52" s="164">
        <f>I51</f>
        <v>0</v>
      </c>
      <c r="I52" s="267"/>
      <c r="J52" s="268"/>
      <c r="K52" s="272"/>
      <c r="L52" s="273"/>
      <c r="M52" s="273"/>
      <c r="N52" s="274"/>
      <c r="O52" s="240"/>
      <c r="P52" s="241"/>
      <c r="Q52" s="241"/>
      <c r="R52" s="241"/>
      <c r="S52" s="24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55000000000000004">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55000000000000004">
      <c r="B54" s="226"/>
      <c r="C54" s="276"/>
      <c r="D54" s="274"/>
      <c r="E54" s="163"/>
      <c r="F54" s="164">
        <f>C53</f>
        <v>0</v>
      </c>
      <c r="G54" s="163"/>
      <c r="H54" s="164">
        <f>I53</f>
        <v>0</v>
      </c>
      <c r="I54" s="267"/>
      <c r="J54" s="268"/>
      <c r="K54" s="272"/>
      <c r="L54" s="273"/>
      <c r="M54" s="273"/>
      <c r="N54" s="274"/>
      <c r="O54" s="240"/>
      <c r="P54" s="241"/>
      <c r="Q54" s="241"/>
      <c r="R54" s="241"/>
      <c r="S54" s="24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55000000000000004">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55000000000000004">
      <c r="B56" s="226"/>
      <c r="C56" s="276"/>
      <c r="D56" s="274"/>
      <c r="E56" s="163"/>
      <c r="F56" s="164">
        <f>C55</f>
        <v>0</v>
      </c>
      <c r="G56" s="163"/>
      <c r="H56" s="164">
        <f>I55</f>
        <v>0</v>
      </c>
      <c r="I56" s="267"/>
      <c r="J56" s="268"/>
      <c r="K56" s="272"/>
      <c r="L56" s="273"/>
      <c r="M56" s="273"/>
      <c r="N56" s="274"/>
      <c r="O56" s="240"/>
      <c r="P56" s="241"/>
      <c r="Q56" s="241"/>
      <c r="R56" s="241"/>
      <c r="S56" s="24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55000000000000004">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55000000000000004">
      <c r="B58" s="226"/>
      <c r="C58" s="276"/>
      <c r="D58" s="274"/>
      <c r="E58" s="163"/>
      <c r="F58" s="164">
        <f>C57</f>
        <v>0</v>
      </c>
      <c r="G58" s="163"/>
      <c r="H58" s="164">
        <f>I57</f>
        <v>0</v>
      </c>
      <c r="I58" s="267"/>
      <c r="J58" s="268"/>
      <c r="K58" s="272"/>
      <c r="L58" s="273"/>
      <c r="M58" s="273"/>
      <c r="N58" s="274"/>
      <c r="O58" s="240"/>
      <c r="P58" s="241"/>
      <c r="Q58" s="241"/>
      <c r="R58" s="241"/>
      <c r="S58" s="24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55000000000000004">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55000000000000004">
      <c r="B60" s="226"/>
      <c r="C60" s="276"/>
      <c r="D60" s="274"/>
      <c r="E60" s="163"/>
      <c r="F60" s="164">
        <f>C59</f>
        <v>0</v>
      </c>
      <c r="G60" s="163"/>
      <c r="H60" s="164">
        <f>I59</f>
        <v>0</v>
      </c>
      <c r="I60" s="267"/>
      <c r="J60" s="268"/>
      <c r="K60" s="272"/>
      <c r="L60" s="273"/>
      <c r="M60" s="273"/>
      <c r="N60" s="274"/>
      <c r="O60" s="240"/>
      <c r="P60" s="241"/>
      <c r="Q60" s="241"/>
      <c r="R60" s="241"/>
      <c r="S60" s="24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55000000000000004">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55000000000000004">
      <c r="B62" s="226"/>
      <c r="C62" s="276"/>
      <c r="D62" s="274"/>
      <c r="E62" s="163"/>
      <c r="F62" s="164">
        <f>C61</f>
        <v>0</v>
      </c>
      <c r="G62" s="163"/>
      <c r="H62" s="164">
        <f>I61</f>
        <v>0</v>
      </c>
      <c r="I62" s="267"/>
      <c r="J62" s="268"/>
      <c r="K62" s="272"/>
      <c r="L62" s="273"/>
      <c r="M62" s="273"/>
      <c r="N62" s="274"/>
      <c r="O62" s="240"/>
      <c r="P62" s="241"/>
      <c r="Q62" s="241"/>
      <c r="R62" s="241"/>
      <c r="S62" s="24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55000000000000004">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55000000000000004">
      <c r="B64" s="226"/>
      <c r="C64" s="276"/>
      <c r="D64" s="274"/>
      <c r="E64" s="163"/>
      <c r="F64" s="164">
        <f>C63</f>
        <v>0</v>
      </c>
      <c r="G64" s="163"/>
      <c r="H64" s="164">
        <f>I63</f>
        <v>0</v>
      </c>
      <c r="I64" s="267"/>
      <c r="J64" s="268"/>
      <c r="K64" s="272"/>
      <c r="L64" s="273"/>
      <c r="M64" s="273"/>
      <c r="N64" s="274"/>
      <c r="O64" s="240"/>
      <c r="P64" s="241"/>
      <c r="Q64" s="241"/>
      <c r="R64" s="241"/>
      <c r="S64" s="24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55000000000000004">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55000000000000004">
      <c r="B66" s="226"/>
      <c r="C66" s="276"/>
      <c r="D66" s="274"/>
      <c r="E66" s="163"/>
      <c r="F66" s="164">
        <f>C65</f>
        <v>0</v>
      </c>
      <c r="G66" s="163"/>
      <c r="H66" s="164">
        <f>I65</f>
        <v>0</v>
      </c>
      <c r="I66" s="267"/>
      <c r="J66" s="268"/>
      <c r="K66" s="272"/>
      <c r="L66" s="273"/>
      <c r="M66" s="273"/>
      <c r="N66" s="274"/>
      <c r="O66" s="240"/>
      <c r="P66" s="241"/>
      <c r="Q66" s="241"/>
      <c r="R66" s="241"/>
      <c r="S66" s="24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55000000000000004">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55000000000000004">
      <c r="B68" s="226"/>
      <c r="C68" s="276"/>
      <c r="D68" s="274"/>
      <c r="E68" s="163"/>
      <c r="F68" s="164">
        <f>C67</f>
        <v>0</v>
      </c>
      <c r="G68" s="163"/>
      <c r="H68" s="164">
        <f>I67</f>
        <v>0</v>
      </c>
      <c r="I68" s="267"/>
      <c r="J68" s="268"/>
      <c r="K68" s="272"/>
      <c r="L68" s="273"/>
      <c r="M68" s="273"/>
      <c r="N68" s="274"/>
      <c r="O68" s="240"/>
      <c r="P68" s="241"/>
      <c r="Q68" s="241"/>
      <c r="R68" s="241"/>
      <c r="S68" s="24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55000000000000004">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55000000000000004">
      <c r="B70" s="226"/>
      <c r="C70" s="276"/>
      <c r="D70" s="274"/>
      <c r="E70" s="163"/>
      <c r="F70" s="164">
        <f>C69</f>
        <v>0</v>
      </c>
      <c r="G70" s="163"/>
      <c r="H70" s="164">
        <f>I69</f>
        <v>0</v>
      </c>
      <c r="I70" s="267"/>
      <c r="J70" s="268"/>
      <c r="K70" s="272"/>
      <c r="L70" s="273"/>
      <c r="M70" s="273"/>
      <c r="N70" s="274"/>
      <c r="O70" s="240"/>
      <c r="P70" s="241"/>
      <c r="Q70" s="241"/>
      <c r="R70" s="241"/>
      <c r="S70" s="24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55000000000000004">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55000000000000004">
      <c r="B72" s="226"/>
      <c r="C72" s="276"/>
      <c r="D72" s="274"/>
      <c r="E72" s="163"/>
      <c r="F72" s="164">
        <f>C71</f>
        <v>0</v>
      </c>
      <c r="G72" s="163"/>
      <c r="H72" s="164">
        <f>I71</f>
        <v>0</v>
      </c>
      <c r="I72" s="267"/>
      <c r="J72" s="268"/>
      <c r="K72" s="272"/>
      <c r="L72" s="273"/>
      <c r="M72" s="273"/>
      <c r="N72" s="274"/>
      <c r="O72" s="240"/>
      <c r="P72" s="241"/>
      <c r="Q72" s="241"/>
      <c r="R72" s="241"/>
      <c r="S72" s="24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55000000000000004">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55000000000000004">
      <c r="B74" s="226"/>
      <c r="C74" s="283"/>
      <c r="D74" s="284"/>
      <c r="E74" s="207"/>
      <c r="F74" s="208">
        <f>C73</f>
        <v>0</v>
      </c>
      <c r="G74" s="207"/>
      <c r="H74" s="208">
        <f>I73</f>
        <v>0</v>
      </c>
      <c r="I74" s="285"/>
      <c r="J74" s="286"/>
      <c r="K74" s="287"/>
      <c r="L74" s="288"/>
      <c r="M74" s="288"/>
      <c r="N74" s="284"/>
      <c r="O74" s="240"/>
      <c r="P74" s="241"/>
      <c r="Q74" s="241"/>
      <c r="R74" s="241"/>
      <c r="S74" s="24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55000000000000004">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55000000000000004">
      <c r="B76" s="226"/>
      <c r="C76" s="283"/>
      <c r="D76" s="284"/>
      <c r="E76" s="207"/>
      <c r="F76" s="208">
        <f>C75</f>
        <v>0</v>
      </c>
      <c r="G76" s="207"/>
      <c r="H76" s="208">
        <f>I75</f>
        <v>0</v>
      </c>
      <c r="I76" s="285"/>
      <c r="J76" s="286"/>
      <c r="K76" s="287"/>
      <c r="L76" s="288"/>
      <c r="M76" s="288"/>
      <c r="N76" s="284"/>
      <c r="O76" s="240"/>
      <c r="P76" s="241"/>
      <c r="Q76" s="241"/>
      <c r="R76" s="241"/>
      <c r="S76" s="24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55000000000000004">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55000000000000004">
      <c r="B78" s="226"/>
      <c r="C78" s="283"/>
      <c r="D78" s="284"/>
      <c r="E78" s="207"/>
      <c r="F78" s="208">
        <f>C77</f>
        <v>0</v>
      </c>
      <c r="G78" s="207"/>
      <c r="H78" s="208">
        <f>I77</f>
        <v>0</v>
      </c>
      <c r="I78" s="285"/>
      <c r="J78" s="286"/>
      <c r="K78" s="287"/>
      <c r="L78" s="288"/>
      <c r="M78" s="288"/>
      <c r="N78" s="284"/>
      <c r="O78" s="240"/>
      <c r="P78" s="241"/>
      <c r="Q78" s="241"/>
      <c r="R78" s="241"/>
      <c r="S78" s="24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55000000000000004">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55000000000000004">
      <c r="B80" s="226"/>
      <c r="C80" s="283"/>
      <c r="D80" s="284"/>
      <c r="E80" s="207"/>
      <c r="F80" s="208">
        <f>C79</f>
        <v>0</v>
      </c>
      <c r="G80" s="207"/>
      <c r="H80" s="208">
        <f>I79</f>
        <v>0</v>
      </c>
      <c r="I80" s="285"/>
      <c r="J80" s="286"/>
      <c r="K80" s="287"/>
      <c r="L80" s="288"/>
      <c r="M80" s="288"/>
      <c r="N80" s="284"/>
      <c r="O80" s="240"/>
      <c r="P80" s="241"/>
      <c r="Q80" s="241"/>
      <c r="R80" s="241"/>
      <c r="S80" s="24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55000000000000004">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55000000000000004">
      <c r="B82" s="226"/>
      <c r="C82" s="283"/>
      <c r="D82" s="284"/>
      <c r="E82" s="207"/>
      <c r="F82" s="208">
        <f>C81</f>
        <v>0</v>
      </c>
      <c r="G82" s="207"/>
      <c r="H82" s="208">
        <f>I81</f>
        <v>0</v>
      </c>
      <c r="I82" s="285"/>
      <c r="J82" s="286"/>
      <c r="K82" s="287"/>
      <c r="L82" s="288"/>
      <c r="M82" s="288"/>
      <c r="N82" s="284"/>
      <c r="O82" s="240"/>
      <c r="P82" s="241"/>
      <c r="Q82" s="241"/>
      <c r="R82" s="241"/>
      <c r="S82" s="24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55000000000000004">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55000000000000004">
      <c r="B84" s="226"/>
      <c r="C84" s="283"/>
      <c r="D84" s="284"/>
      <c r="E84" s="207"/>
      <c r="F84" s="208">
        <f>C83</f>
        <v>0</v>
      </c>
      <c r="G84" s="207"/>
      <c r="H84" s="208">
        <f>I83</f>
        <v>0</v>
      </c>
      <c r="I84" s="285"/>
      <c r="J84" s="286"/>
      <c r="K84" s="287"/>
      <c r="L84" s="288"/>
      <c r="M84" s="288"/>
      <c r="N84" s="284"/>
      <c r="O84" s="240"/>
      <c r="P84" s="241"/>
      <c r="Q84" s="241"/>
      <c r="R84" s="241"/>
      <c r="S84" s="24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55000000000000004">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55000000000000004">
      <c r="B86" s="226"/>
      <c r="C86" s="283"/>
      <c r="D86" s="284"/>
      <c r="E86" s="207"/>
      <c r="F86" s="208">
        <f>C85</f>
        <v>0</v>
      </c>
      <c r="G86" s="207"/>
      <c r="H86" s="208">
        <f>I85</f>
        <v>0</v>
      </c>
      <c r="I86" s="285"/>
      <c r="J86" s="286"/>
      <c r="K86" s="287"/>
      <c r="L86" s="288"/>
      <c r="M86" s="288"/>
      <c r="N86" s="284"/>
      <c r="O86" s="240"/>
      <c r="P86" s="241"/>
      <c r="Q86" s="241"/>
      <c r="R86" s="241"/>
      <c r="S86" s="24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55000000000000004">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55000000000000004">
      <c r="B88" s="226"/>
      <c r="C88" s="283"/>
      <c r="D88" s="284"/>
      <c r="E88" s="207"/>
      <c r="F88" s="208">
        <f>C87</f>
        <v>0</v>
      </c>
      <c r="G88" s="207"/>
      <c r="H88" s="208">
        <f>I87</f>
        <v>0</v>
      </c>
      <c r="I88" s="285"/>
      <c r="J88" s="286"/>
      <c r="K88" s="287"/>
      <c r="L88" s="288"/>
      <c r="M88" s="288"/>
      <c r="N88" s="284"/>
      <c r="O88" s="240"/>
      <c r="P88" s="241"/>
      <c r="Q88" s="241"/>
      <c r="R88" s="241"/>
      <c r="S88" s="24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55000000000000004">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55000000000000004">
      <c r="B90" s="226"/>
      <c r="C90" s="283"/>
      <c r="D90" s="284"/>
      <c r="E90" s="207"/>
      <c r="F90" s="208">
        <f>C89</f>
        <v>0</v>
      </c>
      <c r="G90" s="207"/>
      <c r="H90" s="208">
        <f>I89</f>
        <v>0</v>
      </c>
      <c r="I90" s="285"/>
      <c r="J90" s="286"/>
      <c r="K90" s="287"/>
      <c r="L90" s="288"/>
      <c r="M90" s="288"/>
      <c r="N90" s="284"/>
      <c r="O90" s="240"/>
      <c r="P90" s="241"/>
      <c r="Q90" s="241"/>
      <c r="R90" s="241"/>
      <c r="S90" s="24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55000000000000004">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55000000000000004">
      <c r="B92" s="226"/>
      <c r="C92" s="283"/>
      <c r="D92" s="284"/>
      <c r="E92" s="207"/>
      <c r="F92" s="208">
        <f>C91</f>
        <v>0</v>
      </c>
      <c r="G92" s="207"/>
      <c r="H92" s="208">
        <f>I91</f>
        <v>0</v>
      </c>
      <c r="I92" s="285"/>
      <c r="J92" s="286"/>
      <c r="K92" s="287"/>
      <c r="L92" s="288"/>
      <c r="M92" s="288"/>
      <c r="N92" s="284"/>
      <c r="O92" s="240"/>
      <c r="P92" s="241"/>
      <c r="Q92" s="241"/>
      <c r="R92" s="241"/>
      <c r="S92" s="24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55000000000000004">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55000000000000004">
      <c r="B94" s="226"/>
      <c r="C94" s="283"/>
      <c r="D94" s="284"/>
      <c r="E94" s="207"/>
      <c r="F94" s="208">
        <f>C93</f>
        <v>0</v>
      </c>
      <c r="G94" s="207"/>
      <c r="H94" s="208">
        <f>I93</f>
        <v>0</v>
      </c>
      <c r="I94" s="285"/>
      <c r="J94" s="286"/>
      <c r="K94" s="287"/>
      <c r="L94" s="288"/>
      <c r="M94" s="288"/>
      <c r="N94" s="284"/>
      <c r="O94" s="240"/>
      <c r="P94" s="241"/>
      <c r="Q94" s="241"/>
      <c r="R94" s="241"/>
      <c r="S94" s="24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55000000000000004">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55000000000000004">
      <c r="B96" s="226"/>
      <c r="C96" s="283"/>
      <c r="D96" s="284"/>
      <c r="E96" s="207"/>
      <c r="F96" s="208">
        <f>C95</f>
        <v>0</v>
      </c>
      <c r="G96" s="207"/>
      <c r="H96" s="208">
        <f>I95</f>
        <v>0</v>
      </c>
      <c r="I96" s="285"/>
      <c r="J96" s="286"/>
      <c r="K96" s="287"/>
      <c r="L96" s="288"/>
      <c r="M96" s="288"/>
      <c r="N96" s="284"/>
      <c r="O96" s="240"/>
      <c r="P96" s="241"/>
      <c r="Q96" s="241"/>
      <c r="R96" s="241"/>
      <c r="S96" s="24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55000000000000004">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55000000000000004">
      <c r="B98" s="226"/>
      <c r="C98" s="283"/>
      <c r="D98" s="284"/>
      <c r="E98" s="207"/>
      <c r="F98" s="208">
        <f>C97</f>
        <v>0</v>
      </c>
      <c r="G98" s="207"/>
      <c r="H98" s="208">
        <f>I97</f>
        <v>0</v>
      </c>
      <c r="I98" s="285"/>
      <c r="J98" s="286"/>
      <c r="K98" s="287"/>
      <c r="L98" s="288"/>
      <c r="M98" s="288"/>
      <c r="N98" s="284"/>
      <c r="O98" s="240"/>
      <c r="P98" s="241"/>
      <c r="Q98" s="241"/>
      <c r="R98" s="241"/>
      <c r="S98" s="24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55000000000000004">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55000000000000004">
      <c r="B100" s="226"/>
      <c r="C100" s="283"/>
      <c r="D100" s="284"/>
      <c r="E100" s="207"/>
      <c r="F100" s="208">
        <f>C99</f>
        <v>0</v>
      </c>
      <c r="G100" s="207"/>
      <c r="H100" s="208">
        <f>I99</f>
        <v>0</v>
      </c>
      <c r="I100" s="285"/>
      <c r="J100" s="286"/>
      <c r="K100" s="287"/>
      <c r="L100" s="288"/>
      <c r="M100" s="288"/>
      <c r="N100" s="284"/>
      <c r="O100" s="240"/>
      <c r="P100" s="241"/>
      <c r="Q100" s="241"/>
      <c r="R100" s="241"/>
      <c r="S100" s="24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55000000000000004">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55000000000000004">
      <c r="B102" s="226"/>
      <c r="C102" s="283"/>
      <c r="D102" s="284"/>
      <c r="E102" s="207"/>
      <c r="F102" s="208">
        <f>C101</f>
        <v>0</v>
      </c>
      <c r="G102" s="207"/>
      <c r="H102" s="208">
        <f>I101</f>
        <v>0</v>
      </c>
      <c r="I102" s="285"/>
      <c r="J102" s="286"/>
      <c r="K102" s="287"/>
      <c r="L102" s="288"/>
      <c r="M102" s="288"/>
      <c r="N102" s="284"/>
      <c r="O102" s="240"/>
      <c r="P102" s="241"/>
      <c r="Q102" s="241"/>
      <c r="R102" s="241"/>
      <c r="S102" s="24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55000000000000004">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55000000000000004">
      <c r="B104" s="226"/>
      <c r="C104" s="283"/>
      <c r="D104" s="284"/>
      <c r="E104" s="207"/>
      <c r="F104" s="208">
        <f>C103</f>
        <v>0</v>
      </c>
      <c r="G104" s="207"/>
      <c r="H104" s="208">
        <f>I103</f>
        <v>0</v>
      </c>
      <c r="I104" s="285"/>
      <c r="J104" s="286"/>
      <c r="K104" s="287"/>
      <c r="L104" s="288"/>
      <c r="M104" s="288"/>
      <c r="N104" s="284"/>
      <c r="O104" s="240"/>
      <c r="P104" s="241"/>
      <c r="Q104" s="241"/>
      <c r="R104" s="241"/>
      <c r="S104" s="24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55000000000000004">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55000000000000004">
      <c r="B106" s="226"/>
      <c r="C106" s="283"/>
      <c r="D106" s="284"/>
      <c r="E106" s="207"/>
      <c r="F106" s="208">
        <f>C105</f>
        <v>0</v>
      </c>
      <c r="G106" s="207"/>
      <c r="H106" s="208">
        <f>I105</f>
        <v>0</v>
      </c>
      <c r="I106" s="285"/>
      <c r="J106" s="286"/>
      <c r="K106" s="287"/>
      <c r="L106" s="288"/>
      <c r="M106" s="288"/>
      <c r="N106" s="284"/>
      <c r="O106" s="240"/>
      <c r="P106" s="241"/>
      <c r="Q106" s="241"/>
      <c r="R106" s="241"/>
      <c r="S106" s="24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55000000000000004">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55000000000000004">
      <c r="B108" s="226"/>
      <c r="C108" s="283"/>
      <c r="D108" s="284"/>
      <c r="E108" s="207"/>
      <c r="F108" s="208">
        <f>C107</f>
        <v>0</v>
      </c>
      <c r="G108" s="207"/>
      <c r="H108" s="208">
        <f>I107</f>
        <v>0</v>
      </c>
      <c r="I108" s="285"/>
      <c r="J108" s="286"/>
      <c r="K108" s="287"/>
      <c r="L108" s="288"/>
      <c r="M108" s="288"/>
      <c r="N108" s="284"/>
      <c r="O108" s="240"/>
      <c r="P108" s="241"/>
      <c r="Q108" s="241"/>
      <c r="R108" s="241"/>
      <c r="S108" s="24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55000000000000004">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55000000000000004">
      <c r="B110" s="226"/>
      <c r="C110" s="283"/>
      <c r="D110" s="284"/>
      <c r="E110" s="207"/>
      <c r="F110" s="208">
        <f>C109</f>
        <v>0</v>
      </c>
      <c r="G110" s="207"/>
      <c r="H110" s="208">
        <f>I109</f>
        <v>0</v>
      </c>
      <c r="I110" s="285"/>
      <c r="J110" s="286"/>
      <c r="K110" s="287"/>
      <c r="L110" s="288"/>
      <c r="M110" s="288"/>
      <c r="N110" s="284"/>
      <c r="O110" s="240"/>
      <c r="P110" s="241"/>
      <c r="Q110" s="241"/>
      <c r="R110" s="241"/>
      <c r="S110" s="24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55000000000000004">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55000000000000004">
      <c r="B112" s="226"/>
      <c r="C112" s="283"/>
      <c r="D112" s="284"/>
      <c r="E112" s="207"/>
      <c r="F112" s="208">
        <f>C111</f>
        <v>0</v>
      </c>
      <c r="G112" s="207"/>
      <c r="H112" s="208">
        <f>I111</f>
        <v>0</v>
      </c>
      <c r="I112" s="285"/>
      <c r="J112" s="286"/>
      <c r="K112" s="287"/>
      <c r="L112" s="288"/>
      <c r="M112" s="288"/>
      <c r="N112" s="284"/>
      <c r="O112" s="240"/>
      <c r="P112" s="241"/>
      <c r="Q112" s="241"/>
      <c r="R112" s="241"/>
      <c r="S112" s="24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55000000000000004">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55000000000000004">
      <c r="B114" s="226"/>
      <c r="C114" s="283"/>
      <c r="D114" s="284"/>
      <c r="E114" s="207"/>
      <c r="F114" s="208">
        <f>C113</f>
        <v>0</v>
      </c>
      <c r="G114" s="207"/>
      <c r="H114" s="208">
        <f>I113</f>
        <v>0</v>
      </c>
      <c r="I114" s="285"/>
      <c r="J114" s="286"/>
      <c r="K114" s="287"/>
      <c r="L114" s="288"/>
      <c r="M114" s="288"/>
      <c r="N114" s="284"/>
      <c r="O114" s="240"/>
      <c r="P114" s="241"/>
      <c r="Q114" s="241"/>
      <c r="R114" s="241"/>
      <c r="S114" s="24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55000000000000004">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55000000000000004">
      <c r="B116" s="226"/>
      <c r="C116" s="283"/>
      <c r="D116" s="284"/>
      <c r="E116" s="207"/>
      <c r="F116" s="208">
        <f>C115</f>
        <v>0</v>
      </c>
      <c r="G116" s="207"/>
      <c r="H116" s="208">
        <f>I115</f>
        <v>0</v>
      </c>
      <c r="I116" s="285"/>
      <c r="J116" s="286"/>
      <c r="K116" s="287"/>
      <c r="L116" s="288"/>
      <c r="M116" s="288"/>
      <c r="N116" s="284"/>
      <c r="O116" s="240"/>
      <c r="P116" s="241"/>
      <c r="Q116" s="241"/>
      <c r="R116" s="241"/>
      <c r="S116" s="24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55000000000000004">
      <c r="B117" s="225">
        <f>B115+1</f>
        <v>51</v>
      </c>
      <c r="C117" s="275"/>
      <c r="D117" s="271"/>
      <c r="E117" s="163"/>
      <c r="F117" s="164"/>
      <c r="G117" s="163"/>
      <c r="H117" s="164"/>
      <c r="I117" s="265"/>
      <c r="J117" s="266"/>
      <c r="K117" s="269"/>
      <c r="L117" s="270"/>
      <c r="M117" s="270"/>
      <c r="N117" s="271"/>
      <c r="O117" s="240"/>
      <c r="P117" s="241"/>
      <c r="Q117" s="241"/>
      <c r="R117" s="241"/>
      <c r="S117" s="24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7"/>
      <c r="BC117" s="258"/>
      <c r="BD117" s="259"/>
      <c r="BE117" s="260"/>
      <c r="BF117" s="248"/>
      <c r="BG117" s="249"/>
      <c r="BH117" s="249"/>
      <c r="BI117" s="249"/>
      <c r="BJ117" s="250"/>
    </row>
    <row r="118" spans="2:62" ht="20.25" customHeight="1" x14ac:dyDescent="0.55000000000000004">
      <c r="B118" s="226"/>
      <c r="C118" s="283"/>
      <c r="D118" s="284"/>
      <c r="E118" s="207"/>
      <c r="F118" s="208">
        <f>C117</f>
        <v>0</v>
      </c>
      <c r="G118" s="207"/>
      <c r="H118" s="208">
        <f>I117</f>
        <v>0</v>
      </c>
      <c r="I118" s="285"/>
      <c r="J118" s="286"/>
      <c r="K118" s="287"/>
      <c r="L118" s="288"/>
      <c r="M118" s="288"/>
      <c r="N118" s="284"/>
      <c r="O118" s="240"/>
      <c r="P118" s="241"/>
      <c r="Q118" s="241"/>
      <c r="R118" s="241"/>
      <c r="S118" s="242"/>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55000000000000004">
      <c r="B119" s="225">
        <f>B117+1</f>
        <v>52</v>
      </c>
      <c r="C119" s="275"/>
      <c r="D119" s="271"/>
      <c r="E119" s="163"/>
      <c r="F119" s="164"/>
      <c r="G119" s="163"/>
      <c r="H119" s="164"/>
      <c r="I119" s="265"/>
      <c r="J119" s="266"/>
      <c r="K119" s="269"/>
      <c r="L119" s="270"/>
      <c r="M119" s="270"/>
      <c r="N119" s="271"/>
      <c r="O119" s="240"/>
      <c r="P119" s="241"/>
      <c r="Q119" s="241"/>
      <c r="R119" s="241"/>
      <c r="S119" s="24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7"/>
      <c r="BC119" s="258"/>
      <c r="BD119" s="259"/>
      <c r="BE119" s="260"/>
      <c r="BF119" s="248"/>
      <c r="BG119" s="249"/>
      <c r="BH119" s="249"/>
      <c r="BI119" s="249"/>
      <c r="BJ119" s="250"/>
    </row>
    <row r="120" spans="2:62" ht="20.25" customHeight="1" x14ac:dyDescent="0.55000000000000004">
      <c r="B120" s="226"/>
      <c r="C120" s="283"/>
      <c r="D120" s="284"/>
      <c r="E120" s="207"/>
      <c r="F120" s="208">
        <f>C119</f>
        <v>0</v>
      </c>
      <c r="G120" s="207"/>
      <c r="H120" s="208">
        <f>I119</f>
        <v>0</v>
      </c>
      <c r="I120" s="285"/>
      <c r="J120" s="286"/>
      <c r="K120" s="287"/>
      <c r="L120" s="288"/>
      <c r="M120" s="288"/>
      <c r="N120" s="284"/>
      <c r="O120" s="240"/>
      <c r="P120" s="241"/>
      <c r="Q120" s="241"/>
      <c r="R120" s="241"/>
      <c r="S120" s="242"/>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55000000000000004">
      <c r="B121" s="225">
        <f>B119+1</f>
        <v>53</v>
      </c>
      <c r="C121" s="275"/>
      <c r="D121" s="271"/>
      <c r="E121" s="163"/>
      <c r="F121" s="164"/>
      <c r="G121" s="163"/>
      <c r="H121" s="164"/>
      <c r="I121" s="265"/>
      <c r="J121" s="266"/>
      <c r="K121" s="269"/>
      <c r="L121" s="270"/>
      <c r="M121" s="270"/>
      <c r="N121" s="271"/>
      <c r="O121" s="240"/>
      <c r="P121" s="241"/>
      <c r="Q121" s="241"/>
      <c r="R121" s="241"/>
      <c r="S121" s="24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7"/>
      <c r="BC121" s="258"/>
      <c r="BD121" s="259"/>
      <c r="BE121" s="260"/>
      <c r="BF121" s="248"/>
      <c r="BG121" s="249"/>
      <c r="BH121" s="249"/>
      <c r="BI121" s="249"/>
      <c r="BJ121" s="250"/>
    </row>
    <row r="122" spans="2:62" ht="20.25" customHeight="1" x14ac:dyDescent="0.55000000000000004">
      <c r="B122" s="226"/>
      <c r="C122" s="283"/>
      <c r="D122" s="284"/>
      <c r="E122" s="207"/>
      <c r="F122" s="208">
        <f>C121</f>
        <v>0</v>
      </c>
      <c r="G122" s="207"/>
      <c r="H122" s="208">
        <f>I121</f>
        <v>0</v>
      </c>
      <c r="I122" s="285"/>
      <c r="J122" s="286"/>
      <c r="K122" s="287"/>
      <c r="L122" s="288"/>
      <c r="M122" s="288"/>
      <c r="N122" s="284"/>
      <c r="O122" s="240"/>
      <c r="P122" s="241"/>
      <c r="Q122" s="241"/>
      <c r="R122" s="241"/>
      <c r="S122" s="242"/>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55000000000000004">
      <c r="B123" s="225">
        <f>B121+1</f>
        <v>54</v>
      </c>
      <c r="C123" s="275"/>
      <c r="D123" s="271"/>
      <c r="E123" s="163"/>
      <c r="F123" s="164"/>
      <c r="G123" s="163"/>
      <c r="H123" s="164"/>
      <c r="I123" s="265"/>
      <c r="J123" s="266"/>
      <c r="K123" s="269"/>
      <c r="L123" s="270"/>
      <c r="M123" s="270"/>
      <c r="N123" s="271"/>
      <c r="O123" s="240"/>
      <c r="P123" s="241"/>
      <c r="Q123" s="241"/>
      <c r="R123" s="241"/>
      <c r="S123" s="24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7"/>
      <c r="BC123" s="258"/>
      <c r="BD123" s="259"/>
      <c r="BE123" s="260"/>
      <c r="BF123" s="248"/>
      <c r="BG123" s="249"/>
      <c r="BH123" s="249"/>
      <c r="BI123" s="249"/>
      <c r="BJ123" s="250"/>
    </row>
    <row r="124" spans="2:62" ht="20.25" customHeight="1" x14ac:dyDescent="0.55000000000000004">
      <c r="B124" s="226"/>
      <c r="C124" s="283"/>
      <c r="D124" s="284"/>
      <c r="E124" s="207"/>
      <c r="F124" s="208">
        <f>C123</f>
        <v>0</v>
      </c>
      <c r="G124" s="207"/>
      <c r="H124" s="208">
        <f>I123</f>
        <v>0</v>
      </c>
      <c r="I124" s="285"/>
      <c r="J124" s="286"/>
      <c r="K124" s="287"/>
      <c r="L124" s="288"/>
      <c r="M124" s="288"/>
      <c r="N124" s="284"/>
      <c r="O124" s="240"/>
      <c r="P124" s="241"/>
      <c r="Q124" s="241"/>
      <c r="R124" s="241"/>
      <c r="S124" s="242"/>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55000000000000004">
      <c r="B125" s="225">
        <f>B123+1</f>
        <v>55</v>
      </c>
      <c r="C125" s="275"/>
      <c r="D125" s="271"/>
      <c r="E125" s="163"/>
      <c r="F125" s="164"/>
      <c r="G125" s="163"/>
      <c r="H125" s="164"/>
      <c r="I125" s="265"/>
      <c r="J125" s="266"/>
      <c r="K125" s="269"/>
      <c r="L125" s="270"/>
      <c r="M125" s="270"/>
      <c r="N125" s="271"/>
      <c r="O125" s="240"/>
      <c r="P125" s="241"/>
      <c r="Q125" s="241"/>
      <c r="R125" s="241"/>
      <c r="S125" s="24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7"/>
      <c r="BC125" s="258"/>
      <c r="BD125" s="259"/>
      <c r="BE125" s="260"/>
      <c r="BF125" s="248"/>
      <c r="BG125" s="249"/>
      <c r="BH125" s="249"/>
      <c r="BI125" s="249"/>
      <c r="BJ125" s="250"/>
    </row>
    <row r="126" spans="2:62" ht="20.25" customHeight="1" x14ac:dyDescent="0.55000000000000004">
      <c r="B126" s="226"/>
      <c r="C126" s="283"/>
      <c r="D126" s="284"/>
      <c r="E126" s="207"/>
      <c r="F126" s="208">
        <f>C125</f>
        <v>0</v>
      </c>
      <c r="G126" s="207"/>
      <c r="H126" s="208">
        <f>I125</f>
        <v>0</v>
      </c>
      <c r="I126" s="285"/>
      <c r="J126" s="286"/>
      <c r="K126" s="287"/>
      <c r="L126" s="288"/>
      <c r="M126" s="288"/>
      <c r="N126" s="284"/>
      <c r="O126" s="240"/>
      <c r="P126" s="241"/>
      <c r="Q126" s="241"/>
      <c r="R126" s="241"/>
      <c r="S126" s="242"/>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55000000000000004">
      <c r="B127" s="225">
        <f>B125+1</f>
        <v>56</v>
      </c>
      <c r="C127" s="275"/>
      <c r="D127" s="271"/>
      <c r="E127" s="163"/>
      <c r="F127" s="164"/>
      <c r="G127" s="163"/>
      <c r="H127" s="164"/>
      <c r="I127" s="265"/>
      <c r="J127" s="266"/>
      <c r="K127" s="269"/>
      <c r="L127" s="270"/>
      <c r="M127" s="270"/>
      <c r="N127" s="271"/>
      <c r="O127" s="240"/>
      <c r="P127" s="241"/>
      <c r="Q127" s="241"/>
      <c r="R127" s="241"/>
      <c r="S127" s="24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7"/>
      <c r="BC127" s="258"/>
      <c r="BD127" s="259"/>
      <c r="BE127" s="260"/>
      <c r="BF127" s="248"/>
      <c r="BG127" s="249"/>
      <c r="BH127" s="249"/>
      <c r="BI127" s="249"/>
      <c r="BJ127" s="250"/>
    </row>
    <row r="128" spans="2:62" ht="20.25" customHeight="1" x14ac:dyDescent="0.55000000000000004">
      <c r="B128" s="226"/>
      <c r="C128" s="283"/>
      <c r="D128" s="284"/>
      <c r="E128" s="207"/>
      <c r="F128" s="208">
        <f>C127</f>
        <v>0</v>
      </c>
      <c r="G128" s="207"/>
      <c r="H128" s="208">
        <f>I127</f>
        <v>0</v>
      </c>
      <c r="I128" s="285"/>
      <c r="J128" s="286"/>
      <c r="K128" s="287"/>
      <c r="L128" s="288"/>
      <c r="M128" s="288"/>
      <c r="N128" s="284"/>
      <c r="O128" s="240"/>
      <c r="P128" s="241"/>
      <c r="Q128" s="241"/>
      <c r="R128" s="241"/>
      <c r="S128" s="242"/>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55000000000000004">
      <c r="B129" s="225">
        <f>B127+1</f>
        <v>57</v>
      </c>
      <c r="C129" s="275"/>
      <c r="D129" s="271"/>
      <c r="E129" s="163"/>
      <c r="F129" s="164"/>
      <c r="G129" s="163"/>
      <c r="H129" s="164"/>
      <c r="I129" s="265"/>
      <c r="J129" s="266"/>
      <c r="K129" s="269"/>
      <c r="L129" s="270"/>
      <c r="M129" s="270"/>
      <c r="N129" s="271"/>
      <c r="O129" s="240"/>
      <c r="P129" s="241"/>
      <c r="Q129" s="241"/>
      <c r="R129" s="241"/>
      <c r="S129" s="24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7"/>
      <c r="BC129" s="258"/>
      <c r="BD129" s="259"/>
      <c r="BE129" s="260"/>
      <c r="BF129" s="248"/>
      <c r="BG129" s="249"/>
      <c r="BH129" s="249"/>
      <c r="BI129" s="249"/>
      <c r="BJ129" s="250"/>
    </row>
    <row r="130" spans="2:62" ht="20.25" customHeight="1" x14ac:dyDescent="0.55000000000000004">
      <c r="B130" s="226"/>
      <c r="C130" s="283"/>
      <c r="D130" s="284"/>
      <c r="E130" s="207"/>
      <c r="F130" s="208">
        <f>C129</f>
        <v>0</v>
      </c>
      <c r="G130" s="207"/>
      <c r="H130" s="208">
        <f>I129</f>
        <v>0</v>
      </c>
      <c r="I130" s="285"/>
      <c r="J130" s="286"/>
      <c r="K130" s="287"/>
      <c r="L130" s="288"/>
      <c r="M130" s="288"/>
      <c r="N130" s="284"/>
      <c r="O130" s="240"/>
      <c r="P130" s="241"/>
      <c r="Q130" s="241"/>
      <c r="R130" s="241"/>
      <c r="S130" s="242"/>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55000000000000004">
      <c r="B131" s="225">
        <f>B129+1</f>
        <v>58</v>
      </c>
      <c r="C131" s="275"/>
      <c r="D131" s="271"/>
      <c r="E131" s="163"/>
      <c r="F131" s="164"/>
      <c r="G131" s="163"/>
      <c r="H131" s="164"/>
      <c r="I131" s="265"/>
      <c r="J131" s="266"/>
      <c r="K131" s="269"/>
      <c r="L131" s="270"/>
      <c r="M131" s="270"/>
      <c r="N131" s="271"/>
      <c r="O131" s="240"/>
      <c r="P131" s="241"/>
      <c r="Q131" s="241"/>
      <c r="R131" s="241"/>
      <c r="S131" s="24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7"/>
      <c r="BC131" s="258"/>
      <c r="BD131" s="259"/>
      <c r="BE131" s="260"/>
      <c r="BF131" s="248"/>
      <c r="BG131" s="249"/>
      <c r="BH131" s="249"/>
      <c r="BI131" s="249"/>
      <c r="BJ131" s="250"/>
    </row>
    <row r="132" spans="2:62" ht="20.25" customHeight="1" x14ac:dyDescent="0.55000000000000004">
      <c r="B132" s="226"/>
      <c r="C132" s="283"/>
      <c r="D132" s="284"/>
      <c r="E132" s="207"/>
      <c r="F132" s="208">
        <f>C131</f>
        <v>0</v>
      </c>
      <c r="G132" s="207"/>
      <c r="H132" s="208">
        <f>I131</f>
        <v>0</v>
      </c>
      <c r="I132" s="285"/>
      <c r="J132" s="286"/>
      <c r="K132" s="287"/>
      <c r="L132" s="288"/>
      <c r="M132" s="288"/>
      <c r="N132" s="284"/>
      <c r="O132" s="240"/>
      <c r="P132" s="241"/>
      <c r="Q132" s="241"/>
      <c r="R132" s="241"/>
      <c r="S132" s="242"/>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55000000000000004">
      <c r="B133" s="225">
        <f>B131+1</f>
        <v>59</v>
      </c>
      <c r="C133" s="275"/>
      <c r="D133" s="271"/>
      <c r="E133" s="163"/>
      <c r="F133" s="164"/>
      <c r="G133" s="163"/>
      <c r="H133" s="164"/>
      <c r="I133" s="265"/>
      <c r="J133" s="266"/>
      <c r="K133" s="269"/>
      <c r="L133" s="270"/>
      <c r="M133" s="270"/>
      <c r="N133" s="271"/>
      <c r="O133" s="240"/>
      <c r="P133" s="241"/>
      <c r="Q133" s="241"/>
      <c r="R133" s="241"/>
      <c r="S133" s="24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7"/>
      <c r="BC133" s="258"/>
      <c r="BD133" s="259"/>
      <c r="BE133" s="260"/>
      <c r="BF133" s="248"/>
      <c r="BG133" s="249"/>
      <c r="BH133" s="249"/>
      <c r="BI133" s="249"/>
      <c r="BJ133" s="250"/>
    </row>
    <row r="134" spans="2:62" ht="20.25" customHeight="1" x14ac:dyDescent="0.55000000000000004">
      <c r="B134" s="226"/>
      <c r="C134" s="283"/>
      <c r="D134" s="284"/>
      <c r="E134" s="207"/>
      <c r="F134" s="208">
        <f>C133</f>
        <v>0</v>
      </c>
      <c r="G134" s="207"/>
      <c r="H134" s="208">
        <f>I133</f>
        <v>0</v>
      </c>
      <c r="I134" s="285"/>
      <c r="J134" s="286"/>
      <c r="K134" s="287"/>
      <c r="L134" s="288"/>
      <c r="M134" s="288"/>
      <c r="N134" s="284"/>
      <c r="O134" s="240"/>
      <c r="P134" s="241"/>
      <c r="Q134" s="241"/>
      <c r="R134" s="241"/>
      <c r="S134" s="242"/>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55000000000000004">
      <c r="B135" s="225">
        <f>B133+1</f>
        <v>60</v>
      </c>
      <c r="C135" s="275"/>
      <c r="D135" s="271"/>
      <c r="E135" s="163"/>
      <c r="F135" s="164"/>
      <c r="G135" s="163"/>
      <c r="H135" s="164"/>
      <c r="I135" s="265"/>
      <c r="J135" s="266"/>
      <c r="K135" s="269"/>
      <c r="L135" s="270"/>
      <c r="M135" s="270"/>
      <c r="N135" s="271"/>
      <c r="O135" s="240"/>
      <c r="P135" s="241"/>
      <c r="Q135" s="241"/>
      <c r="R135" s="241"/>
      <c r="S135" s="24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7"/>
      <c r="BC135" s="258"/>
      <c r="BD135" s="259"/>
      <c r="BE135" s="260"/>
      <c r="BF135" s="248"/>
      <c r="BG135" s="249"/>
      <c r="BH135" s="249"/>
      <c r="BI135" s="249"/>
      <c r="BJ135" s="250"/>
    </row>
    <row r="136" spans="2:62" ht="20.25" customHeight="1" x14ac:dyDescent="0.55000000000000004">
      <c r="B136" s="226"/>
      <c r="C136" s="283"/>
      <c r="D136" s="284"/>
      <c r="E136" s="207"/>
      <c r="F136" s="208">
        <f>C135</f>
        <v>0</v>
      </c>
      <c r="G136" s="207"/>
      <c r="H136" s="208">
        <f>I135</f>
        <v>0</v>
      </c>
      <c r="I136" s="285"/>
      <c r="J136" s="286"/>
      <c r="K136" s="287"/>
      <c r="L136" s="288"/>
      <c r="M136" s="288"/>
      <c r="N136" s="284"/>
      <c r="O136" s="240"/>
      <c r="P136" s="241"/>
      <c r="Q136" s="241"/>
      <c r="R136" s="241"/>
      <c r="S136" s="242"/>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55000000000000004">
      <c r="B137" s="225">
        <f>B135+1</f>
        <v>61</v>
      </c>
      <c r="C137" s="275"/>
      <c r="D137" s="271"/>
      <c r="E137" s="163"/>
      <c r="F137" s="164"/>
      <c r="G137" s="163"/>
      <c r="H137" s="164"/>
      <c r="I137" s="265"/>
      <c r="J137" s="266"/>
      <c r="K137" s="269"/>
      <c r="L137" s="270"/>
      <c r="M137" s="270"/>
      <c r="N137" s="271"/>
      <c r="O137" s="240"/>
      <c r="P137" s="241"/>
      <c r="Q137" s="241"/>
      <c r="R137" s="241"/>
      <c r="S137" s="24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7"/>
      <c r="BC137" s="258"/>
      <c r="BD137" s="259"/>
      <c r="BE137" s="260"/>
      <c r="BF137" s="248"/>
      <c r="BG137" s="249"/>
      <c r="BH137" s="249"/>
      <c r="BI137" s="249"/>
      <c r="BJ137" s="250"/>
    </row>
    <row r="138" spans="2:62" ht="20.25" customHeight="1" x14ac:dyDescent="0.55000000000000004">
      <c r="B138" s="226"/>
      <c r="C138" s="283"/>
      <c r="D138" s="284"/>
      <c r="E138" s="207"/>
      <c r="F138" s="208">
        <f>C137</f>
        <v>0</v>
      </c>
      <c r="G138" s="207"/>
      <c r="H138" s="208">
        <f>I137</f>
        <v>0</v>
      </c>
      <c r="I138" s="285"/>
      <c r="J138" s="286"/>
      <c r="K138" s="287"/>
      <c r="L138" s="288"/>
      <c r="M138" s="288"/>
      <c r="N138" s="284"/>
      <c r="O138" s="240"/>
      <c r="P138" s="241"/>
      <c r="Q138" s="241"/>
      <c r="R138" s="241"/>
      <c r="S138" s="242"/>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55000000000000004">
      <c r="B139" s="225">
        <f>B137+1</f>
        <v>62</v>
      </c>
      <c r="C139" s="275"/>
      <c r="D139" s="271"/>
      <c r="E139" s="163"/>
      <c r="F139" s="164"/>
      <c r="G139" s="163"/>
      <c r="H139" s="164"/>
      <c r="I139" s="265"/>
      <c r="J139" s="266"/>
      <c r="K139" s="269"/>
      <c r="L139" s="270"/>
      <c r="M139" s="270"/>
      <c r="N139" s="271"/>
      <c r="O139" s="240"/>
      <c r="P139" s="241"/>
      <c r="Q139" s="241"/>
      <c r="R139" s="241"/>
      <c r="S139" s="24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7"/>
      <c r="BC139" s="258"/>
      <c r="BD139" s="259"/>
      <c r="BE139" s="260"/>
      <c r="BF139" s="248"/>
      <c r="BG139" s="249"/>
      <c r="BH139" s="249"/>
      <c r="BI139" s="249"/>
      <c r="BJ139" s="250"/>
    </row>
    <row r="140" spans="2:62" ht="20.25" customHeight="1" x14ac:dyDescent="0.55000000000000004">
      <c r="B140" s="226"/>
      <c r="C140" s="283"/>
      <c r="D140" s="284"/>
      <c r="E140" s="207"/>
      <c r="F140" s="208">
        <f>C139</f>
        <v>0</v>
      </c>
      <c r="G140" s="207"/>
      <c r="H140" s="208">
        <f>I139</f>
        <v>0</v>
      </c>
      <c r="I140" s="285"/>
      <c r="J140" s="286"/>
      <c r="K140" s="287"/>
      <c r="L140" s="288"/>
      <c r="M140" s="288"/>
      <c r="N140" s="284"/>
      <c r="O140" s="240"/>
      <c r="P140" s="241"/>
      <c r="Q140" s="241"/>
      <c r="R140" s="241"/>
      <c r="S140" s="242"/>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55000000000000004">
      <c r="B141" s="225">
        <f>B139+1</f>
        <v>63</v>
      </c>
      <c r="C141" s="275"/>
      <c r="D141" s="271"/>
      <c r="E141" s="163"/>
      <c r="F141" s="164"/>
      <c r="G141" s="163"/>
      <c r="H141" s="164"/>
      <c r="I141" s="265"/>
      <c r="J141" s="266"/>
      <c r="K141" s="269"/>
      <c r="L141" s="270"/>
      <c r="M141" s="270"/>
      <c r="N141" s="271"/>
      <c r="O141" s="240"/>
      <c r="P141" s="241"/>
      <c r="Q141" s="241"/>
      <c r="R141" s="241"/>
      <c r="S141" s="24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7"/>
      <c r="BC141" s="258"/>
      <c r="BD141" s="259"/>
      <c r="BE141" s="260"/>
      <c r="BF141" s="248"/>
      <c r="BG141" s="249"/>
      <c r="BH141" s="249"/>
      <c r="BI141" s="249"/>
      <c r="BJ141" s="250"/>
    </row>
    <row r="142" spans="2:62" ht="20.25" customHeight="1" x14ac:dyDescent="0.55000000000000004">
      <c r="B142" s="226"/>
      <c r="C142" s="283"/>
      <c r="D142" s="284"/>
      <c r="E142" s="207"/>
      <c r="F142" s="208">
        <f>C141</f>
        <v>0</v>
      </c>
      <c r="G142" s="207"/>
      <c r="H142" s="208">
        <f>I141</f>
        <v>0</v>
      </c>
      <c r="I142" s="285"/>
      <c r="J142" s="286"/>
      <c r="K142" s="287"/>
      <c r="L142" s="288"/>
      <c r="M142" s="288"/>
      <c r="N142" s="284"/>
      <c r="O142" s="240"/>
      <c r="P142" s="241"/>
      <c r="Q142" s="241"/>
      <c r="R142" s="241"/>
      <c r="S142" s="242"/>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55000000000000004">
      <c r="B143" s="225">
        <f>B141+1</f>
        <v>64</v>
      </c>
      <c r="C143" s="275"/>
      <c r="D143" s="271"/>
      <c r="E143" s="163"/>
      <c r="F143" s="164"/>
      <c r="G143" s="163"/>
      <c r="H143" s="164"/>
      <c r="I143" s="265"/>
      <c r="J143" s="266"/>
      <c r="K143" s="269"/>
      <c r="L143" s="270"/>
      <c r="M143" s="270"/>
      <c r="N143" s="271"/>
      <c r="O143" s="240"/>
      <c r="P143" s="241"/>
      <c r="Q143" s="241"/>
      <c r="R143" s="241"/>
      <c r="S143" s="24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7"/>
      <c r="BC143" s="258"/>
      <c r="BD143" s="259"/>
      <c r="BE143" s="260"/>
      <c r="BF143" s="248"/>
      <c r="BG143" s="249"/>
      <c r="BH143" s="249"/>
      <c r="BI143" s="249"/>
      <c r="BJ143" s="250"/>
    </row>
    <row r="144" spans="2:62" ht="20.25" customHeight="1" x14ac:dyDescent="0.55000000000000004">
      <c r="B144" s="226"/>
      <c r="C144" s="283"/>
      <c r="D144" s="284"/>
      <c r="E144" s="207"/>
      <c r="F144" s="208">
        <f>C143</f>
        <v>0</v>
      </c>
      <c r="G144" s="207"/>
      <c r="H144" s="208">
        <f>I143</f>
        <v>0</v>
      </c>
      <c r="I144" s="285"/>
      <c r="J144" s="286"/>
      <c r="K144" s="287"/>
      <c r="L144" s="288"/>
      <c r="M144" s="288"/>
      <c r="N144" s="284"/>
      <c r="O144" s="240"/>
      <c r="P144" s="241"/>
      <c r="Q144" s="241"/>
      <c r="R144" s="241"/>
      <c r="S144" s="242"/>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55000000000000004">
      <c r="B145" s="225">
        <f>B143+1</f>
        <v>65</v>
      </c>
      <c r="C145" s="275"/>
      <c r="D145" s="271"/>
      <c r="E145" s="163"/>
      <c r="F145" s="164"/>
      <c r="G145" s="163"/>
      <c r="H145" s="164"/>
      <c r="I145" s="265"/>
      <c r="J145" s="266"/>
      <c r="K145" s="269"/>
      <c r="L145" s="270"/>
      <c r="M145" s="270"/>
      <c r="N145" s="271"/>
      <c r="O145" s="240"/>
      <c r="P145" s="241"/>
      <c r="Q145" s="241"/>
      <c r="R145" s="241"/>
      <c r="S145" s="24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7"/>
      <c r="BC145" s="258"/>
      <c r="BD145" s="259"/>
      <c r="BE145" s="260"/>
      <c r="BF145" s="248"/>
      <c r="BG145" s="249"/>
      <c r="BH145" s="249"/>
      <c r="BI145" s="249"/>
      <c r="BJ145" s="250"/>
    </row>
    <row r="146" spans="2:62" ht="20.25" customHeight="1" x14ac:dyDescent="0.55000000000000004">
      <c r="B146" s="226"/>
      <c r="C146" s="283"/>
      <c r="D146" s="284"/>
      <c r="E146" s="207"/>
      <c r="F146" s="208">
        <f>C145</f>
        <v>0</v>
      </c>
      <c r="G146" s="207"/>
      <c r="H146" s="208">
        <f>I145</f>
        <v>0</v>
      </c>
      <c r="I146" s="285"/>
      <c r="J146" s="286"/>
      <c r="K146" s="287"/>
      <c r="L146" s="288"/>
      <c r="M146" s="288"/>
      <c r="N146" s="284"/>
      <c r="O146" s="240"/>
      <c r="P146" s="241"/>
      <c r="Q146" s="241"/>
      <c r="R146" s="241"/>
      <c r="S146" s="242"/>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55000000000000004">
      <c r="B147" s="225">
        <f>B145+1</f>
        <v>66</v>
      </c>
      <c r="C147" s="275"/>
      <c r="D147" s="271"/>
      <c r="E147" s="163"/>
      <c r="F147" s="164"/>
      <c r="G147" s="163"/>
      <c r="H147" s="164"/>
      <c r="I147" s="265"/>
      <c r="J147" s="266"/>
      <c r="K147" s="269"/>
      <c r="L147" s="270"/>
      <c r="M147" s="270"/>
      <c r="N147" s="271"/>
      <c r="O147" s="240"/>
      <c r="P147" s="241"/>
      <c r="Q147" s="241"/>
      <c r="R147" s="241"/>
      <c r="S147" s="24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7"/>
      <c r="BC147" s="258"/>
      <c r="BD147" s="259"/>
      <c r="BE147" s="260"/>
      <c r="BF147" s="248"/>
      <c r="BG147" s="249"/>
      <c r="BH147" s="249"/>
      <c r="BI147" s="249"/>
      <c r="BJ147" s="250"/>
    </row>
    <row r="148" spans="2:62" ht="20.25" customHeight="1" x14ac:dyDescent="0.55000000000000004">
      <c r="B148" s="226"/>
      <c r="C148" s="283"/>
      <c r="D148" s="284"/>
      <c r="E148" s="207"/>
      <c r="F148" s="208">
        <f>C147</f>
        <v>0</v>
      </c>
      <c r="G148" s="207"/>
      <c r="H148" s="208">
        <f>I147</f>
        <v>0</v>
      </c>
      <c r="I148" s="285"/>
      <c r="J148" s="286"/>
      <c r="K148" s="287"/>
      <c r="L148" s="288"/>
      <c r="M148" s="288"/>
      <c r="N148" s="284"/>
      <c r="O148" s="240"/>
      <c r="P148" s="241"/>
      <c r="Q148" s="241"/>
      <c r="R148" s="241"/>
      <c r="S148" s="242"/>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55000000000000004">
      <c r="B149" s="225">
        <f>B147+1</f>
        <v>67</v>
      </c>
      <c r="C149" s="275"/>
      <c r="D149" s="271"/>
      <c r="E149" s="163"/>
      <c r="F149" s="164"/>
      <c r="G149" s="163"/>
      <c r="H149" s="164"/>
      <c r="I149" s="265"/>
      <c r="J149" s="266"/>
      <c r="K149" s="269"/>
      <c r="L149" s="270"/>
      <c r="M149" s="270"/>
      <c r="N149" s="271"/>
      <c r="O149" s="240"/>
      <c r="P149" s="241"/>
      <c r="Q149" s="241"/>
      <c r="R149" s="241"/>
      <c r="S149" s="24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7"/>
      <c r="BC149" s="258"/>
      <c r="BD149" s="259"/>
      <c r="BE149" s="260"/>
      <c r="BF149" s="248"/>
      <c r="BG149" s="249"/>
      <c r="BH149" s="249"/>
      <c r="BI149" s="249"/>
      <c r="BJ149" s="250"/>
    </row>
    <row r="150" spans="2:62" ht="20.25" customHeight="1" x14ac:dyDescent="0.55000000000000004">
      <c r="B150" s="226"/>
      <c r="C150" s="283"/>
      <c r="D150" s="284"/>
      <c r="E150" s="207"/>
      <c r="F150" s="208">
        <f>C149</f>
        <v>0</v>
      </c>
      <c r="G150" s="207"/>
      <c r="H150" s="208">
        <f>I149</f>
        <v>0</v>
      </c>
      <c r="I150" s="285"/>
      <c r="J150" s="286"/>
      <c r="K150" s="287"/>
      <c r="L150" s="288"/>
      <c r="M150" s="288"/>
      <c r="N150" s="284"/>
      <c r="O150" s="240"/>
      <c r="P150" s="241"/>
      <c r="Q150" s="241"/>
      <c r="R150" s="241"/>
      <c r="S150" s="242"/>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55000000000000004">
      <c r="B151" s="225">
        <f>B149+1</f>
        <v>68</v>
      </c>
      <c r="C151" s="275"/>
      <c r="D151" s="271"/>
      <c r="E151" s="163"/>
      <c r="F151" s="164"/>
      <c r="G151" s="163"/>
      <c r="H151" s="164"/>
      <c r="I151" s="265"/>
      <c r="J151" s="266"/>
      <c r="K151" s="269"/>
      <c r="L151" s="270"/>
      <c r="M151" s="270"/>
      <c r="N151" s="271"/>
      <c r="O151" s="240"/>
      <c r="P151" s="241"/>
      <c r="Q151" s="241"/>
      <c r="R151" s="241"/>
      <c r="S151" s="24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7"/>
      <c r="BC151" s="258"/>
      <c r="BD151" s="259"/>
      <c r="BE151" s="260"/>
      <c r="BF151" s="248"/>
      <c r="BG151" s="249"/>
      <c r="BH151" s="249"/>
      <c r="BI151" s="249"/>
      <c r="BJ151" s="250"/>
    </row>
    <row r="152" spans="2:62" ht="20.25" customHeight="1" x14ac:dyDescent="0.55000000000000004">
      <c r="B152" s="226"/>
      <c r="C152" s="283"/>
      <c r="D152" s="284"/>
      <c r="E152" s="207"/>
      <c r="F152" s="208">
        <f>C151</f>
        <v>0</v>
      </c>
      <c r="G152" s="207"/>
      <c r="H152" s="208">
        <f>I151</f>
        <v>0</v>
      </c>
      <c r="I152" s="285"/>
      <c r="J152" s="286"/>
      <c r="K152" s="287"/>
      <c r="L152" s="288"/>
      <c r="M152" s="288"/>
      <c r="N152" s="284"/>
      <c r="O152" s="240"/>
      <c r="P152" s="241"/>
      <c r="Q152" s="241"/>
      <c r="R152" s="241"/>
      <c r="S152" s="242"/>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55000000000000004">
      <c r="B153" s="225">
        <f>B151+1</f>
        <v>69</v>
      </c>
      <c r="C153" s="275"/>
      <c r="D153" s="271"/>
      <c r="E153" s="163"/>
      <c r="F153" s="164"/>
      <c r="G153" s="163"/>
      <c r="H153" s="164"/>
      <c r="I153" s="265"/>
      <c r="J153" s="266"/>
      <c r="K153" s="269"/>
      <c r="L153" s="270"/>
      <c r="M153" s="270"/>
      <c r="N153" s="271"/>
      <c r="O153" s="240"/>
      <c r="P153" s="241"/>
      <c r="Q153" s="241"/>
      <c r="R153" s="241"/>
      <c r="S153" s="24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7"/>
      <c r="BC153" s="258"/>
      <c r="BD153" s="259"/>
      <c r="BE153" s="260"/>
      <c r="BF153" s="248"/>
      <c r="BG153" s="249"/>
      <c r="BH153" s="249"/>
      <c r="BI153" s="249"/>
      <c r="BJ153" s="250"/>
    </row>
    <row r="154" spans="2:62" ht="20.25" customHeight="1" x14ac:dyDescent="0.55000000000000004">
      <c r="B154" s="226"/>
      <c r="C154" s="283"/>
      <c r="D154" s="284"/>
      <c r="E154" s="207"/>
      <c r="F154" s="208">
        <f>C153</f>
        <v>0</v>
      </c>
      <c r="G154" s="207"/>
      <c r="H154" s="208">
        <f>I153</f>
        <v>0</v>
      </c>
      <c r="I154" s="285"/>
      <c r="J154" s="286"/>
      <c r="K154" s="287"/>
      <c r="L154" s="288"/>
      <c r="M154" s="288"/>
      <c r="N154" s="284"/>
      <c r="O154" s="240"/>
      <c r="P154" s="241"/>
      <c r="Q154" s="241"/>
      <c r="R154" s="241"/>
      <c r="S154" s="242"/>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55000000000000004">
      <c r="B155" s="225">
        <f>B153+1</f>
        <v>70</v>
      </c>
      <c r="C155" s="275"/>
      <c r="D155" s="271"/>
      <c r="E155" s="163"/>
      <c r="F155" s="164"/>
      <c r="G155" s="163"/>
      <c r="H155" s="164"/>
      <c r="I155" s="265"/>
      <c r="J155" s="266"/>
      <c r="K155" s="269"/>
      <c r="L155" s="270"/>
      <c r="M155" s="270"/>
      <c r="N155" s="271"/>
      <c r="O155" s="240"/>
      <c r="P155" s="241"/>
      <c r="Q155" s="241"/>
      <c r="R155" s="241"/>
      <c r="S155" s="24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7"/>
      <c r="BC155" s="258"/>
      <c r="BD155" s="259"/>
      <c r="BE155" s="260"/>
      <c r="BF155" s="248"/>
      <c r="BG155" s="249"/>
      <c r="BH155" s="249"/>
      <c r="BI155" s="249"/>
      <c r="BJ155" s="250"/>
    </row>
    <row r="156" spans="2:62" ht="20.25" customHeight="1" x14ac:dyDescent="0.55000000000000004">
      <c r="B156" s="226"/>
      <c r="C156" s="283"/>
      <c r="D156" s="284"/>
      <c r="E156" s="207"/>
      <c r="F156" s="208">
        <f>C155</f>
        <v>0</v>
      </c>
      <c r="G156" s="207"/>
      <c r="H156" s="208">
        <f>I155</f>
        <v>0</v>
      </c>
      <c r="I156" s="285"/>
      <c r="J156" s="286"/>
      <c r="K156" s="287"/>
      <c r="L156" s="288"/>
      <c r="M156" s="288"/>
      <c r="N156" s="284"/>
      <c r="O156" s="240"/>
      <c r="P156" s="241"/>
      <c r="Q156" s="241"/>
      <c r="R156" s="241"/>
      <c r="S156" s="242"/>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55000000000000004">
      <c r="B157" s="225">
        <f>B155+1</f>
        <v>71</v>
      </c>
      <c r="C157" s="275"/>
      <c r="D157" s="271"/>
      <c r="E157" s="163"/>
      <c r="F157" s="164"/>
      <c r="G157" s="163"/>
      <c r="H157" s="164"/>
      <c r="I157" s="265"/>
      <c r="J157" s="266"/>
      <c r="K157" s="269"/>
      <c r="L157" s="270"/>
      <c r="M157" s="270"/>
      <c r="N157" s="271"/>
      <c r="O157" s="240"/>
      <c r="P157" s="241"/>
      <c r="Q157" s="241"/>
      <c r="R157" s="241"/>
      <c r="S157" s="24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7"/>
      <c r="BC157" s="258"/>
      <c r="BD157" s="259"/>
      <c r="BE157" s="260"/>
      <c r="BF157" s="248"/>
      <c r="BG157" s="249"/>
      <c r="BH157" s="249"/>
      <c r="BI157" s="249"/>
      <c r="BJ157" s="250"/>
    </row>
    <row r="158" spans="2:62" ht="20.25" customHeight="1" x14ac:dyDescent="0.55000000000000004">
      <c r="B158" s="226"/>
      <c r="C158" s="283"/>
      <c r="D158" s="284"/>
      <c r="E158" s="207"/>
      <c r="F158" s="208">
        <f>C157</f>
        <v>0</v>
      </c>
      <c r="G158" s="207"/>
      <c r="H158" s="208">
        <f>I157</f>
        <v>0</v>
      </c>
      <c r="I158" s="285"/>
      <c r="J158" s="286"/>
      <c r="K158" s="287"/>
      <c r="L158" s="288"/>
      <c r="M158" s="288"/>
      <c r="N158" s="284"/>
      <c r="O158" s="240"/>
      <c r="P158" s="241"/>
      <c r="Q158" s="241"/>
      <c r="R158" s="241"/>
      <c r="S158" s="242"/>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55000000000000004">
      <c r="B159" s="225">
        <f>B157+1</f>
        <v>72</v>
      </c>
      <c r="C159" s="275"/>
      <c r="D159" s="271"/>
      <c r="E159" s="163"/>
      <c r="F159" s="164"/>
      <c r="G159" s="163"/>
      <c r="H159" s="164"/>
      <c r="I159" s="265"/>
      <c r="J159" s="266"/>
      <c r="K159" s="269"/>
      <c r="L159" s="270"/>
      <c r="M159" s="270"/>
      <c r="N159" s="271"/>
      <c r="O159" s="240"/>
      <c r="P159" s="241"/>
      <c r="Q159" s="241"/>
      <c r="R159" s="241"/>
      <c r="S159" s="24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7"/>
      <c r="BC159" s="258"/>
      <c r="BD159" s="259"/>
      <c r="BE159" s="260"/>
      <c r="BF159" s="248"/>
      <c r="BG159" s="249"/>
      <c r="BH159" s="249"/>
      <c r="BI159" s="249"/>
      <c r="BJ159" s="250"/>
    </row>
    <row r="160" spans="2:62" ht="20.25" customHeight="1" x14ac:dyDescent="0.55000000000000004">
      <c r="B160" s="226"/>
      <c r="C160" s="283"/>
      <c r="D160" s="284"/>
      <c r="E160" s="207"/>
      <c r="F160" s="208">
        <f>C159</f>
        <v>0</v>
      </c>
      <c r="G160" s="207"/>
      <c r="H160" s="208">
        <f>I159</f>
        <v>0</v>
      </c>
      <c r="I160" s="285"/>
      <c r="J160" s="286"/>
      <c r="K160" s="287"/>
      <c r="L160" s="288"/>
      <c r="M160" s="288"/>
      <c r="N160" s="284"/>
      <c r="O160" s="240"/>
      <c r="P160" s="241"/>
      <c r="Q160" s="241"/>
      <c r="R160" s="241"/>
      <c r="S160" s="242"/>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55000000000000004">
      <c r="B161" s="225">
        <f>B159+1</f>
        <v>73</v>
      </c>
      <c r="C161" s="275"/>
      <c r="D161" s="271"/>
      <c r="E161" s="163"/>
      <c r="F161" s="164"/>
      <c r="G161" s="163"/>
      <c r="H161" s="164"/>
      <c r="I161" s="265"/>
      <c r="J161" s="266"/>
      <c r="K161" s="269"/>
      <c r="L161" s="270"/>
      <c r="M161" s="270"/>
      <c r="N161" s="271"/>
      <c r="O161" s="240"/>
      <c r="P161" s="241"/>
      <c r="Q161" s="241"/>
      <c r="R161" s="241"/>
      <c r="S161" s="24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7"/>
      <c r="BC161" s="258"/>
      <c r="BD161" s="259"/>
      <c r="BE161" s="260"/>
      <c r="BF161" s="248"/>
      <c r="BG161" s="249"/>
      <c r="BH161" s="249"/>
      <c r="BI161" s="249"/>
      <c r="BJ161" s="250"/>
    </row>
    <row r="162" spans="2:62" ht="20.25" customHeight="1" x14ac:dyDescent="0.55000000000000004">
      <c r="B162" s="226"/>
      <c r="C162" s="283"/>
      <c r="D162" s="284"/>
      <c r="E162" s="207"/>
      <c r="F162" s="208">
        <f>C161</f>
        <v>0</v>
      </c>
      <c r="G162" s="207"/>
      <c r="H162" s="208">
        <f>I161</f>
        <v>0</v>
      </c>
      <c r="I162" s="285"/>
      <c r="J162" s="286"/>
      <c r="K162" s="287"/>
      <c r="L162" s="288"/>
      <c r="M162" s="288"/>
      <c r="N162" s="284"/>
      <c r="O162" s="240"/>
      <c r="P162" s="241"/>
      <c r="Q162" s="241"/>
      <c r="R162" s="241"/>
      <c r="S162" s="242"/>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55000000000000004">
      <c r="B163" s="225">
        <f>B161+1</f>
        <v>74</v>
      </c>
      <c r="C163" s="275"/>
      <c r="D163" s="271"/>
      <c r="E163" s="163"/>
      <c r="F163" s="164"/>
      <c r="G163" s="163"/>
      <c r="H163" s="164"/>
      <c r="I163" s="265"/>
      <c r="J163" s="266"/>
      <c r="K163" s="269"/>
      <c r="L163" s="270"/>
      <c r="M163" s="270"/>
      <c r="N163" s="271"/>
      <c r="O163" s="240"/>
      <c r="P163" s="241"/>
      <c r="Q163" s="241"/>
      <c r="R163" s="241"/>
      <c r="S163" s="24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7"/>
      <c r="BC163" s="258"/>
      <c r="BD163" s="259"/>
      <c r="BE163" s="260"/>
      <c r="BF163" s="248"/>
      <c r="BG163" s="249"/>
      <c r="BH163" s="249"/>
      <c r="BI163" s="249"/>
      <c r="BJ163" s="250"/>
    </row>
    <row r="164" spans="2:62" ht="20.25" customHeight="1" x14ac:dyDescent="0.55000000000000004">
      <c r="B164" s="226"/>
      <c r="C164" s="283"/>
      <c r="D164" s="284"/>
      <c r="E164" s="207"/>
      <c r="F164" s="208">
        <f>C163</f>
        <v>0</v>
      </c>
      <c r="G164" s="207"/>
      <c r="H164" s="208">
        <f>I163</f>
        <v>0</v>
      </c>
      <c r="I164" s="285"/>
      <c r="J164" s="286"/>
      <c r="K164" s="287"/>
      <c r="L164" s="288"/>
      <c r="M164" s="288"/>
      <c r="N164" s="284"/>
      <c r="O164" s="240"/>
      <c r="P164" s="241"/>
      <c r="Q164" s="241"/>
      <c r="R164" s="241"/>
      <c r="S164" s="242"/>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55000000000000004">
      <c r="B165" s="225">
        <f>B163+1</f>
        <v>75</v>
      </c>
      <c r="C165" s="275"/>
      <c r="D165" s="271"/>
      <c r="E165" s="163"/>
      <c r="F165" s="164"/>
      <c r="G165" s="163"/>
      <c r="H165" s="164"/>
      <c r="I165" s="265"/>
      <c r="J165" s="266"/>
      <c r="K165" s="269"/>
      <c r="L165" s="270"/>
      <c r="M165" s="270"/>
      <c r="N165" s="271"/>
      <c r="O165" s="240"/>
      <c r="P165" s="241"/>
      <c r="Q165" s="241"/>
      <c r="R165" s="241"/>
      <c r="S165" s="24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7"/>
      <c r="BC165" s="258"/>
      <c r="BD165" s="259"/>
      <c r="BE165" s="260"/>
      <c r="BF165" s="248"/>
      <c r="BG165" s="249"/>
      <c r="BH165" s="249"/>
      <c r="BI165" s="249"/>
      <c r="BJ165" s="250"/>
    </row>
    <row r="166" spans="2:62" ht="20.25" customHeight="1" x14ac:dyDescent="0.55000000000000004">
      <c r="B166" s="226"/>
      <c r="C166" s="283"/>
      <c r="D166" s="284"/>
      <c r="E166" s="207"/>
      <c r="F166" s="208">
        <f>C165</f>
        <v>0</v>
      </c>
      <c r="G166" s="207"/>
      <c r="H166" s="208">
        <f>I165</f>
        <v>0</v>
      </c>
      <c r="I166" s="285"/>
      <c r="J166" s="286"/>
      <c r="K166" s="287"/>
      <c r="L166" s="288"/>
      <c r="M166" s="288"/>
      <c r="N166" s="284"/>
      <c r="O166" s="240"/>
      <c r="P166" s="241"/>
      <c r="Q166" s="241"/>
      <c r="R166" s="241"/>
      <c r="S166" s="242"/>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55000000000000004">
      <c r="B167" s="225">
        <f>B165+1</f>
        <v>76</v>
      </c>
      <c r="C167" s="275"/>
      <c r="D167" s="271"/>
      <c r="E167" s="163"/>
      <c r="F167" s="164"/>
      <c r="G167" s="163"/>
      <c r="H167" s="164"/>
      <c r="I167" s="265"/>
      <c r="J167" s="266"/>
      <c r="K167" s="269"/>
      <c r="L167" s="270"/>
      <c r="M167" s="270"/>
      <c r="N167" s="271"/>
      <c r="O167" s="240"/>
      <c r="P167" s="241"/>
      <c r="Q167" s="241"/>
      <c r="R167" s="241"/>
      <c r="S167" s="24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7"/>
      <c r="BC167" s="258"/>
      <c r="BD167" s="259"/>
      <c r="BE167" s="260"/>
      <c r="BF167" s="248"/>
      <c r="BG167" s="249"/>
      <c r="BH167" s="249"/>
      <c r="BI167" s="249"/>
      <c r="BJ167" s="250"/>
    </row>
    <row r="168" spans="2:62" ht="20.25" customHeight="1" x14ac:dyDescent="0.55000000000000004">
      <c r="B168" s="226"/>
      <c r="C168" s="283"/>
      <c r="D168" s="284"/>
      <c r="E168" s="207"/>
      <c r="F168" s="208">
        <f>C167</f>
        <v>0</v>
      </c>
      <c r="G168" s="207"/>
      <c r="H168" s="208">
        <f>I167</f>
        <v>0</v>
      </c>
      <c r="I168" s="285"/>
      <c r="J168" s="286"/>
      <c r="K168" s="287"/>
      <c r="L168" s="288"/>
      <c r="M168" s="288"/>
      <c r="N168" s="284"/>
      <c r="O168" s="240"/>
      <c r="P168" s="241"/>
      <c r="Q168" s="241"/>
      <c r="R168" s="241"/>
      <c r="S168" s="242"/>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55000000000000004">
      <c r="B169" s="225">
        <f>B167+1</f>
        <v>77</v>
      </c>
      <c r="C169" s="275"/>
      <c r="D169" s="271"/>
      <c r="E169" s="163"/>
      <c r="F169" s="164"/>
      <c r="G169" s="163"/>
      <c r="H169" s="164"/>
      <c r="I169" s="265"/>
      <c r="J169" s="266"/>
      <c r="K169" s="269"/>
      <c r="L169" s="270"/>
      <c r="M169" s="270"/>
      <c r="N169" s="271"/>
      <c r="O169" s="240"/>
      <c r="P169" s="241"/>
      <c r="Q169" s="241"/>
      <c r="R169" s="241"/>
      <c r="S169" s="24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7"/>
      <c r="BC169" s="258"/>
      <c r="BD169" s="259"/>
      <c r="BE169" s="260"/>
      <c r="BF169" s="248"/>
      <c r="BG169" s="249"/>
      <c r="BH169" s="249"/>
      <c r="BI169" s="249"/>
      <c r="BJ169" s="250"/>
    </row>
    <row r="170" spans="2:62" ht="20.25" customHeight="1" x14ac:dyDescent="0.55000000000000004">
      <c r="B170" s="226"/>
      <c r="C170" s="283"/>
      <c r="D170" s="284"/>
      <c r="E170" s="207"/>
      <c r="F170" s="208">
        <f>C169</f>
        <v>0</v>
      </c>
      <c r="G170" s="207"/>
      <c r="H170" s="208">
        <f>I169</f>
        <v>0</v>
      </c>
      <c r="I170" s="285"/>
      <c r="J170" s="286"/>
      <c r="K170" s="287"/>
      <c r="L170" s="288"/>
      <c r="M170" s="288"/>
      <c r="N170" s="284"/>
      <c r="O170" s="240"/>
      <c r="P170" s="241"/>
      <c r="Q170" s="241"/>
      <c r="R170" s="241"/>
      <c r="S170" s="242"/>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55000000000000004">
      <c r="B171" s="225">
        <f>B169+1</f>
        <v>78</v>
      </c>
      <c r="C171" s="275"/>
      <c r="D171" s="271"/>
      <c r="E171" s="163"/>
      <c r="F171" s="164"/>
      <c r="G171" s="163"/>
      <c r="H171" s="164"/>
      <c r="I171" s="265"/>
      <c r="J171" s="266"/>
      <c r="K171" s="269"/>
      <c r="L171" s="270"/>
      <c r="M171" s="270"/>
      <c r="N171" s="271"/>
      <c r="O171" s="240"/>
      <c r="P171" s="241"/>
      <c r="Q171" s="241"/>
      <c r="R171" s="241"/>
      <c r="S171" s="24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7"/>
      <c r="BC171" s="258"/>
      <c r="BD171" s="259"/>
      <c r="BE171" s="260"/>
      <c r="BF171" s="248"/>
      <c r="BG171" s="249"/>
      <c r="BH171" s="249"/>
      <c r="BI171" s="249"/>
      <c r="BJ171" s="250"/>
    </row>
    <row r="172" spans="2:62" ht="20.25" customHeight="1" x14ac:dyDescent="0.55000000000000004">
      <c r="B172" s="226"/>
      <c r="C172" s="283"/>
      <c r="D172" s="284"/>
      <c r="E172" s="207"/>
      <c r="F172" s="208">
        <f>C171</f>
        <v>0</v>
      </c>
      <c r="G172" s="207"/>
      <c r="H172" s="208">
        <f>I171</f>
        <v>0</v>
      </c>
      <c r="I172" s="285"/>
      <c r="J172" s="286"/>
      <c r="K172" s="287"/>
      <c r="L172" s="288"/>
      <c r="M172" s="288"/>
      <c r="N172" s="284"/>
      <c r="O172" s="240"/>
      <c r="P172" s="241"/>
      <c r="Q172" s="241"/>
      <c r="R172" s="241"/>
      <c r="S172" s="242"/>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55000000000000004">
      <c r="B173" s="225">
        <f>B171+1</f>
        <v>79</v>
      </c>
      <c r="C173" s="275"/>
      <c r="D173" s="271"/>
      <c r="E173" s="163"/>
      <c r="F173" s="164"/>
      <c r="G173" s="163"/>
      <c r="H173" s="164"/>
      <c r="I173" s="265"/>
      <c r="J173" s="266"/>
      <c r="K173" s="269"/>
      <c r="L173" s="270"/>
      <c r="M173" s="270"/>
      <c r="N173" s="271"/>
      <c r="O173" s="240"/>
      <c r="P173" s="241"/>
      <c r="Q173" s="241"/>
      <c r="R173" s="241"/>
      <c r="S173" s="24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7"/>
      <c r="BC173" s="258"/>
      <c r="BD173" s="259"/>
      <c r="BE173" s="260"/>
      <c r="BF173" s="248"/>
      <c r="BG173" s="249"/>
      <c r="BH173" s="249"/>
      <c r="BI173" s="249"/>
      <c r="BJ173" s="250"/>
    </row>
    <row r="174" spans="2:62" ht="20.25" customHeight="1" x14ac:dyDescent="0.55000000000000004">
      <c r="B174" s="226"/>
      <c r="C174" s="283"/>
      <c r="D174" s="284"/>
      <c r="E174" s="207"/>
      <c r="F174" s="208">
        <f>C173</f>
        <v>0</v>
      </c>
      <c r="G174" s="207"/>
      <c r="H174" s="208">
        <f>I173</f>
        <v>0</v>
      </c>
      <c r="I174" s="285"/>
      <c r="J174" s="286"/>
      <c r="K174" s="287"/>
      <c r="L174" s="288"/>
      <c r="M174" s="288"/>
      <c r="N174" s="284"/>
      <c r="O174" s="240"/>
      <c r="P174" s="241"/>
      <c r="Q174" s="241"/>
      <c r="R174" s="241"/>
      <c r="S174" s="242"/>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55000000000000004">
      <c r="B175" s="225">
        <f>B173+1</f>
        <v>80</v>
      </c>
      <c r="C175" s="275"/>
      <c r="D175" s="271"/>
      <c r="E175" s="163"/>
      <c r="F175" s="164"/>
      <c r="G175" s="163"/>
      <c r="H175" s="164"/>
      <c r="I175" s="265"/>
      <c r="J175" s="266"/>
      <c r="K175" s="269"/>
      <c r="L175" s="270"/>
      <c r="M175" s="270"/>
      <c r="N175" s="271"/>
      <c r="O175" s="240"/>
      <c r="P175" s="241"/>
      <c r="Q175" s="241"/>
      <c r="R175" s="241"/>
      <c r="S175" s="24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7"/>
      <c r="BC175" s="258"/>
      <c r="BD175" s="259"/>
      <c r="BE175" s="260"/>
      <c r="BF175" s="248"/>
      <c r="BG175" s="249"/>
      <c r="BH175" s="249"/>
      <c r="BI175" s="249"/>
      <c r="BJ175" s="250"/>
    </row>
    <row r="176" spans="2:62" ht="20.25" customHeight="1" x14ac:dyDescent="0.55000000000000004">
      <c r="B176" s="226"/>
      <c r="C176" s="283"/>
      <c r="D176" s="284"/>
      <c r="E176" s="207"/>
      <c r="F176" s="208">
        <f>C175</f>
        <v>0</v>
      </c>
      <c r="G176" s="207"/>
      <c r="H176" s="208">
        <f>I175</f>
        <v>0</v>
      </c>
      <c r="I176" s="285"/>
      <c r="J176" s="286"/>
      <c r="K176" s="287"/>
      <c r="L176" s="288"/>
      <c r="M176" s="288"/>
      <c r="N176" s="284"/>
      <c r="O176" s="240"/>
      <c r="P176" s="241"/>
      <c r="Q176" s="241"/>
      <c r="R176" s="241"/>
      <c r="S176" s="242"/>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55000000000000004">
      <c r="B177" s="225">
        <f>B175+1</f>
        <v>81</v>
      </c>
      <c r="C177" s="275"/>
      <c r="D177" s="271"/>
      <c r="E177" s="163"/>
      <c r="F177" s="164"/>
      <c r="G177" s="163"/>
      <c r="H177" s="164"/>
      <c r="I177" s="265"/>
      <c r="J177" s="266"/>
      <c r="K177" s="269"/>
      <c r="L177" s="270"/>
      <c r="M177" s="270"/>
      <c r="N177" s="271"/>
      <c r="O177" s="240"/>
      <c r="P177" s="241"/>
      <c r="Q177" s="241"/>
      <c r="R177" s="241"/>
      <c r="S177" s="24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7"/>
      <c r="BC177" s="258"/>
      <c r="BD177" s="259"/>
      <c r="BE177" s="260"/>
      <c r="BF177" s="248"/>
      <c r="BG177" s="249"/>
      <c r="BH177" s="249"/>
      <c r="BI177" s="249"/>
      <c r="BJ177" s="250"/>
    </row>
    <row r="178" spans="2:62" ht="20.25" customHeight="1" x14ac:dyDescent="0.55000000000000004">
      <c r="B178" s="226"/>
      <c r="C178" s="283"/>
      <c r="D178" s="284"/>
      <c r="E178" s="207"/>
      <c r="F178" s="208">
        <f>C177</f>
        <v>0</v>
      </c>
      <c r="G178" s="207"/>
      <c r="H178" s="208">
        <f>I177</f>
        <v>0</v>
      </c>
      <c r="I178" s="285"/>
      <c r="J178" s="286"/>
      <c r="K178" s="287"/>
      <c r="L178" s="288"/>
      <c r="M178" s="288"/>
      <c r="N178" s="284"/>
      <c r="O178" s="240"/>
      <c r="P178" s="241"/>
      <c r="Q178" s="241"/>
      <c r="R178" s="241"/>
      <c r="S178" s="242"/>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55000000000000004">
      <c r="B179" s="225">
        <f>B177+1</f>
        <v>82</v>
      </c>
      <c r="C179" s="275"/>
      <c r="D179" s="271"/>
      <c r="E179" s="163"/>
      <c r="F179" s="164"/>
      <c r="G179" s="163"/>
      <c r="H179" s="164"/>
      <c r="I179" s="265"/>
      <c r="J179" s="266"/>
      <c r="K179" s="269"/>
      <c r="L179" s="270"/>
      <c r="M179" s="270"/>
      <c r="N179" s="271"/>
      <c r="O179" s="240"/>
      <c r="P179" s="241"/>
      <c r="Q179" s="241"/>
      <c r="R179" s="241"/>
      <c r="S179" s="24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7"/>
      <c r="BC179" s="258"/>
      <c r="BD179" s="259"/>
      <c r="BE179" s="260"/>
      <c r="BF179" s="248"/>
      <c r="BG179" s="249"/>
      <c r="BH179" s="249"/>
      <c r="BI179" s="249"/>
      <c r="BJ179" s="250"/>
    </row>
    <row r="180" spans="2:62" ht="20.25" customHeight="1" x14ac:dyDescent="0.55000000000000004">
      <c r="B180" s="226"/>
      <c r="C180" s="283"/>
      <c r="D180" s="284"/>
      <c r="E180" s="207"/>
      <c r="F180" s="208">
        <f>C179</f>
        <v>0</v>
      </c>
      <c r="G180" s="207"/>
      <c r="H180" s="208">
        <f>I179</f>
        <v>0</v>
      </c>
      <c r="I180" s="285"/>
      <c r="J180" s="286"/>
      <c r="K180" s="287"/>
      <c r="L180" s="288"/>
      <c r="M180" s="288"/>
      <c r="N180" s="284"/>
      <c r="O180" s="240"/>
      <c r="P180" s="241"/>
      <c r="Q180" s="241"/>
      <c r="R180" s="241"/>
      <c r="S180" s="242"/>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55000000000000004">
      <c r="B181" s="225">
        <f>B179+1</f>
        <v>83</v>
      </c>
      <c r="C181" s="275"/>
      <c r="D181" s="271"/>
      <c r="E181" s="163"/>
      <c r="F181" s="164"/>
      <c r="G181" s="163"/>
      <c r="H181" s="164"/>
      <c r="I181" s="265"/>
      <c r="J181" s="266"/>
      <c r="K181" s="269"/>
      <c r="L181" s="270"/>
      <c r="M181" s="270"/>
      <c r="N181" s="271"/>
      <c r="O181" s="240"/>
      <c r="P181" s="241"/>
      <c r="Q181" s="241"/>
      <c r="R181" s="241"/>
      <c r="S181" s="24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7"/>
      <c r="BC181" s="258"/>
      <c r="BD181" s="259"/>
      <c r="BE181" s="260"/>
      <c r="BF181" s="248"/>
      <c r="BG181" s="249"/>
      <c r="BH181" s="249"/>
      <c r="BI181" s="249"/>
      <c r="BJ181" s="250"/>
    </row>
    <row r="182" spans="2:62" ht="20.25" customHeight="1" x14ac:dyDescent="0.55000000000000004">
      <c r="B182" s="226"/>
      <c r="C182" s="283"/>
      <c r="D182" s="284"/>
      <c r="E182" s="207"/>
      <c r="F182" s="208">
        <f>C181</f>
        <v>0</v>
      </c>
      <c r="G182" s="207"/>
      <c r="H182" s="208">
        <f>I181</f>
        <v>0</v>
      </c>
      <c r="I182" s="285"/>
      <c r="J182" s="286"/>
      <c r="K182" s="287"/>
      <c r="L182" s="288"/>
      <c r="M182" s="288"/>
      <c r="N182" s="284"/>
      <c r="O182" s="240"/>
      <c r="P182" s="241"/>
      <c r="Q182" s="241"/>
      <c r="R182" s="241"/>
      <c r="S182" s="242"/>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55000000000000004">
      <c r="B183" s="225">
        <f>B181+1</f>
        <v>84</v>
      </c>
      <c r="C183" s="275"/>
      <c r="D183" s="271"/>
      <c r="E183" s="163"/>
      <c r="F183" s="164"/>
      <c r="G183" s="163"/>
      <c r="H183" s="164"/>
      <c r="I183" s="265"/>
      <c r="J183" s="266"/>
      <c r="K183" s="269"/>
      <c r="L183" s="270"/>
      <c r="M183" s="270"/>
      <c r="N183" s="271"/>
      <c r="O183" s="240"/>
      <c r="P183" s="241"/>
      <c r="Q183" s="241"/>
      <c r="R183" s="241"/>
      <c r="S183" s="24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7"/>
      <c r="BC183" s="258"/>
      <c r="BD183" s="259"/>
      <c r="BE183" s="260"/>
      <c r="BF183" s="248"/>
      <c r="BG183" s="249"/>
      <c r="BH183" s="249"/>
      <c r="BI183" s="249"/>
      <c r="BJ183" s="250"/>
    </row>
    <row r="184" spans="2:62" ht="20.25" customHeight="1" x14ac:dyDescent="0.55000000000000004">
      <c r="B184" s="226"/>
      <c r="C184" s="283"/>
      <c r="D184" s="284"/>
      <c r="E184" s="207"/>
      <c r="F184" s="208">
        <f>C183</f>
        <v>0</v>
      </c>
      <c r="G184" s="207"/>
      <c r="H184" s="208">
        <f>I183</f>
        <v>0</v>
      </c>
      <c r="I184" s="285"/>
      <c r="J184" s="286"/>
      <c r="K184" s="287"/>
      <c r="L184" s="288"/>
      <c r="M184" s="288"/>
      <c r="N184" s="284"/>
      <c r="O184" s="240"/>
      <c r="P184" s="241"/>
      <c r="Q184" s="241"/>
      <c r="R184" s="241"/>
      <c r="S184" s="242"/>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55000000000000004">
      <c r="B185" s="225">
        <f>B183+1</f>
        <v>85</v>
      </c>
      <c r="C185" s="275"/>
      <c r="D185" s="271"/>
      <c r="E185" s="163"/>
      <c r="F185" s="164"/>
      <c r="G185" s="163"/>
      <c r="H185" s="164"/>
      <c r="I185" s="265"/>
      <c r="J185" s="266"/>
      <c r="K185" s="269"/>
      <c r="L185" s="270"/>
      <c r="M185" s="270"/>
      <c r="N185" s="271"/>
      <c r="O185" s="240"/>
      <c r="P185" s="241"/>
      <c r="Q185" s="241"/>
      <c r="R185" s="241"/>
      <c r="S185" s="24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7"/>
      <c r="BC185" s="258"/>
      <c r="BD185" s="259"/>
      <c r="BE185" s="260"/>
      <c r="BF185" s="248"/>
      <c r="BG185" s="249"/>
      <c r="BH185" s="249"/>
      <c r="BI185" s="249"/>
      <c r="BJ185" s="250"/>
    </row>
    <row r="186" spans="2:62" ht="20.25" customHeight="1" x14ac:dyDescent="0.55000000000000004">
      <c r="B186" s="226"/>
      <c r="C186" s="283"/>
      <c r="D186" s="284"/>
      <c r="E186" s="207"/>
      <c r="F186" s="208">
        <f>C185</f>
        <v>0</v>
      </c>
      <c r="G186" s="207"/>
      <c r="H186" s="208">
        <f>I185</f>
        <v>0</v>
      </c>
      <c r="I186" s="285"/>
      <c r="J186" s="286"/>
      <c r="K186" s="287"/>
      <c r="L186" s="288"/>
      <c r="M186" s="288"/>
      <c r="N186" s="284"/>
      <c r="O186" s="240"/>
      <c r="P186" s="241"/>
      <c r="Q186" s="241"/>
      <c r="R186" s="241"/>
      <c r="S186" s="242"/>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55000000000000004">
      <c r="B187" s="225">
        <f>B185+1</f>
        <v>86</v>
      </c>
      <c r="C187" s="275"/>
      <c r="D187" s="271"/>
      <c r="E187" s="163"/>
      <c r="F187" s="164"/>
      <c r="G187" s="163"/>
      <c r="H187" s="164"/>
      <c r="I187" s="265"/>
      <c r="J187" s="266"/>
      <c r="K187" s="269"/>
      <c r="L187" s="270"/>
      <c r="M187" s="270"/>
      <c r="N187" s="271"/>
      <c r="O187" s="240"/>
      <c r="P187" s="241"/>
      <c r="Q187" s="241"/>
      <c r="R187" s="241"/>
      <c r="S187" s="24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7"/>
      <c r="BC187" s="258"/>
      <c r="BD187" s="259"/>
      <c r="BE187" s="260"/>
      <c r="BF187" s="248"/>
      <c r="BG187" s="249"/>
      <c r="BH187" s="249"/>
      <c r="BI187" s="249"/>
      <c r="BJ187" s="250"/>
    </row>
    <row r="188" spans="2:62" ht="20.25" customHeight="1" x14ac:dyDescent="0.55000000000000004">
      <c r="B188" s="226"/>
      <c r="C188" s="283"/>
      <c r="D188" s="284"/>
      <c r="E188" s="207"/>
      <c r="F188" s="208">
        <f>C187</f>
        <v>0</v>
      </c>
      <c r="G188" s="207"/>
      <c r="H188" s="208">
        <f>I187</f>
        <v>0</v>
      </c>
      <c r="I188" s="285"/>
      <c r="J188" s="286"/>
      <c r="K188" s="287"/>
      <c r="L188" s="288"/>
      <c r="M188" s="288"/>
      <c r="N188" s="284"/>
      <c r="O188" s="240"/>
      <c r="P188" s="241"/>
      <c r="Q188" s="241"/>
      <c r="R188" s="241"/>
      <c r="S188" s="242"/>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55000000000000004">
      <c r="B189" s="225">
        <f>B187+1</f>
        <v>87</v>
      </c>
      <c r="C189" s="275"/>
      <c r="D189" s="271"/>
      <c r="E189" s="163"/>
      <c r="F189" s="164"/>
      <c r="G189" s="163"/>
      <c r="H189" s="164"/>
      <c r="I189" s="265"/>
      <c r="J189" s="266"/>
      <c r="K189" s="269"/>
      <c r="L189" s="270"/>
      <c r="M189" s="270"/>
      <c r="N189" s="271"/>
      <c r="O189" s="240"/>
      <c r="P189" s="241"/>
      <c r="Q189" s="241"/>
      <c r="R189" s="241"/>
      <c r="S189" s="24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7"/>
      <c r="BC189" s="258"/>
      <c r="BD189" s="259"/>
      <c r="BE189" s="260"/>
      <c r="BF189" s="248"/>
      <c r="BG189" s="249"/>
      <c r="BH189" s="249"/>
      <c r="BI189" s="249"/>
      <c r="BJ189" s="250"/>
    </row>
    <row r="190" spans="2:62" ht="20.25" customHeight="1" x14ac:dyDescent="0.55000000000000004">
      <c r="B190" s="226"/>
      <c r="C190" s="283"/>
      <c r="D190" s="284"/>
      <c r="E190" s="207"/>
      <c r="F190" s="208">
        <f>C189</f>
        <v>0</v>
      </c>
      <c r="G190" s="207"/>
      <c r="H190" s="208">
        <f>I189</f>
        <v>0</v>
      </c>
      <c r="I190" s="285"/>
      <c r="J190" s="286"/>
      <c r="K190" s="287"/>
      <c r="L190" s="288"/>
      <c r="M190" s="288"/>
      <c r="N190" s="284"/>
      <c r="O190" s="240"/>
      <c r="P190" s="241"/>
      <c r="Q190" s="241"/>
      <c r="R190" s="241"/>
      <c r="S190" s="242"/>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55000000000000004">
      <c r="B191" s="225">
        <f>B189+1</f>
        <v>88</v>
      </c>
      <c r="C191" s="275"/>
      <c r="D191" s="271"/>
      <c r="E191" s="163"/>
      <c r="F191" s="164"/>
      <c r="G191" s="163"/>
      <c r="H191" s="164"/>
      <c r="I191" s="265"/>
      <c r="J191" s="266"/>
      <c r="K191" s="269"/>
      <c r="L191" s="270"/>
      <c r="M191" s="270"/>
      <c r="N191" s="271"/>
      <c r="O191" s="240"/>
      <c r="P191" s="241"/>
      <c r="Q191" s="241"/>
      <c r="R191" s="241"/>
      <c r="S191" s="24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7"/>
      <c r="BC191" s="258"/>
      <c r="BD191" s="259"/>
      <c r="BE191" s="260"/>
      <c r="BF191" s="248"/>
      <c r="BG191" s="249"/>
      <c r="BH191" s="249"/>
      <c r="BI191" s="249"/>
      <c r="BJ191" s="250"/>
    </row>
    <row r="192" spans="2:62" ht="20.25" customHeight="1" x14ac:dyDescent="0.55000000000000004">
      <c r="B192" s="226"/>
      <c r="C192" s="283"/>
      <c r="D192" s="284"/>
      <c r="E192" s="207"/>
      <c r="F192" s="208">
        <f>C191</f>
        <v>0</v>
      </c>
      <c r="G192" s="207"/>
      <c r="H192" s="208">
        <f>I191</f>
        <v>0</v>
      </c>
      <c r="I192" s="285"/>
      <c r="J192" s="286"/>
      <c r="K192" s="287"/>
      <c r="L192" s="288"/>
      <c r="M192" s="288"/>
      <c r="N192" s="284"/>
      <c r="O192" s="240"/>
      <c r="P192" s="241"/>
      <c r="Q192" s="241"/>
      <c r="R192" s="241"/>
      <c r="S192" s="242"/>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55000000000000004">
      <c r="B193" s="225">
        <f>B191+1</f>
        <v>89</v>
      </c>
      <c r="C193" s="275"/>
      <c r="D193" s="271"/>
      <c r="E193" s="163"/>
      <c r="F193" s="164"/>
      <c r="G193" s="163"/>
      <c r="H193" s="164"/>
      <c r="I193" s="265"/>
      <c r="J193" s="266"/>
      <c r="K193" s="269"/>
      <c r="L193" s="270"/>
      <c r="M193" s="270"/>
      <c r="N193" s="271"/>
      <c r="O193" s="240"/>
      <c r="P193" s="241"/>
      <c r="Q193" s="241"/>
      <c r="R193" s="241"/>
      <c r="S193" s="24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7"/>
      <c r="BC193" s="258"/>
      <c r="BD193" s="259"/>
      <c r="BE193" s="260"/>
      <c r="BF193" s="248"/>
      <c r="BG193" s="249"/>
      <c r="BH193" s="249"/>
      <c r="BI193" s="249"/>
      <c r="BJ193" s="250"/>
    </row>
    <row r="194" spans="2:62" ht="20.25" customHeight="1" x14ac:dyDescent="0.55000000000000004">
      <c r="B194" s="226"/>
      <c r="C194" s="283"/>
      <c r="D194" s="284"/>
      <c r="E194" s="207"/>
      <c r="F194" s="208">
        <f>C193</f>
        <v>0</v>
      </c>
      <c r="G194" s="207"/>
      <c r="H194" s="208">
        <f>I193</f>
        <v>0</v>
      </c>
      <c r="I194" s="285"/>
      <c r="J194" s="286"/>
      <c r="K194" s="287"/>
      <c r="L194" s="288"/>
      <c r="M194" s="288"/>
      <c r="N194" s="284"/>
      <c r="O194" s="240"/>
      <c r="P194" s="241"/>
      <c r="Q194" s="241"/>
      <c r="R194" s="241"/>
      <c r="S194" s="242"/>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55000000000000004">
      <c r="B195" s="225">
        <f>B193+1</f>
        <v>90</v>
      </c>
      <c r="C195" s="275"/>
      <c r="D195" s="271"/>
      <c r="E195" s="163"/>
      <c r="F195" s="164"/>
      <c r="G195" s="163"/>
      <c r="H195" s="164"/>
      <c r="I195" s="265"/>
      <c r="J195" s="266"/>
      <c r="K195" s="269"/>
      <c r="L195" s="270"/>
      <c r="M195" s="270"/>
      <c r="N195" s="271"/>
      <c r="O195" s="240"/>
      <c r="P195" s="241"/>
      <c r="Q195" s="241"/>
      <c r="R195" s="241"/>
      <c r="S195" s="24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7"/>
      <c r="BC195" s="258"/>
      <c r="BD195" s="259"/>
      <c r="BE195" s="260"/>
      <c r="BF195" s="248"/>
      <c r="BG195" s="249"/>
      <c r="BH195" s="249"/>
      <c r="BI195" s="249"/>
      <c r="BJ195" s="250"/>
    </row>
    <row r="196" spans="2:62" ht="20.25" customHeight="1" x14ac:dyDescent="0.55000000000000004">
      <c r="B196" s="226"/>
      <c r="C196" s="283"/>
      <c r="D196" s="284"/>
      <c r="E196" s="207"/>
      <c r="F196" s="208">
        <f>C195</f>
        <v>0</v>
      </c>
      <c r="G196" s="207"/>
      <c r="H196" s="208">
        <f>I195</f>
        <v>0</v>
      </c>
      <c r="I196" s="285"/>
      <c r="J196" s="286"/>
      <c r="K196" s="287"/>
      <c r="L196" s="288"/>
      <c r="M196" s="288"/>
      <c r="N196" s="284"/>
      <c r="O196" s="240"/>
      <c r="P196" s="241"/>
      <c r="Q196" s="241"/>
      <c r="R196" s="241"/>
      <c r="S196" s="242"/>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55000000000000004">
      <c r="B197" s="225">
        <f>B195+1</f>
        <v>91</v>
      </c>
      <c r="C197" s="275"/>
      <c r="D197" s="271"/>
      <c r="E197" s="163"/>
      <c r="F197" s="164"/>
      <c r="G197" s="163"/>
      <c r="H197" s="164"/>
      <c r="I197" s="265"/>
      <c r="J197" s="266"/>
      <c r="K197" s="269"/>
      <c r="L197" s="270"/>
      <c r="M197" s="270"/>
      <c r="N197" s="271"/>
      <c r="O197" s="240"/>
      <c r="P197" s="241"/>
      <c r="Q197" s="241"/>
      <c r="R197" s="241"/>
      <c r="S197" s="24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7"/>
      <c r="BC197" s="258"/>
      <c r="BD197" s="259"/>
      <c r="BE197" s="260"/>
      <c r="BF197" s="248"/>
      <c r="BG197" s="249"/>
      <c r="BH197" s="249"/>
      <c r="BI197" s="249"/>
      <c r="BJ197" s="250"/>
    </row>
    <row r="198" spans="2:62" ht="20.25" customHeight="1" x14ac:dyDescent="0.55000000000000004">
      <c r="B198" s="226"/>
      <c r="C198" s="283"/>
      <c r="D198" s="284"/>
      <c r="E198" s="207"/>
      <c r="F198" s="208">
        <f>C197</f>
        <v>0</v>
      </c>
      <c r="G198" s="207"/>
      <c r="H198" s="208">
        <f>I197</f>
        <v>0</v>
      </c>
      <c r="I198" s="285"/>
      <c r="J198" s="286"/>
      <c r="K198" s="287"/>
      <c r="L198" s="288"/>
      <c r="M198" s="288"/>
      <c r="N198" s="284"/>
      <c r="O198" s="240"/>
      <c r="P198" s="241"/>
      <c r="Q198" s="241"/>
      <c r="R198" s="241"/>
      <c r="S198" s="242"/>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55000000000000004">
      <c r="B199" s="225">
        <f>B197+1</f>
        <v>92</v>
      </c>
      <c r="C199" s="275"/>
      <c r="D199" s="271"/>
      <c r="E199" s="163"/>
      <c r="F199" s="164"/>
      <c r="G199" s="163"/>
      <c r="H199" s="164"/>
      <c r="I199" s="265"/>
      <c r="J199" s="266"/>
      <c r="K199" s="269"/>
      <c r="L199" s="270"/>
      <c r="M199" s="270"/>
      <c r="N199" s="271"/>
      <c r="O199" s="240"/>
      <c r="P199" s="241"/>
      <c r="Q199" s="241"/>
      <c r="R199" s="241"/>
      <c r="S199" s="24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7"/>
      <c r="BC199" s="258"/>
      <c r="BD199" s="259"/>
      <c r="BE199" s="260"/>
      <c r="BF199" s="248"/>
      <c r="BG199" s="249"/>
      <c r="BH199" s="249"/>
      <c r="BI199" s="249"/>
      <c r="BJ199" s="250"/>
    </row>
    <row r="200" spans="2:62" ht="20.25" customHeight="1" x14ac:dyDescent="0.55000000000000004">
      <c r="B200" s="226"/>
      <c r="C200" s="283"/>
      <c r="D200" s="284"/>
      <c r="E200" s="207"/>
      <c r="F200" s="208">
        <f>C199</f>
        <v>0</v>
      </c>
      <c r="G200" s="207"/>
      <c r="H200" s="208">
        <f>I199</f>
        <v>0</v>
      </c>
      <c r="I200" s="285"/>
      <c r="J200" s="286"/>
      <c r="K200" s="287"/>
      <c r="L200" s="288"/>
      <c r="M200" s="288"/>
      <c r="N200" s="284"/>
      <c r="O200" s="240"/>
      <c r="P200" s="241"/>
      <c r="Q200" s="241"/>
      <c r="R200" s="241"/>
      <c r="S200" s="242"/>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55000000000000004">
      <c r="B201" s="225">
        <f>B199+1</f>
        <v>93</v>
      </c>
      <c r="C201" s="275"/>
      <c r="D201" s="271"/>
      <c r="E201" s="163"/>
      <c r="F201" s="164"/>
      <c r="G201" s="163"/>
      <c r="H201" s="164"/>
      <c r="I201" s="265"/>
      <c r="J201" s="266"/>
      <c r="K201" s="269"/>
      <c r="L201" s="270"/>
      <c r="M201" s="270"/>
      <c r="N201" s="271"/>
      <c r="O201" s="240"/>
      <c r="P201" s="241"/>
      <c r="Q201" s="241"/>
      <c r="R201" s="241"/>
      <c r="S201" s="24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7"/>
      <c r="BC201" s="258"/>
      <c r="BD201" s="259"/>
      <c r="BE201" s="260"/>
      <c r="BF201" s="248"/>
      <c r="BG201" s="249"/>
      <c r="BH201" s="249"/>
      <c r="BI201" s="249"/>
      <c r="BJ201" s="250"/>
    </row>
    <row r="202" spans="2:62" ht="20.25" customHeight="1" x14ac:dyDescent="0.55000000000000004">
      <c r="B202" s="226"/>
      <c r="C202" s="283"/>
      <c r="D202" s="284"/>
      <c r="E202" s="207"/>
      <c r="F202" s="208">
        <f>C201</f>
        <v>0</v>
      </c>
      <c r="G202" s="207"/>
      <c r="H202" s="208">
        <f>I201</f>
        <v>0</v>
      </c>
      <c r="I202" s="285"/>
      <c r="J202" s="286"/>
      <c r="K202" s="287"/>
      <c r="L202" s="288"/>
      <c r="M202" s="288"/>
      <c r="N202" s="284"/>
      <c r="O202" s="240"/>
      <c r="P202" s="241"/>
      <c r="Q202" s="241"/>
      <c r="R202" s="241"/>
      <c r="S202" s="242"/>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55000000000000004">
      <c r="B203" s="225">
        <f>B201+1</f>
        <v>94</v>
      </c>
      <c r="C203" s="275"/>
      <c r="D203" s="271"/>
      <c r="E203" s="163"/>
      <c r="F203" s="164"/>
      <c r="G203" s="163"/>
      <c r="H203" s="164"/>
      <c r="I203" s="265"/>
      <c r="J203" s="266"/>
      <c r="K203" s="269"/>
      <c r="L203" s="270"/>
      <c r="M203" s="270"/>
      <c r="N203" s="271"/>
      <c r="O203" s="240"/>
      <c r="P203" s="241"/>
      <c r="Q203" s="241"/>
      <c r="R203" s="241"/>
      <c r="S203" s="24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7"/>
      <c r="BC203" s="258"/>
      <c r="BD203" s="259"/>
      <c r="BE203" s="260"/>
      <c r="BF203" s="248"/>
      <c r="BG203" s="249"/>
      <c r="BH203" s="249"/>
      <c r="BI203" s="249"/>
      <c r="BJ203" s="250"/>
    </row>
    <row r="204" spans="2:62" ht="20.25" customHeight="1" x14ac:dyDescent="0.55000000000000004">
      <c r="B204" s="226"/>
      <c r="C204" s="283"/>
      <c r="D204" s="284"/>
      <c r="E204" s="207"/>
      <c r="F204" s="208">
        <f>C203</f>
        <v>0</v>
      </c>
      <c r="G204" s="207"/>
      <c r="H204" s="208">
        <f>I203</f>
        <v>0</v>
      </c>
      <c r="I204" s="285"/>
      <c r="J204" s="286"/>
      <c r="K204" s="287"/>
      <c r="L204" s="288"/>
      <c r="M204" s="288"/>
      <c r="N204" s="284"/>
      <c r="O204" s="240"/>
      <c r="P204" s="241"/>
      <c r="Q204" s="241"/>
      <c r="R204" s="241"/>
      <c r="S204" s="242"/>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55000000000000004">
      <c r="B205" s="225">
        <f>B203+1</f>
        <v>95</v>
      </c>
      <c r="C205" s="275"/>
      <c r="D205" s="271"/>
      <c r="E205" s="163"/>
      <c r="F205" s="164"/>
      <c r="G205" s="163"/>
      <c r="H205" s="164"/>
      <c r="I205" s="265"/>
      <c r="J205" s="266"/>
      <c r="K205" s="269"/>
      <c r="L205" s="270"/>
      <c r="M205" s="270"/>
      <c r="N205" s="271"/>
      <c r="O205" s="240"/>
      <c r="P205" s="241"/>
      <c r="Q205" s="241"/>
      <c r="R205" s="241"/>
      <c r="S205" s="24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7"/>
      <c r="BC205" s="258"/>
      <c r="BD205" s="259"/>
      <c r="BE205" s="260"/>
      <c r="BF205" s="248"/>
      <c r="BG205" s="249"/>
      <c r="BH205" s="249"/>
      <c r="BI205" s="249"/>
      <c r="BJ205" s="250"/>
    </row>
    <row r="206" spans="2:62" ht="20.25" customHeight="1" x14ac:dyDescent="0.55000000000000004">
      <c r="B206" s="226"/>
      <c r="C206" s="283"/>
      <c r="D206" s="284"/>
      <c r="E206" s="207"/>
      <c r="F206" s="208">
        <f>C205</f>
        <v>0</v>
      </c>
      <c r="G206" s="207"/>
      <c r="H206" s="208">
        <f>I205</f>
        <v>0</v>
      </c>
      <c r="I206" s="285"/>
      <c r="J206" s="286"/>
      <c r="K206" s="287"/>
      <c r="L206" s="288"/>
      <c r="M206" s="288"/>
      <c r="N206" s="284"/>
      <c r="O206" s="240"/>
      <c r="P206" s="241"/>
      <c r="Q206" s="241"/>
      <c r="R206" s="241"/>
      <c r="S206" s="242"/>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55000000000000004">
      <c r="B207" s="225">
        <f>B205+1</f>
        <v>96</v>
      </c>
      <c r="C207" s="275"/>
      <c r="D207" s="271"/>
      <c r="E207" s="163"/>
      <c r="F207" s="164"/>
      <c r="G207" s="163"/>
      <c r="H207" s="164"/>
      <c r="I207" s="265"/>
      <c r="J207" s="266"/>
      <c r="K207" s="269"/>
      <c r="L207" s="270"/>
      <c r="M207" s="270"/>
      <c r="N207" s="271"/>
      <c r="O207" s="240"/>
      <c r="P207" s="241"/>
      <c r="Q207" s="241"/>
      <c r="R207" s="241"/>
      <c r="S207" s="24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7"/>
      <c r="BC207" s="258"/>
      <c r="BD207" s="259"/>
      <c r="BE207" s="260"/>
      <c r="BF207" s="248"/>
      <c r="BG207" s="249"/>
      <c r="BH207" s="249"/>
      <c r="BI207" s="249"/>
      <c r="BJ207" s="250"/>
    </row>
    <row r="208" spans="2:62" ht="20.25" customHeight="1" x14ac:dyDescent="0.55000000000000004">
      <c r="B208" s="226"/>
      <c r="C208" s="283"/>
      <c r="D208" s="284"/>
      <c r="E208" s="207"/>
      <c r="F208" s="208">
        <f>C207</f>
        <v>0</v>
      </c>
      <c r="G208" s="207"/>
      <c r="H208" s="208">
        <f>I207</f>
        <v>0</v>
      </c>
      <c r="I208" s="285"/>
      <c r="J208" s="286"/>
      <c r="K208" s="287"/>
      <c r="L208" s="288"/>
      <c r="M208" s="288"/>
      <c r="N208" s="284"/>
      <c r="O208" s="240"/>
      <c r="P208" s="241"/>
      <c r="Q208" s="241"/>
      <c r="R208" s="241"/>
      <c r="S208" s="242"/>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55000000000000004">
      <c r="B209" s="225">
        <f>B207+1</f>
        <v>97</v>
      </c>
      <c r="C209" s="275"/>
      <c r="D209" s="271"/>
      <c r="E209" s="163"/>
      <c r="F209" s="164"/>
      <c r="G209" s="163"/>
      <c r="H209" s="164"/>
      <c r="I209" s="265"/>
      <c r="J209" s="266"/>
      <c r="K209" s="269"/>
      <c r="L209" s="270"/>
      <c r="M209" s="270"/>
      <c r="N209" s="271"/>
      <c r="O209" s="240"/>
      <c r="P209" s="241"/>
      <c r="Q209" s="241"/>
      <c r="R209" s="241"/>
      <c r="S209" s="24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7"/>
      <c r="BC209" s="258"/>
      <c r="BD209" s="259"/>
      <c r="BE209" s="260"/>
      <c r="BF209" s="248"/>
      <c r="BG209" s="249"/>
      <c r="BH209" s="249"/>
      <c r="BI209" s="249"/>
      <c r="BJ209" s="250"/>
    </row>
    <row r="210" spans="2:62" ht="20.25" customHeight="1" x14ac:dyDescent="0.55000000000000004">
      <c r="B210" s="226"/>
      <c r="C210" s="283"/>
      <c r="D210" s="284"/>
      <c r="E210" s="207"/>
      <c r="F210" s="208">
        <f>C209</f>
        <v>0</v>
      </c>
      <c r="G210" s="207"/>
      <c r="H210" s="208">
        <f>I209</f>
        <v>0</v>
      </c>
      <c r="I210" s="285"/>
      <c r="J210" s="286"/>
      <c r="K210" s="287"/>
      <c r="L210" s="288"/>
      <c r="M210" s="288"/>
      <c r="N210" s="284"/>
      <c r="O210" s="240"/>
      <c r="P210" s="241"/>
      <c r="Q210" s="241"/>
      <c r="R210" s="241"/>
      <c r="S210" s="242"/>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55000000000000004">
      <c r="B211" s="225">
        <f>B209+1</f>
        <v>98</v>
      </c>
      <c r="C211" s="275"/>
      <c r="D211" s="271"/>
      <c r="E211" s="163"/>
      <c r="F211" s="164"/>
      <c r="G211" s="163"/>
      <c r="H211" s="164"/>
      <c r="I211" s="265"/>
      <c r="J211" s="266"/>
      <c r="K211" s="269"/>
      <c r="L211" s="270"/>
      <c r="M211" s="270"/>
      <c r="N211" s="271"/>
      <c r="O211" s="240"/>
      <c r="P211" s="241"/>
      <c r="Q211" s="241"/>
      <c r="R211" s="241"/>
      <c r="S211" s="24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7"/>
      <c r="BC211" s="258"/>
      <c r="BD211" s="259"/>
      <c r="BE211" s="260"/>
      <c r="BF211" s="248"/>
      <c r="BG211" s="249"/>
      <c r="BH211" s="249"/>
      <c r="BI211" s="249"/>
      <c r="BJ211" s="250"/>
    </row>
    <row r="212" spans="2:62" ht="20.25" customHeight="1" x14ac:dyDescent="0.55000000000000004">
      <c r="B212" s="226"/>
      <c r="C212" s="283"/>
      <c r="D212" s="284"/>
      <c r="E212" s="207"/>
      <c r="F212" s="208">
        <f>C211</f>
        <v>0</v>
      </c>
      <c r="G212" s="207"/>
      <c r="H212" s="208">
        <f>I211</f>
        <v>0</v>
      </c>
      <c r="I212" s="285"/>
      <c r="J212" s="286"/>
      <c r="K212" s="287"/>
      <c r="L212" s="288"/>
      <c r="M212" s="288"/>
      <c r="N212" s="284"/>
      <c r="O212" s="240"/>
      <c r="P212" s="241"/>
      <c r="Q212" s="241"/>
      <c r="R212" s="241"/>
      <c r="S212" s="242"/>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55000000000000004">
      <c r="B213" s="225">
        <f>B211+1</f>
        <v>99</v>
      </c>
      <c r="C213" s="275"/>
      <c r="D213" s="271"/>
      <c r="E213" s="163"/>
      <c r="F213" s="164"/>
      <c r="G213" s="163"/>
      <c r="H213" s="164"/>
      <c r="I213" s="265"/>
      <c r="J213" s="266"/>
      <c r="K213" s="269"/>
      <c r="L213" s="270"/>
      <c r="M213" s="270"/>
      <c r="N213" s="271"/>
      <c r="O213" s="240"/>
      <c r="P213" s="241"/>
      <c r="Q213" s="241"/>
      <c r="R213" s="241"/>
      <c r="S213" s="24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7"/>
      <c r="BC213" s="258"/>
      <c r="BD213" s="259"/>
      <c r="BE213" s="260"/>
      <c r="BF213" s="248"/>
      <c r="BG213" s="249"/>
      <c r="BH213" s="249"/>
      <c r="BI213" s="249"/>
      <c r="BJ213" s="250"/>
    </row>
    <row r="214" spans="2:62" ht="20.25" customHeight="1" x14ac:dyDescent="0.55000000000000004">
      <c r="B214" s="226"/>
      <c r="C214" s="283"/>
      <c r="D214" s="284"/>
      <c r="E214" s="207"/>
      <c r="F214" s="208">
        <f>C213</f>
        <v>0</v>
      </c>
      <c r="G214" s="207"/>
      <c r="H214" s="208">
        <f>I213</f>
        <v>0</v>
      </c>
      <c r="I214" s="285"/>
      <c r="J214" s="286"/>
      <c r="K214" s="287"/>
      <c r="L214" s="288"/>
      <c r="M214" s="288"/>
      <c r="N214" s="284"/>
      <c r="O214" s="240"/>
      <c r="P214" s="241"/>
      <c r="Q214" s="241"/>
      <c r="R214" s="241"/>
      <c r="S214" s="242"/>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55000000000000004">
      <c r="B215" s="225">
        <f>B213+1</f>
        <v>100</v>
      </c>
      <c r="C215" s="275"/>
      <c r="D215" s="271"/>
      <c r="E215" s="165"/>
      <c r="F215" s="166"/>
      <c r="G215" s="165"/>
      <c r="H215" s="166"/>
      <c r="I215" s="265"/>
      <c r="J215" s="266"/>
      <c r="K215" s="269"/>
      <c r="L215" s="270"/>
      <c r="M215" s="270"/>
      <c r="N215" s="271"/>
      <c r="O215" s="240"/>
      <c r="P215" s="241"/>
      <c r="Q215" s="241"/>
      <c r="R215" s="241"/>
      <c r="S215" s="24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7"/>
      <c r="BC215" s="258"/>
      <c r="BD215" s="259"/>
      <c r="BE215" s="260"/>
      <c r="BF215" s="248"/>
      <c r="BG215" s="249"/>
      <c r="BH215" s="249"/>
      <c r="BI215" s="249"/>
      <c r="BJ215" s="250"/>
    </row>
    <row r="216" spans="2:62" ht="20.25" customHeight="1" thickBot="1" x14ac:dyDescent="0.6">
      <c r="B216" s="227"/>
      <c r="C216" s="310"/>
      <c r="D216" s="311"/>
      <c r="E216" s="190"/>
      <c r="F216" s="191">
        <f>C215</f>
        <v>0</v>
      </c>
      <c r="G216" s="190"/>
      <c r="H216" s="191">
        <f>I215</f>
        <v>0</v>
      </c>
      <c r="I216" s="312"/>
      <c r="J216" s="313"/>
      <c r="K216" s="314"/>
      <c r="L216" s="315"/>
      <c r="M216" s="315"/>
      <c r="N216" s="311"/>
      <c r="O216" s="316"/>
      <c r="P216" s="317"/>
      <c r="Q216" s="317"/>
      <c r="R216" s="317"/>
      <c r="S216" s="318"/>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550000000000000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550000000000000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550000000000000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55000000000000004">
      <c r="B220" s="49"/>
      <c r="C220" s="69"/>
      <c r="D220" s="69"/>
      <c r="E220" s="69"/>
      <c r="F220" s="69"/>
      <c r="G220" s="69"/>
      <c r="H220" s="69"/>
      <c r="I220" s="124"/>
      <c r="J220" s="125"/>
      <c r="K220" s="289" t="s">
        <v>132</v>
      </c>
      <c r="L220" s="289"/>
      <c r="M220" s="289" t="s">
        <v>133</v>
      </c>
      <c r="N220" s="289"/>
      <c r="O220" s="289"/>
      <c r="P220" s="289"/>
      <c r="Q220" s="125"/>
      <c r="R220" s="309" t="s">
        <v>134</v>
      </c>
      <c r="S220" s="309"/>
      <c r="T220" s="309"/>
      <c r="U220" s="309"/>
      <c r="V220" s="129"/>
      <c r="W220" s="130" t="s">
        <v>135</v>
      </c>
      <c r="X220" s="130"/>
      <c r="Y220" s="2"/>
      <c r="Z220" s="127"/>
      <c r="AA220" s="289" t="s">
        <v>132</v>
      </c>
      <c r="AB220" s="289"/>
      <c r="AC220" s="289" t="s">
        <v>133</v>
      </c>
      <c r="AD220" s="289"/>
      <c r="AE220" s="289"/>
      <c r="AF220" s="289"/>
      <c r="AG220" s="125"/>
      <c r="AH220" s="309" t="s">
        <v>134</v>
      </c>
      <c r="AI220" s="309"/>
      <c r="AJ220" s="309"/>
      <c r="AK220" s="309"/>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6"/>
      <c r="BG220" s="246"/>
      <c r="BH220" s="246"/>
      <c r="BI220" s="246"/>
      <c r="BJ220" s="220"/>
    </row>
    <row r="221" spans="2:62" ht="20.25" customHeight="1" x14ac:dyDescent="0.55000000000000004">
      <c r="B221" s="49"/>
      <c r="C221" s="69"/>
      <c r="D221" s="69"/>
      <c r="E221" s="69"/>
      <c r="F221" s="69"/>
      <c r="G221" s="69"/>
      <c r="H221" s="69"/>
      <c r="I221" s="124"/>
      <c r="J221" s="125"/>
      <c r="K221" s="295"/>
      <c r="L221" s="295"/>
      <c r="M221" s="295" t="s">
        <v>136</v>
      </c>
      <c r="N221" s="295"/>
      <c r="O221" s="295" t="s">
        <v>137</v>
      </c>
      <c r="P221" s="295"/>
      <c r="Q221" s="125"/>
      <c r="R221" s="295" t="s">
        <v>136</v>
      </c>
      <c r="S221" s="295"/>
      <c r="T221" s="295" t="s">
        <v>137</v>
      </c>
      <c r="U221" s="295"/>
      <c r="V221" s="129"/>
      <c r="W221" s="130" t="s">
        <v>138</v>
      </c>
      <c r="X221" s="130"/>
      <c r="Y221" s="2"/>
      <c r="Z221" s="127"/>
      <c r="AA221" s="295"/>
      <c r="AB221" s="295"/>
      <c r="AC221" s="295" t="s">
        <v>136</v>
      </c>
      <c r="AD221" s="295"/>
      <c r="AE221" s="295" t="s">
        <v>137</v>
      </c>
      <c r="AF221" s="295"/>
      <c r="AG221" s="125"/>
      <c r="AH221" s="295" t="s">
        <v>136</v>
      </c>
      <c r="AI221" s="295"/>
      <c r="AJ221" s="295" t="s">
        <v>137</v>
      </c>
      <c r="AK221" s="295"/>
      <c r="AL221" s="129"/>
      <c r="AM221" s="130" t="s">
        <v>138</v>
      </c>
      <c r="AN221" s="130"/>
      <c r="AO221" s="127"/>
      <c r="AP221" s="127"/>
      <c r="AQ221" s="131" t="s">
        <v>103</v>
      </c>
      <c r="AR221" s="131"/>
      <c r="AS221" s="131"/>
      <c r="AT221" s="131"/>
      <c r="AU221" s="129"/>
      <c r="AV221" s="130" t="s">
        <v>104</v>
      </c>
      <c r="AW221" s="131"/>
      <c r="AX221" s="131"/>
      <c r="AY221" s="131"/>
      <c r="AZ221" s="129"/>
      <c r="BA221" s="295" t="s">
        <v>139</v>
      </c>
      <c r="BB221" s="295"/>
      <c r="BC221" s="295"/>
      <c r="BD221" s="295"/>
      <c r="BE221" s="76"/>
      <c r="BF221" s="245"/>
      <c r="BG221" s="245"/>
      <c r="BH221" s="245"/>
      <c r="BI221" s="245"/>
      <c r="BJ221" s="220"/>
    </row>
    <row r="222" spans="2:62" ht="20.25" customHeight="1" x14ac:dyDescent="0.55000000000000004">
      <c r="B222" s="49"/>
      <c r="C222" s="69"/>
      <c r="D222" s="69"/>
      <c r="E222" s="69"/>
      <c r="F222" s="69"/>
      <c r="G222" s="69"/>
      <c r="H222" s="69"/>
      <c r="I222" s="124"/>
      <c r="J222" s="125"/>
      <c r="K222" s="290" t="s">
        <v>6</v>
      </c>
      <c r="L222" s="290"/>
      <c r="M222" s="291">
        <f>SUMIFS($BB$17:$BB$216,$F$17:$F$216,"看護職員",$H$17:$H$216,"A")</f>
        <v>0</v>
      </c>
      <c r="N222" s="291"/>
      <c r="O222" s="292">
        <f>SUMIFS($BD$17:$BD$216,$F$17:$F$216,"看護職員",$H$17:$H$216,"A")</f>
        <v>0</v>
      </c>
      <c r="P222" s="292"/>
      <c r="Q222" s="139"/>
      <c r="R222" s="301">
        <v>0</v>
      </c>
      <c r="S222" s="301"/>
      <c r="T222" s="301">
        <v>0</v>
      </c>
      <c r="U222" s="301"/>
      <c r="V222" s="140"/>
      <c r="W222" s="305">
        <v>0</v>
      </c>
      <c r="X222" s="306"/>
      <c r="Y222" s="2"/>
      <c r="Z222" s="127"/>
      <c r="AA222" s="290" t="s">
        <v>6</v>
      </c>
      <c r="AB222" s="290"/>
      <c r="AC222" s="291">
        <f>SUMIFS($BB$17:$BB$216,$F$17:$F$216,"介護職員",$H$17:$H$216,"A")</f>
        <v>0</v>
      </c>
      <c r="AD222" s="291"/>
      <c r="AE222" s="292">
        <f>SUMIFS($BD$17:$BD$216,$F$17:$F$216,"介護職員",$H$17:$H$216,"A")</f>
        <v>0</v>
      </c>
      <c r="AF222" s="292"/>
      <c r="AG222" s="139"/>
      <c r="AH222" s="301">
        <v>0</v>
      </c>
      <c r="AI222" s="301"/>
      <c r="AJ222" s="301">
        <v>0</v>
      </c>
      <c r="AK222" s="301"/>
      <c r="AL222" s="140"/>
      <c r="AM222" s="305">
        <v>0</v>
      </c>
      <c r="AN222" s="306"/>
      <c r="AO222" s="127"/>
      <c r="AP222" s="127"/>
      <c r="AQ222" s="307">
        <f>U236</f>
        <v>0</v>
      </c>
      <c r="AR222" s="290"/>
      <c r="AS222" s="290"/>
      <c r="AT222" s="290"/>
      <c r="AU222" s="217" t="s">
        <v>153</v>
      </c>
      <c r="AV222" s="307">
        <f>AK236</f>
        <v>0</v>
      </c>
      <c r="AW222" s="308"/>
      <c r="AX222" s="308"/>
      <c r="AY222" s="308"/>
      <c r="AZ222" s="217" t="s">
        <v>147</v>
      </c>
      <c r="BA222" s="297">
        <f>ROUNDDOWN(AQ222+AV222,1)</f>
        <v>0</v>
      </c>
      <c r="BB222" s="297"/>
      <c r="BC222" s="297"/>
      <c r="BD222" s="297"/>
      <c r="BE222" s="76"/>
      <c r="BF222" s="79"/>
      <c r="BG222" s="79"/>
      <c r="BH222" s="79"/>
      <c r="BI222" s="79"/>
      <c r="BJ222" s="220"/>
    </row>
    <row r="223" spans="2:62" ht="20.25" customHeight="1" x14ac:dyDescent="0.55000000000000004">
      <c r="B223" s="49"/>
      <c r="C223" s="69"/>
      <c r="D223" s="69"/>
      <c r="E223" s="69"/>
      <c r="F223" s="69"/>
      <c r="G223" s="69"/>
      <c r="H223" s="69"/>
      <c r="I223" s="124"/>
      <c r="J223" s="125"/>
      <c r="K223" s="290" t="s">
        <v>7</v>
      </c>
      <c r="L223" s="290"/>
      <c r="M223" s="291">
        <f>SUMIFS($BB$17:$BB$216,$F$17:$F$216,"看護職員",$H$17:$H$216,"B")</f>
        <v>0</v>
      </c>
      <c r="N223" s="291"/>
      <c r="O223" s="292">
        <f>SUMIFS($BD$17:$BD$216,$F$17:$F$216,"看護職員",$H$17:$H$216,"B")</f>
        <v>0</v>
      </c>
      <c r="P223" s="292"/>
      <c r="Q223" s="139"/>
      <c r="R223" s="301">
        <v>0</v>
      </c>
      <c r="S223" s="301"/>
      <c r="T223" s="301">
        <v>0</v>
      </c>
      <c r="U223" s="301"/>
      <c r="V223" s="140"/>
      <c r="W223" s="305">
        <v>0</v>
      </c>
      <c r="X223" s="306"/>
      <c r="Y223" s="2"/>
      <c r="Z223" s="127"/>
      <c r="AA223" s="290" t="s">
        <v>7</v>
      </c>
      <c r="AB223" s="290"/>
      <c r="AC223" s="291">
        <f>SUMIFS($BB$17:$BB$216,$F$17:$F$216,"介護職員",$H$17:$H$216,"B")</f>
        <v>0</v>
      </c>
      <c r="AD223" s="291"/>
      <c r="AE223" s="292">
        <f>SUMIFS($BD$17:$BD$216,$F$17:$F$216,"介護職員",$H$17:$H$216,"B")</f>
        <v>0</v>
      </c>
      <c r="AF223" s="292"/>
      <c r="AG223" s="139"/>
      <c r="AH223" s="301">
        <v>0</v>
      </c>
      <c r="AI223" s="301"/>
      <c r="AJ223" s="301">
        <v>0</v>
      </c>
      <c r="AK223" s="301"/>
      <c r="AL223" s="140"/>
      <c r="AM223" s="305">
        <v>0</v>
      </c>
      <c r="AN223" s="306"/>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55000000000000004">
      <c r="B224" s="49"/>
      <c r="C224" s="69"/>
      <c r="D224" s="69"/>
      <c r="E224" s="69"/>
      <c r="F224" s="69"/>
      <c r="G224" s="69"/>
      <c r="H224" s="69"/>
      <c r="I224" s="124"/>
      <c r="J224" s="125"/>
      <c r="K224" s="290" t="s">
        <v>8</v>
      </c>
      <c r="L224" s="290"/>
      <c r="M224" s="291">
        <f>SUMIFS($BB$17:$BB$216,$F$17:$F$216,"看護職員",$H$17:$H$216,"C")</f>
        <v>0</v>
      </c>
      <c r="N224" s="291"/>
      <c r="O224" s="292">
        <f>SUMIFS($BD$17:$BD$216,$F$17:$F$216,"看護職員",$H$17:$H$216,"C")</f>
        <v>0</v>
      </c>
      <c r="P224" s="292"/>
      <c r="Q224" s="139"/>
      <c r="R224" s="301">
        <v>0</v>
      </c>
      <c r="S224" s="301"/>
      <c r="T224" s="302">
        <v>0</v>
      </c>
      <c r="U224" s="302"/>
      <c r="V224" s="140"/>
      <c r="W224" s="303" t="s">
        <v>36</v>
      </c>
      <c r="X224" s="304"/>
      <c r="Y224" s="2"/>
      <c r="Z224" s="127"/>
      <c r="AA224" s="290" t="s">
        <v>8</v>
      </c>
      <c r="AB224" s="290"/>
      <c r="AC224" s="291">
        <f>SUMIFS($BB$17:$BB$216,$F$17:$F$216,"介護職員",$H$17:$H$216,"C")</f>
        <v>0</v>
      </c>
      <c r="AD224" s="291"/>
      <c r="AE224" s="292">
        <f>SUMIFS($BD$17:$BD$216,$F$17:$F$216,"介護職員",$H$17:$H$216,"C")</f>
        <v>0</v>
      </c>
      <c r="AF224" s="292"/>
      <c r="AG224" s="139"/>
      <c r="AH224" s="301">
        <v>0</v>
      </c>
      <c r="AI224" s="301"/>
      <c r="AJ224" s="302">
        <v>0</v>
      </c>
      <c r="AK224" s="302"/>
      <c r="AL224" s="140"/>
      <c r="AM224" s="303" t="s">
        <v>36</v>
      </c>
      <c r="AN224" s="304"/>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55000000000000004">
      <c r="B225" s="49"/>
      <c r="C225" s="69"/>
      <c r="D225" s="69"/>
      <c r="E225" s="69"/>
      <c r="F225" s="69"/>
      <c r="G225" s="69"/>
      <c r="H225" s="69"/>
      <c r="I225" s="124"/>
      <c r="J225" s="125"/>
      <c r="K225" s="290" t="s">
        <v>9</v>
      </c>
      <c r="L225" s="290"/>
      <c r="M225" s="291">
        <f>SUMIFS($BB$17:$BB$216,$F$17:$F$216,"看護職員",$H$17:$H$216,"D")</f>
        <v>0</v>
      </c>
      <c r="N225" s="291"/>
      <c r="O225" s="292">
        <f>SUMIFS($BD$17:$BD$216,$F$17:$F$216,"看護職員",$H$17:$H$216,"D")</f>
        <v>0</v>
      </c>
      <c r="P225" s="292"/>
      <c r="Q225" s="139"/>
      <c r="R225" s="301">
        <v>0</v>
      </c>
      <c r="S225" s="301"/>
      <c r="T225" s="302">
        <v>0</v>
      </c>
      <c r="U225" s="302"/>
      <c r="V225" s="140"/>
      <c r="W225" s="303" t="s">
        <v>36</v>
      </c>
      <c r="X225" s="304"/>
      <c r="Y225" s="2"/>
      <c r="Z225" s="127"/>
      <c r="AA225" s="290" t="s">
        <v>9</v>
      </c>
      <c r="AB225" s="290"/>
      <c r="AC225" s="291">
        <f>SUMIFS($BB$17:$BB$216,$F$17:$F$216,"介護職員",$H$17:$H$216,"D")</f>
        <v>0</v>
      </c>
      <c r="AD225" s="291"/>
      <c r="AE225" s="292">
        <f>SUMIFS($BD$17:$BD$216,$F$17:$F$216,"介護職員",$H$17:$H$216,"D")</f>
        <v>0</v>
      </c>
      <c r="AF225" s="292"/>
      <c r="AG225" s="139"/>
      <c r="AH225" s="301">
        <v>0</v>
      </c>
      <c r="AI225" s="301"/>
      <c r="AJ225" s="302">
        <v>0</v>
      </c>
      <c r="AK225" s="302"/>
      <c r="AL225" s="140"/>
      <c r="AM225" s="303" t="s">
        <v>36</v>
      </c>
      <c r="AN225" s="304"/>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55000000000000004">
      <c r="B226" s="49"/>
      <c r="C226" s="69"/>
      <c r="D226" s="69"/>
      <c r="E226" s="69"/>
      <c r="F226" s="69"/>
      <c r="G226" s="69"/>
      <c r="H226" s="69"/>
      <c r="I226" s="124"/>
      <c r="J226" s="125"/>
      <c r="K226" s="290" t="s">
        <v>139</v>
      </c>
      <c r="L226" s="290"/>
      <c r="M226" s="291">
        <f>SUM(M222:N225)</f>
        <v>0</v>
      </c>
      <c r="N226" s="291"/>
      <c r="O226" s="292">
        <f>SUM(O222:P225)</f>
        <v>0</v>
      </c>
      <c r="P226" s="292"/>
      <c r="Q226" s="139"/>
      <c r="R226" s="291">
        <f>SUM(R222:S225)</f>
        <v>0</v>
      </c>
      <c r="S226" s="291"/>
      <c r="T226" s="292">
        <f>SUM(T222:U225)</f>
        <v>0</v>
      </c>
      <c r="U226" s="292"/>
      <c r="V226" s="140"/>
      <c r="W226" s="293">
        <f>SUM(W222:X223)</f>
        <v>0</v>
      </c>
      <c r="X226" s="294"/>
      <c r="Y226" s="2"/>
      <c r="Z226" s="127"/>
      <c r="AA226" s="290" t="s">
        <v>139</v>
      </c>
      <c r="AB226" s="290"/>
      <c r="AC226" s="291">
        <f>SUM(AC222:AD225)</f>
        <v>0</v>
      </c>
      <c r="AD226" s="291"/>
      <c r="AE226" s="292">
        <f>SUM(AE222:AF225)</f>
        <v>0</v>
      </c>
      <c r="AF226" s="292"/>
      <c r="AG226" s="139"/>
      <c r="AH226" s="291">
        <f>SUM(AH222:AI225)</f>
        <v>0</v>
      </c>
      <c r="AI226" s="291"/>
      <c r="AJ226" s="292">
        <f>SUM(AJ222:AK225)</f>
        <v>0</v>
      </c>
      <c r="AK226" s="292"/>
      <c r="AL226" s="140"/>
      <c r="AM226" s="293">
        <f>SUM(AM222:AN223)</f>
        <v>0</v>
      </c>
      <c r="AN226" s="294"/>
      <c r="AO226" s="127"/>
      <c r="AP226" s="127"/>
      <c r="AQ226" s="290" t="s">
        <v>4</v>
      </c>
      <c r="AR226" s="290"/>
      <c r="AS226" s="290" t="s">
        <v>5</v>
      </c>
      <c r="AT226" s="290"/>
      <c r="AU226" s="290"/>
      <c r="AV226" s="290"/>
      <c r="AW226" s="127"/>
      <c r="AX226" s="127"/>
      <c r="AY226" s="127"/>
      <c r="AZ226" s="127"/>
      <c r="BA226" s="127"/>
      <c r="BB226" s="127"/>
      <c r="BC226" s="127"/>
      <c r="BD226" s="128"/>
      <c r="BE226" s="76"/>
      <c r="BF226" s="220"/>
      <c r="BG226" s="220"/>
      <c r="BH226" s="220"/>
      <c r="BI226" s="220"/>
      <c r="BJ226" s="220"/>
    </row>
    <row r="227" spans="2:62" ht="20.25" customHeight="1" x14ac:dyDescent="0.550000000000000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0" t="s">
        <v>6</v>
      </c>
      <c r="AR227" s="290"/>
      <c r="AS227" s="290" t="s">
        <v>94</v>
      </c>
      <c r="AT227" s="290"/>
      <c r="AU227" s="290"/>
      <c r="AV227" s="290"/>
      <c r="AW227" s="127"/>
      <c r="AX227" s="127"/>
      <c r="AY227" s="127"/>
      <c r="AZ227" s="127"/>
      <c r="BA227" s="127"/>
      <c r="BB227" s="127"/>
      <c r="BC227" s="127"/>
      <c r="BD227" s="128"/>
      <c r="BE227" s="76"/>
      <c r="BF227" s="220"/>
      <c r="BG227" s="220"/>
      <c r="BH227" s="220"/>
      <c r="BI227" s="220"/>
      <c r="BJ227" s="220"/>
    </row>
    <row r="228" spans="2:62" ht="20.25" customHeight="1" x14ac:dyDescent="0.55000000000000004">
      <c r="B228" s="49"/>
      <c r="C228" s="69"/>
      <c r="D228" s="69"/>
      <c r="E228" s="69"/>
      <c r="F228" s="69"/>
      <c r="G228" s="69"/>
      <c r="H228" s="69"/>
      <c r="I228" s="124"/>
      <c r="J228" s="124"/>
      <c r="K228" s="126" t="s">
        <v>142</v>
      </c>
      <c r="L228" s="125"/>
      <c r="M228" s="125"/>
      <c r="N228" s="125"/>
      <c r="O228" s="125"/>
      <c r="P228" s="125"/>
      <c r="Q228" s="160" t="s">
        <v>242</v>
      </c>
      <c r="R228" s="395" t="s">
        <v>243</v>
      </c>
      <c r="S228" s="396"/>
      <c r="T228" s="137"/>
      <c r="U228" s="137"/>
      <c r="V228" s="125"/>
      <c r="W228" s="125"/>
      <c r="X228" s="125"/>
      <c r="Y228" s="127"/>
      <c r="Z228" s="127"/>
      <c r="AA228" s="126" t="s">
        <v>142</v>
      </c>
      <c r="AB228" s="125"/>
      <c r="AC228" s="125"/>
      <c r="AD228" s="125"/>
      <c r="AE228" s="125"/>
      <c r="AF228" s="125"/>
      <c r="AG228" s="160" t="s">
        <v>242</v>
      </c>
      <c r="AH228" s="397" t="str">
        <f>R228</f>
        <v>週</v>
      </c>
      <c r="AI228" s="398"/>
      <c r="AJ228" s="137"/>
      <c r="AK228" s="137"/>
      <c r="AL228" s="125"/>
      <c r="AM228" s="125"/>
      <c r="AN228" s="125"/>
      <c r="AO228" s="127"/>
      <c r="AP228" s="127"/>
      <c r="AQ228" s="290" t="s">
        <v>7</v>
      </c>
      <c r="AR228" s="290"/>
      <c r="AS228" s="290" t="s">
        <v>95</v>
      </c>
      <c r="AT228" s="290"/>
      <c r="AU228" s="290"/>
      <c r="AV228" s="290"/>
      <c r="AW228" s="127"/>
      <c r="AX228" s="127"/>
      <c r="AY228" s="127"/>
      <c r="AZ228" s="127"/>
      <c r="BA228" s="127"/>
      <c r="BB228" s="127"/>
      <c r="BC228" s="127"/>
      <c r="BD228" s="128"/>
      <c r="BE228" s="76"/>
      <c r="BF228" s="220"/>
      <c r="BG228" s="220"/>
      <c r="BH228" s="220"/>
      <c r="BI228" s="220"/>
      <c r="BJ228" s="220"/>
    </row>
    <row r="229" spans="2:62" ht="20.25" customHeight="1" x14ac:dyDescent="0.550000000000000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0" t="s">
        <v>8</v>
      </c>
      <c r="AR229" s="290"/>
      <c r="AS229" s="290" t="s">
        <v>96</v>
      </c>
      <c r="AT229" s="290"/>
      <c r="AU229" s="290"/>
      <c r="AV229" s="290"/>
      <c r="AW229" s="127"/>
      <c r="AX229" s="127"/>
      <c r="AY229" s="127"/>
      <c r="AZ229" s="127"/>
      <c r="BA229" s="127"/>
      <c r="BB229" s="127"/>
      <c r="BC229" s="127"/>
      <c r="BD229" s="128"/>
      <c r="BE229" s="76"/>
      <c r="BF229" s="220"/>
      <c r="BG229" s="220"/>
      <c r="BH229" s="220"/>
      <c r="BI229" s="220"/>
      <c r="BJ229" s="220"/>
    </row>
    <row r="230" spans="2:62" ht="20.25" customHeight="1" x14ac:dyDescent="0.550000000000000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0" t="s">
        <v>9</v>
      </c>
      <c r="AR230" s="290"/>
      <c r="AS230" s="290" t="s">
        <v>157</v>
      </c>
      <c r="AT230" s="290"/>
      <c r="AU230" s="290"/>
      <c r="AV230" s="290"/>
      <c r="AW230" s="127"/>
      <c r="AX230" s="127"/>
      <c r="AY230" s="127"/>
      <c r="AZ230" s="127"/>
      <c r="BA230" s="127"/>
      <c r="BB230" s="127"/>
      <c r="BC230" s="127"/>
      <c r="BD230" s="128"/>
      <c r="BE230" s="76"/>
      <c r="BF230" s="220"/>
      <c r="BG230" s="220"/>
      <c r="BH230" s="220"/>
      <c r="BI230" s="220"/>
      <c r="BJ230" s="220"/>
    </row>
    <row r="231" spans="2:62" ht="20.25" customHeight="1" x14ac:dyDescent="0.55000000000000004">
      <c r="I231" s="2"/>
      <c r="J231" s="2"/>
      <c r="K231" s="300">
        <f>IF($R$228="週",T226,R226)</f>
        <v>0</v>
      </c>
      <c r="L231" s="300"/>
      <c r="M231" s="300"/>
      <c r="N231" s="300"/>
      <c r="O231" s="217" t="s">
        <v>146</v>
      </c>
      <c r="P231" s="290">
        <f>IF($R$228="週",$BA$6,$BE$6)</f>
        <v>40</v>
      </c>
      <c r="Q231" s="290"/>
      <c r="R231" s="290"/>
      <c r="S231" s="290"/>
      <c r="T231" s="217" t="s">
        <v>147</v>
      </c>
      <c r="U231" s="296">
        <f>ROUNDDOWN(K231/P231,1)</f>
        <v>0</v>
      </c>
      <c r="V231" s="296"/>
      <c r="W231" s="296"/>
      <c r="X231" s="296"/>
      <c r="Y231" s="2"/>
      <c r="Z231" s="2"/>
      <c r="AA231" s="300">
        <f>IF($AH$228="週",AJ226,AH226)</f>
        <v>0</v>
      </c>
      <c r="AB231" s="300"/>
      <c r="AC231" s="300"/>
      <c r="AD231" s="300"/>
      <c r="AE231" s="217" t="s">
        <v>146</v>
      </c>
      <c r="AF231" s="290">
        <f>IF($AH$228="週",$BA$6,$BE$6)</f>
        <v>40</v>
      </c>
      <c r="AG231" s="290"/>
      <c r="AH231" s="290"/>
      <c r="AI231" s="290"/>
      <c r="AJ231" s="217" t="s">
        <v>147</v>
      </c>
      <c r="AK231" s="296">
        <f>ROUNDDOWN(AA231/AF231,1)</f>
        <v>0</v>
      </c>
      <c r="AL231" s="296"/>
      <c r="AM231" s="296"/>
      <c r="AN231" s="296"/>
      <c r="AO231" s="2"/>
      <c r="AP231" s="2"/>
      <c r="AQ231" s="2"/>
      <c r="AR231" s="2"/>
      <c r="AS231" s="2"/>
      <c r="AT231" s="2"/>
      <c r="AU231" s="2"/>
      <c r="AV231" s="2"/>
      <c r="AW231" s="2"/>
      <c r="AX231" s="2"/>
      <c r="AY231" s="2"/>
      <c r="AZ231" s="2"/>
      <c r="BA231" s="2"/>
      <c r="BB231" s="2"/>
      <c r="BC231" s="2"/>
      <c r="BD231" s="2"/>
    </row>
    <row r="232" spans="2:62" ht="20.25" customHeight="1" x14ac:dyDescent="0.550000000000000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550000000000000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55000000000000004">
      <c r="I234" s="2"/>
      <c r="J234" s="2"/>
      <c r="K234" s="125" t="s">
        <v>135</v>
      </c>
      <c r="L234" s="125"/>
      <c r="M234" s="125"/>
      <c r="N234" s="125"/>
      <c r="O234" s="125"/>
      <c r="P234" s="125"/>
      <c r="Q234" s="125"/>
      <c r="R234" s="125"/>
      <c r="S234" s="125"/>
      <c r="T234" s="126"/>
      <c r="U234" s="289"/>
      <c r="V234" s="289"/>
      <c r="W234" s="289"/>
      <c r="X234" s="289"/>
      <c r="Y234" s="2"/>
      <c r="Z234" s="2"/>
      <c r="AA234" s="125" t="s">
        <v>135</v>
      </c>
      <c r="AB234" s="125"/>
      <c r="AC234" s="125"/>
      <c r="AD234" s="125"/>
      <c r="AE234" s="125"/>
      <c r="AF234" s="125"/>
      <c r="AG234" s="125"/>
      <c r="AH234" s="125"/>
      <c r="AI234" s="125"/>
      <c r="AJ234" s="126"/>
      <c r="AK234" s="289"/>
      <c r="AL234" s="289"/>
      <c r="AM234" s="289"/>
      <c r="AN234" s="289"/>
      <c r="AO234" s="2"/>
      <c r="AP234" s="2"/>
      <c r="AQ234" s="2"/>
      <c r="AR234" s="2"/>
      <c r="AS234" s="2"/>
      <c r="AT234" s="2"/>
      <c r="AU234" s="2"/>
      <c r="AV234" s="2"/>
      <c r="AW234" s="2"/>
      <c r="AX234" s="2"/>
      <c r="AY234" s="2"/>
      <c r="AZ234" s="2"/>
      <c r="BA234" s="2"/>
      <c r="BB234" s="2"/>
      <c r="BC234" s="2"/>
      <c r="BD234" s="2"/>
    </row>
    <row r="235" spans="2:62" ht="20.25" customHeight="1" x14ac:dyDescent="0.55000000000000004">
      <c r="I235" s="2"/>
      <c r="J235" s="2"/>
      <c r="K235" s="129" t="s">
        <v>149</v>
      </c>
      <c r="L235" s="129"/>
      <c r="M235" s="129"/>
      <c r="N235" s="129"/>
      <c r="O235" s="129"/>
      <c r="P235" s="125" t="s">
        <v>150</v>
      </c>
      <c r="Q235" s="129"/>
      <c r="R235" s="129"/>
      <c r="S235" s="129"/>
      <c r="T235" s="129"/>
      <c r="U235" s="295" t="s">
        <v>139</v>
      </c>
      <c r="V235" s="295"/>
      <c r="W235" s="295"/>
      <c r="X235" s="295"/>
      <c r="Y235" s="2"/>
      <c r="Z235" s="2"/>
      <c r="AA235" s="129" t="s">
        <v>149</v>
      </c>
      <c r="AB235" s="129"/>
      <c r="AC235" s="129"/>
      <c r="AD235" s="129"/>
      <c r="AE235" s="129"/>
      <c r="AF235" s="125" t="s">
        <v>150</v>
      </c>
      <c r="AG235" s="129"/>
      <c r="AH235" s="129"/>
      <c r="AI235" s="129"/>
      <c r="AJ235" s="129"/>
      <c r="AK235" s="295" t="s">
        <v>139</v>
      </c>
      <c r="AL235" s="295"/>
      <c r="AM235" s="295"/>
      <c r="AN235" s="295"/>
      <c r="AO235" s="2"/>
      <c r="AP235" s="2"/>
      <c r="AQ235" s="2"/>
      <c r="AR235" s="2"/>
      <c r="AS235" s="2"/>
      <c r="AT235" s="2"/>
      <c r="AU235" s="2"/>
      <c r="AV235" s="2"/>
      <c r="AW235" s="2"/>
      <c r="AX235" s="2"/>
      <c r="AY235" s="2"/>
      <c r="AZ235" s="2"/>
      <c r="BA235" s="2"/>
      <c r="BB235" s="2"/>
      <c r="BC235" s="2"/>
      <c r="BD235" s="2"/>
    </row>
    <row r="236" spans="2:62" ht="20.25" customHeight="1" x14ac:dyDescent="0.55000000000000004">
      <c r="I236" s="2"/>
      <c r="J236" s="2"/>
      <c r="K236" s="290">
        <f>W226</f>
        <v>0</v>
      </c>
      <c r="L236" s="290"/>
      <c r="M236" s="290"/>
      <c r="N236" s="290"/>
      <c r="O236" s="217" t="s">
        <v>153</v>
      </c>
      <c r="P236" s="296">
        <f>U231</f>
        <v>0</v>
      </c>
      <c r="Q236" s="296"/>
      <c r="R236" s="296"/>
      <c r="S236" s="296"/>
      <c r="T236" s="217" t="s">
        <v>147</v>
      </c>
      <c r="U236" s="297">
        <f>ROUNDDOWN(K236+P236,1)</f>
        <v>0</v>
      </c>
      <c r="V236" s="297"/>
      <c r="W236" s="297"/>
      <c r="X236" s="297"/>
      <c r="Y236" s="138"/>
      <c r="Z236" s="138"/>
      <c r="AA236" s="298">
        <f>AM226</f>
        <v>0</v>
      </c>
      <c r="AB236" s="298"/>
      <c r="AC236" s="298"/>
      <c r="AD236" s="298"/>
      <c r="AE236" s="136" t="s">
        <v>153</v>
      </c>
      <c r="AF236" s="299">
        <f>AK231</f>
        <v>0</v>
      </c>
      <c r="AG236" s="299"/>
      <c r="AH236" s="299"/>
      <c r="AI236" s="299"/>
      <c r="AJ236" s="136" t="s">
        <v>147</v>
      </c>
      <c r="AK236" s="297">
        <f>ROUNDDOWN(AA236+AF236,1)</f>
        <v>0</v>
      </c>
      <c r="AL236" s="297"/>
      <c r="AM236" s="297"/>
      <c r="AN236" s="297"/>
      <c r="AO236" s="2"/>
      <c r="AP236" s="2"/>
      <c r="AQ236" s="2"/>
      <c r="AR236" s="2"/>
      <c r="AS236" s="2"/>
      <c r="AT236" s="2"/>
      <c r="AU236" s="2"/>
      <c r="AV236" s="2"/>
      <c r="AW236" s="2"/>
      <c r="AX236" s="2"/>
      <c r="AY236" s="2"/>
      <c r="AZ236" s="2"/>
      <c r="BA236" s="2"/>
      <c r="BB236" s="2"/>
      <c r="BC236" s="2"/>
      <c r="BD236" s="2"/>
    </row>
    <row r="237" spans="2:62" ht="20.25" customHeight="1" x14ac:dyDescent="0.55000000000000004"/>
    <row r="238" spans="2:62" ht="20.25" customHeight="1" x14ac:dyDescent="0.55000000000000004"/>
    <row r="239" spans="2:62" ht="20.25" customHeight="1" x14ac:dyDescent="0.55000000000000004"/>
    <row r="240" spans="2:62" ht="20.25" customHeight="1" x14ac:dyDescent="0.55000000000000004"/>
    <row r="241" ht="20.25" customHeight="1" x14ac:dyDescent="0.55000000000000004"/>
    <row r="242" ht="20.25" customHeight="1" x14ac:dyDescent="0.55000000000000004"/>
    <row r="243" ht="20.25" customHeight="1" x14ac:dyDescent="0.55000000000000004"/>
    <row r="244" ht="20.25" customHeight="1" x14ac:dyDescent="0.55000000000000004"/>
    <row r="245" ht="20.25" customHeight="1" x14ac:dyDescent="0.55000000000000004"/>
    <row r="246" ht="20.25" customHeight="1" x14ac:dyDescent="0.55000000000000004"/>
    <row r="247" ht="20.25" customHeight="1" x14ac:dyDescent="0.55000000000000004"/>
    <row r="248" ht="20.25" customHeight="1" x14ac:dyDescent="0.55000000000000004"/>
    <row r="249" ht="20.25" customHeight="1" x14ac:dyDescent="0.55000000000000004"/>
    <row r="250" ht="20.25" customHeight="1" x14ac:dyDescent="0.55000000000000004"/>
    <row r="251" ht="20.25" customHeight="1" x14ac:dyDescent="0.55000000000000004"/>
    <row r="252" ht="20.25" customHeight="1" x14ac:dyDescent="0.55000000000000004"/>
    <row r="253" ht="20.25" customHeight="1" x14ac:dyDescent="0.55000000000000004"/>
    <row r="254" ht="20.25" customHeight="1" x14ac:dyDescent="0.55000000000000004"/>
    <row r="255" ht="20.25" customHeight="1" x14ac:dyDescent="0.55000000000000004"/>
    <row r="256" ht="20.25" customHeight="1" x14ac:dyDescent="0.55000000000000004"/>
    <row r="283" spans="1:59" x14ac:dyDescent="0.550000000000000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550000000000000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55000000000000004">
      <c r="A285" s="11"/>
      <c r="B285" s="11"/>
      <c r="C285" s="14"/>
      <c r="D285" s="14"/>
      <c r="E285" s="14"/>
      <c r="F285" s="14"/>
      <c r="G285" s="14"/>
      <c r="H285" s="14"/>
      <c r="I285" s="14"/>
      <c r="J285" s="14"/>
      <c r="K285" s="12"/>
      <c r="L285" s="12"/>
      <c r="M285" s="11"/>
      <c r="N285" s="11"/>
      <c r="O285" s="11"/>
      <c r="P285" s="11"/>
      <c r="Q285" s="11"/>
      <c r="R285" s="11"/>
    </row>
    <row r="286" spans="1:59" x14ac:dyDescent="0.55000000000000004">
      <c r="A286" s="11"/>
      <c r="B286" s="11"/>
      <c r="C286" s="14"/>
      <c r="D286" s="14"/>
      <c r="E286" s="14"/>
      <c r="F286" s="14"/>
      <c r="G286" s="14"/>
      <c r="H286" s="14"/>
      <c r="I286" s="14"/>
      <c r="J286" s="14"/>
      <c r="K286" s="12"/>
      <c r="L286" s="12"/>
      <c r="M286" s="11"/>
      <c r="N286" s="11"/>
      <c r="O286" s="11"/>
      <c r="P286" s="11"/>
      <c r="Q286" s="11"/>
      <c r="R286" s="11"/>
    </row>
    <row r="287" spans="1:59" x14ac:dyDescent="0.55000000000000004">
      <c r="C287" s="3"/>
      <c r="D287" s="3"/>
      <c r="E287" s="3"/>
      <c r="F287" s="3"/>
      <c r="G287" s="3"/>
      <c r="H287" s="3"/>
      <c r="I287" s="3"/>
      <c r="J287" s="3"/>
    </row>
    <row r="288" spans="1:59" x14ac:dyDescent="0.55000000000000004">
      <c r="C288" s="3"/>
      <c r="D288" s="3"/>
      <c r="E288" s="3"/>
      <c r="F288" s="3"/>
      <c r="G288" s="3"/>
      <c r="H288" s="3"/>
      <c r="I288" s="3"/>
      <c r="J288" s="3"/>
    </row>
    <row r="289" spans="3:10" x14ac:dyDescent="0.55000000000000004">
      <c r="C289" s="3"/>
      <c r="D289" s="3"/>
      <c r="E289" s="3"/>
      <c r="F289" s="3"/>
      <c r="G289" s="3"/>
      <c r="H289" s="3"/>
      <c r="I289" s="3"/>
      <c r="J289" s="3"/>
    </row>
    <row r="290" spans="3:10" x14ac:dyDescent="0.55000000000000004">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41"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view="pageBreakPreview" zoomScaleNormal="55" zoomScaleSheetLayoutView="100" workbookViewId="0">
      <selection activeCell="S25" sqref="S25:W26"/>
    </sheetView>
  </sheetViews>
  <sheetFormatPr defaultColWidth="4.5" defaultRowHeight="14" x14ac:dyDescent="0.55000000000000004"/>
  <cols>
    <col min="1" max="1" width="0.9140625" style="1" customWidth="1"/>
    <col min="2" max="6" width="5.6640625" style="1" customWidth="1"/>
    <col min="7" max="8" width="8.08203125" style="1" customWidth="1"/>
    <col min="9" max="12" width="3.1640625" style="1" hidden="1" customWidth="1"/>
    <col min="13" max="14" width="3.1640625" style="1" customWidth="1"/>
    <col min="15" max="66" width="5.6640625" style="1" customWidth="1"/>
    <col min="67" max="67" width="1.08203125" style="1" customWidth="1"/>
    <col min="68" max="16384" width="4.5" style="1"/>
  </cols>
  <sheetData>
    <row r="1" spans="2:71" s="6" customFormat="1" ht="20.25" customHeight="1" x14ac:dyDescent="0.55000000000000004">
      <c r="G1" s="5" t="s">
        <v>322</v>
      </c>
      <c r="H1" s="5"/>
      <c r="I1" s="5"/>
      <c r="J1" s="5"/>
      <c r="K1" s="5"/>
      <c r="L1" s="5"/>
      <c r="M1" s="5"/>
      <c r="N1" s="5"/>
      <c r="Q1" s="7" t="s">
        <v>0</v>
      </c>
      <c r="T1" s="5"/>
      <c r="U1" s="5"/>
      <c r="V1" s="5"/>
      <c r="W1" s="5"/>
      <c r="X1" s="5"/>
      <c r="Y1" s="5"/>
      <c r="Z1" s="5"/>
      <c r="AA1" s="5"/>
      <c r="AW1" s="9" t="s">
        <v>30</v>
      </c>
      <c r="AX1" s="389" t="s">
        <v>159</v>
      </c>
      <c r="AY1" s="390"/>
      <c r="AZ1" s="390"/>
      <c r="BA1" s="390"/>
      <c r="BB1" s="390"/>
      <c r="BC1" s="390"/>
      <c r="BD1" s="390"/>
      <c r="BE1" s="390"/>
      <c r="BF1" s="390"/>
      <c r="BG1" s="390"/>
      <c r="BH1" s="390"/>
      <c r="BI1" s="390"/>
      <c r="BJ1" s="390"/>
      <c r="BK1" s="390"/>
      <c r="BL1" s="390"/>
      <c r="BM1" s="390"/>
      <c r="BN1" s="9" t="s">
        <v>2</v>
      </c>
    </row>
    <row r="2" spans="2:71" s="8" customFormat="1" ht="20.25" customHeight="1" x14ac:dyDescent="0.55000000000000004">
      <c r="N2" s="7"/>
      <c r="Q2" s="7"/>
      <c r="R2" s="7"/>
      <c r="T2" s="9"/>
      <c r="U2" s="9"/>
      <c r="V2" s="9"/>
      <c r="W2" s="9"/>
      <c r="X2" s="9"/>
      <c r="Y2" s="9"/>
      <c r="Z2" s="9"/>
      <c r="AA2" s="9"/>
      <c r="AF2" s="142" t="s">
        <v>27</v>
      </c>
      <c r="AG2" s="391">
        <v>6</v>
      </c>
      <c r="AH2" s="391"/>
      <c r="AI2" s="142" t="s">
        <v>28</v>
      </c>
      <c r="AJ2" s="392">
        <f>IF(AG2=0,"",YEAR(DATE(2018+AG2,1,1)))</f>
        <v>2024</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55000000000000004">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550000000000000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550000000000000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550000000000000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550000000000000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550000000000000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550000000000000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550000000000000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c r="BJ10" s="224"/>
      <c r="BK10" s="2" t="s">
        <v>272</v>
      </c>
      <c r="BL10" s="30"/>
      <c r="BM10" s="30"/>
      <c r="BN10" s="32"/>
      <c r="BQ10" s="9"/>
      <c r="BR10" s="9"/>
      <c r="BS10" s="9"/>
    </row>
    <row r="11" spans="2:71" ht="5.25" customHeight="1" thickBot="1" x14ac:dyDescent="0.6">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5" customHeight="1" x14ac:dyDescent="0.55000000000000004">
      <c r="B12" s="366" t="s">
        <v>20</v>
      </c>
      <c r="C12" s="369" t="s">
        <v>274</v>
      </c>
      <c r="D12" s="357" t="s">
        <v>275</v>
      </c>
      <c r="E12" s="372"/>
      <c r="F12" s="373"/>
      <c r="G12" s="357" t="s">
        <v>276</v>
      </c>
      <c r="H12" s="230"/>
      <c r="I12" s="186"/>
      <c r="J12" s="183"/>
      <c r="K12" s="186"/>
      <c r="L12" s="183"/>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55000000000000004">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55000000000000004">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55000000000000004">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6">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55000000000000004">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55000000000000004">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55000000000000004">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55000000000000004">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55000000000000004">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55000000000000004">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55000000000000004">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55000000000000004">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55000000000000004">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55000000000000004">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55000000000000004">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55000000000000004">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55000000000000004">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55000000000000004">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55000000000000004">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55000000000000004">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55000000000000004">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55000000000000004">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55000000000000004">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55000000000000004">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55000000000000004">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55000000000000004">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55000000000000004">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55000000000000004">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55000000000000004">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55000000000000004">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55000000000000004">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55000000000000004">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55000000000000004">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55000000000000004">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55000000000000004">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55000000000000004">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55000000000000004">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55000000000000004">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55000000000000004">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55000000000000004">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55000000000000004">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55000000000000004">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55000000000000004">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55000000000000004">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55000000000000004">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55000000000000004">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55000000000000004">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55000000000000004">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55000000000000004">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55000000000000004">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55000000000000004">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55000000000000004">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55000000000000004">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55000000000000004">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55000000000000004">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55000000000000004">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55000000000000004">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55000000000000004">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55000000000000004">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55000000000000004">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55000000000000004">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55000000000000004">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55000000000000004">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55000000000000004">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55000000000000004">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55000000000000004">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55000000000000004">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55000000000000004">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55000000000000004">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55000000000000004">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55000000000000004">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55000000000000004">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55000000000000004">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55000000000000004">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55000000000000004">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55000000000000004">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55000000000000004">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55000000000000004">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55000000000000004">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55000000000000004">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55000000000000004">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55000000000000004">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55000000000000004">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55000000000000004">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55000000000000004">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55000000000000004">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55000000000000004">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55000000000000004">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55000000000000004">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55000000000000004">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55000000000000004">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55000000000000004">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55000000000000004">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55000000000000004">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55000000000000004">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55000000000000004">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55000000000000004">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55000000000000004">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55000000000000004">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55000000000000004">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55000000000000004">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55000000000000004">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55000000000000004">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55000000000000004">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55000000000000004">
      <c r="B117" s="225">
        <f>B115+1</f>
        <v>51</v>
      </c>
      <c r="C117" s="243"/>
      <c r="D117" s="261"/>
      <c r="E117" s="262"/>
      <c r="F117" s="263"/>
      <c r="G117" s="275"/>
      <c r="H117" s="271"/>
      <c r="I117" s="163"/>
      <c r="J117" s="164"/>
      <c r="K117" s="163"/>
      <c r="L117" s="164"/>
      <c r="M117" s="265"/>
      <c r="N117" s="266"/>
      <c r="O117" s="269"/>
      <c r="P117" s="270"/>
      <c r="Q117" s="270"/>
      <c r="R117" s="271"/>
      <c r="S117" s="240"/>
      <c r="T117" s="241"/>
      <c r="U117" s="241"/>
      <c r="V117" s="241"/>
      <c r="W117" s="24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7"/>
      <c r="BG117" s="258"/>
      <c r="BH117" s="259"/>
      <c r="BI117" s="260"/>
      <c r="BJ117" s="248"/>
      <c r="BK117" s="249"/>
      <c r="BL117" s="249"/>
      <c r="BM117" s="249"/>
      <c r="BN117" s="250"/>
    </row>
    <row r="118" spans="2:66" ht="20.25" customHeight="1" x14ac:dyDescent="0.55000000000000004">
      <c r="B118" s="226"/>
      <c r="C118" s="244"/>
      <c r="D118" s="264"/>
      <c r="E118" s="262"/>
      <c r="F118" s="263"/>
      <c r="G118" s="283"/>
      <c r="H118" s="284"/>
      <c r="I118" s="207"/>
      <c r="J118" s="208">
        <f>G117</f>
        <v>0</v>
      </c>
      <c r="K118" s="207"/>
      <c r="L118" s="208">
        <f>M117</f>
        <v>0</v>
      </c>
      <c r="M118" s="285"/>
      <c r="N118" s="286"/>
      <c r="O118" s="287"/>
      <c r="P118" s="288"/>
      <c r="Q118" s="288"/>
      <c r="R118" s="284"/>
      <c r="S118" s="240"/>
      <c r="T118" s="241"/>
      <c r="U118" s="241"/>
      <c r="V118" s="241"/>
      <c r="W118" s="24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55000000000000004">
      <c r="B119" s="225">
        <f>B117+1</f>
        <v>52</v>
      </c>
      <c r="C119" s="243"/>
      <c r="D119" s="261"/>
      <c r="E119" s="262"/>
      <c r="F119" s="263"/>
      <c r="G119" s="275"/>
      <c r="H119" s="271"/>
      <c r="I119" s="163"/>
      <c r="J119" s="164"/>
      <c r="K119" s="163"/>
      <c r="L119" s="164"/>
      <c r="M119" s="265"/>
      <c r="N119" s="266"/>
      <c r="O119" s="269"/>
      <c r="P119" s="270"/>
      <c r="Q119" s="270"/>
      <c r="R119" s="271"/>
      <c r="S119" s="240"/>
      <c r="T119" s="241"/>
      <c r="U119" s="241"/>
      <c r="V119" s="241"/>
      <c r="W119" s="24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7"/>
      <c r="BG119" s="258"/>
      <c r="BH119" s="259"/>
      <c r="BI119" s="260"/>
      <c r="BJ119" s="248"/>
      <c r="BK119" s="249"/>
      <c r="BL119" s="249"/>
      <c r="BM119" s="249"/>
      <c r="BN119" s="250"/>
    </row>
    <row r="120" spans="2:66" ht="20.25" customHeight="1" x14ac:dyDescent="0.55000000000000004">
      <c r="B120" s="226"/>
      <c r="C120" s="244"/>
      <c r="D120" s="264"/>
      <c r="E120" s="262"/>
      <c r="F120" s="263"/>
      <c r="G120" s="283"/>
      <c r="H120" s="284"/>
      <c r="I120" s="207"/>
      <c r="J120" s="208">
        <f>G119</f>
        <v>0</v>
      </c>
      <c r="K120" s="207"/>
      <c r="L120" s="208">
        <f>M119</f>
        <v>0</v>
      </c>
      <c r="M120" s="285"/>
      <c r="N120" s="286"/>
      <c r="O120" s="287"/>
      <c r="P120" s="288"/>
      <c r="Q120" s="288"/>
      <c r="R120" s="284"/>
      <c r="S120" s="240"/>
      <c r="T120" s="241"/>
      <c r="U120" s="241"/>
      <c r="V120" s="241"/>
      <c r="W120" s="24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55000000000000004">
      <c r="B121" s="225">
        <f>B119+1</f>
        <v>53</v>
      </c>
      <c r="C121" s="243"/>
      <c r="D121" s="261"/>
      <c r="E121" s="262"/>
      <c r="F121" s="263"/>
      <c r="G121" s="275"/>
      <c r="H121" s="271"/>
      <c r="I121" s="163"/>
      <c r="J121" s="164"/>
      <c r="K121" s="163"/>
      <c r="L121" s="164"/>
      <c r="M121" s="265"/>
      <c r="N121" s="266"/>
      <c r="O121" s="269"/>
      <c r="P121" s="270"/>
      <c r="Q121" s="270"/>
      <c r="R121" s="271"/>
      <c r="S121" s="240"/>
      <c r="T121" s="241"/>
      <c r="U121" s="241"/>
      <c r="V121" s="241"/>
      <c r="W121" s="24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7"/>
      <c r="BG121" s="258"/>
      <c r="BH121" s="259"/>
      <c r="BI121" s="260"/>
      <c r="BJ121" s="248"/>
      <c r="BK121" s="249"/>
      <c r="BL121" s="249"/>
      <c r="BM121" s="249"/>
      <c r="BN121" s="250"/>
    </row>
    <row r="122" spans="2:66" ht="20.25" customHeight="1" x14ac:dyDescent="0.55000000000000004">
      <c r="B122" s="226"/>
      <c r="C122" s="244"/>
      <c r="D122" s="264"/>
      <c r="E122" s="262"/>
      <c r="F122" s="263"/>
      <c r="G122" s="283"/>
      <c r="H122" s="284"/>
      <c r="I122" s="207"/>
      <c r="J122" s="208">
        <f>G121</f>
        <v>0</v>
      </c>
      <c r="K122" s="207"/>
      <c r="L122" s="208">
        <f>M121</f>
        <v>0</v>
      </c>
      <c r="M122" s="285"/>
      <c r="N122" s="286"/>
      <c r="O122" s="287"/>
      <c r="P122" s="288"/>
      <c r="Q122" s="288"/>
      <c r="R122" s="284"/>
      <c r="S122" s="240"/>
      <c r="T122" s="241"/>
      <c r="U122" s="241"/>
      <c r="V122" s="241"/>
      <c r="W122" s="24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55000000000000004">
      <c r="B123" s="225">
        <f>B121+1</f>
        <v>54</v>
      </c>
      <c r="C123" s="243"/>
      <c r="D123" s="261"/>
      <c r="E123" s="262"/>
      <c r="F123" s="263"/>
      <c r="G123" s="275"/>
      <c r="H123" s="271"/>
      <c r="I123" s="163"/>
      <c r="J123" s="164"/>
      <c r="K123" s="163"/>
      <c r="L123" s="164"/>
      <c r="M123" s="265"/>
      <c r="N123" s="266"/>
      <c r="O123" s="269"/>
      <c r="P123" s="270"/>
      <c r="Q123" s="270"/>
      <c r="R123" s="271"/>
      <c r="S123" s="240"/>
      <c r="T123" s="241"/>
      <c r="U123" s="241"/>
      <c r="V123" s="241"/>
      <c r="W123" s="24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7"/>
      <c r="BG123" s="258"/>
      <c r="BH123" s="259"/>
      <c r="BI123" s="260"/>
      <c r="BJ123" s="248"/>
      <c r="BK123" s="249"/>
      <c r="BL123" s="249"/>
      <c r="BM123" s="249"/>
      <c r="BN123" s="250"/>
    </row>
    <row r="124" spans="2:66" ht="20.25" customHeight="1" x14ac:dyDescent="0.55000000000000004">
      <c r="B124" s="226"/>
      <c r="C124" s="244"/>
      <c r="D124" s="264"/>
      <c r="E124" s="262"/>
      <c r="F124" s="263"/>
      <c r="G124" s="283"/>
      <c r="H124" s="284"/>
      <c r="I124" s="207"/>
      <c r="J124" s="208">
        <f>G123</f>
        <v>0</v>
      </c>
      <c r="K124" s="207"/>
      <c r="L124" s="208">
        <f>M123</f>
        <v>0</v>
      </c>
      <c r="M124" s="285"/>
      <c r="N124" s="286"/>
      <c r="O124" s="287"/>
      <c r="P124" s="288"/>
      <c r="Q124" s="288"/>
      <c r="R124" s="284"/>
      <c r="S124" s="240"/>
      <c r="T124" s="241"/>
      <c r="U124" s="241"/>
      <c r="V124" s="241"/>
      <c r="W124" s="24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55000000000000004">
      <c r="B125" s="225">
        <f>B123+1</f>
        <v>55</v>
      </c>
      <c r="C125" s="243"/>
      <c r="D125" s="261"/>
      <c r="E125" s="262"/>
      <c r="F125" s="263"/>
      <c r="G125" s="275"/>
      <c r="H125" s="271"/>
      <c r="I125" s="163"/>
      <c r="J125" s="164"/>
      <c r="K125" s="163"/>
      <c r="L125" s="164"/>
      <c r="M125" s="265"/>
      <c r="N125" s="266"/>
      <c r="O125" s="269"/>
      <c r="P125" s="270"/>
      <c r="Q125" s="270"/>
      <c r="R125" s="271"/>
      <c r="S125" s="240"/>
      <c r="T125" s="241"/>
      <c r="U125" s="241"/>
      <c r="V125" s="241"/>
      <c r="W125" s="24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7"/>
      <c r="BG125" s="258"/>
      <c r="BH125" s="259"/>
      <c r="BI125" s="260"/>
      <c r="BJ125" s="248"/>
      <c r="BK125" s="249"/>
      <c r="BL125" s="249"/>
      <c r="BM125" s="249"/>
      <c r="BN125" s="250"/>
    </row>
    <row r="126" spans="2:66" ht="20.25" customHeight="1" x14ac:dyDescent="0.55000000000000004">
      <c r="B126" s="226"/>
      <c r="C126" s="244"/>
      <c r="D126" s="264"/>
      <c r="E126" s="262"/>
      <c r="F126" s="263"/>
      <c r="G126" s="283"/>
      <c r="H126" s="284"/>
      <c r="I126" s="207"/>
      <c r="J126" s="208">
        <f>G125</f>
        <v>0</v>
      </c>
      <c r="K126" s="207"/>
      <c r="L126" s="208">
        <f>M125</f>
        <v>0</v>
      </c>
      <c r="M126" s="285"/>
      <c r="N126" s="286"/>
      <c r="O126" s="287"/>
      <c r="P126" s="288"/>
      <c r="Q126" s="288"/>
      <c r="R126" s="284"/>
      <c r="S126" s="240"/>
      <c r="T126" s="241"/>
      <c r="U126" s="241"/>
      <c r="V126" s="241"/>
      <c r="W126" s="24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55000000000000004">
      <c r="B127" s="225">
        <f>B125+1</f>
        <v>56</v>
      </c>
      <c r="C127" s="243"/>
      <c r="D127" s="261"/>
      <c r="E127" s="262"/>
      <c r="F127" s="263"/>
      <c r="G127" s="275"/>
      <c r="H127" s="271"/>
      <c r="I127" s="163"/>
      <c r="J127" s="164"/>
      <c r="K127" s="163"/>
      <c r="L127" s="164"/>
      <c r="M127" s="265"/>
      <c r="N127" s="266"/>
      <c r="O127" s="269"/>
      <c r="P127" s="270"/>
      <c r="Q127" s="270"/>
      <c r="R127" s="271"/>
      <c r="S127" s="240"/>
      <c r="T127" s="241"/>
      <c r="U127" s="241"/>
      <c r="V127" s="241"/>
      <c r="W127" s="24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7"/>
      <c r="BG127" s="258"/>
      <c r="BH127" s="259"/>
      <c r="BI127" s="260"/>
      <c r="BJ127" s="248"/>
      <c r="BK127" s="249"/>
      <c r="BL127" s="249"/>
      <c r="BM127" s="249"/>
      <c r="BN127" s="250"/>
    </row>
    <row r="128" spans="2:66" ht="20.25" customHeight="1" x14ac:dyDescent="0.55000000000000004">
      <c r="B128" s="226"/>
      <c r="C128" s="244"/>
      <c r="D128" s="264"/>
      <c r="E128" s="262"/>
      <c r="F128" s="263"/>
      <c r="G128" s="283"/>
      <c r="H128" s="284"/>
      <c r="I128" s="207"/>
      <c r="J128" s="208">
        <f>G127</f>
        <v>0</v>
      </c>
      <c r="K128" s="207"/>
      <c r="L128" s="208">
        <f>M127</f>
        <v>0</v>
      </c>
      <c r="M128" s="285"/>
      <c r="N128" s="286"/>
      <c r="O128" s="287"/>
      <c r="P128" s="288"/>
      <c r="Q128" s="288"/>
      <c r="R128" s="284"/>
      <c r="S128" s="240"/>
      <c r="T128" s="241"/>
      <c r="U128" s="241"/>
      <c r="V128" s="241"/>
      <c r="W128" s="24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55000000000000004">
      <c r="B129" s="225">
        <f>B127+1</f>
        <v>57</v>
      </c>
      <c r="C129" s="243"/>
      <c r="D129" s="261"/>
      <c r="E129" s="262"/>
      <c r="F129" s="263"/>
      <c r="G129" s="275"/>
      <c r="H129" s="271"/>
      <c r="I129" s="163"/>
      <c r="J129" s="164"/>
      <c r="K129" s="163"/>
      <c r="L129" s="164"/>
      <c r="M129" s="265"/>
      <c r="N129" s="266"/>
      <c r="O129" s="269"/>
      <c r="P129" s="270"/>
      <c r="Q129" s="270"/>
      <c r="R129" s="271"/>
      <c r="S129" s="240"/>
      <c r="T129" s="241"/>
      <c r="U129" s="241"/>
      <c r="V129" s="241"/>
      <c r="W129" s="24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7"/>
      <c r="BG129" s="258"/>
      <c r="BH129" s="259"/>
      <c r="BI129" s="260"/>
      <c r="BJ129" s="248"/>
      <c r="BK129" s="249"/>
      <c r="BL129" s="249"/>
      <c r="BM129" s="249"/>
      <c r="BN129" s="250"/>
    </row>
    <row r="130" spans="2:66" ht="20.25" customHeight="1" x14ac:dyDescent="0.55000000000000004">
      <c r="B130" s="226"/>
      <c r="C130" s="244"/>
      <c r="D130" s="264"/>
      <c r="E130" s="262"/>
      <c r="F130" s="263"/>
      <c r="G130" s="283"/>
      <c r="H130" s="284"/>
      <c r="I130" s="207"/>
      <c r="J130" s="208">
        <f>G129</f>
        <v>0</v>
      </c>
      <c r="K130" s="207"/>
      <c r="L130" s="208">
        <f>M129</f>
        <v>0</v>
      </c>
      <c r="M130" s="285"/>
      <c r="N130" s="286"/>
      <c r="O130" s="287"/>
      <c r="P130" s="288"/>
      <c r="Q130" s="288"/>
      <c r="R130" s="284"/>
      <c r="S130" s="240"/>
      <c r="T130" s="241"/>
      <c r="U130" s="241"/>
      <c r="V130" s="241"/>
      <c r="W130" s="24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55000000000000004">
      <c r="B131" s="225">
        <f>B129+1</f>
        <v>58</v>
      </c>
      <c r="C131" s="243"/>
      <c r="D131" s="261"/>
      <c r="E131" s="262"/>
      <c r="F131" s="263"/>
      <c r="G131" s="275"/>
      <c r="H131" s="271"/>
      <c r="I131" s="163"/>
      <c r="J131" s="164"/>
      <c r="K131" s="163"/>
      <c r="L131" s="164"/>
      <c r="M131" s="265"/>
      <c r="N131" s="266"/>
      <c r="O131" s="269"/>
      <c r="P131" s="270"/>
      <c r="Q131" s="270"/>
      <c r="R131" s="271"/>
      <c r="S131" s="240"/>
      <c r="T131" s="241"/>
      <c r="U131" s="241"/>
      <c r="V131" s="241"/>
      <c r="W131" s="24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7"/>
      <c r="BG131" s="258"/>
      <c r="BH131" s="259"/>
      <c r="BI131" s="260"/>
      <c r="BJ131" s="248"/>
      <c r="BK131" s="249"/>
      <c r="BL131" s="249"/>
      <c r="BM131" s="249"/>
      <c r="BN131" s="250"/>
    </row>
    <row r="132" spans="2:66" ht="20.25" customHeight="1" x14ac:dyDescent="0.55000000000000004">
      <c r="B132" s="226"/>
      <c r="C132" s="244"/>
      <c r="D132" s="264"/>
      <c r="E132" s="262"/>
      <c r="F132" s="263"/>
      <c r="G132" s="283"/>
      <c r="H132" s="284"/>
      <c r="I132" s="207"/>
      <c r="J132" s="208">
        <f>G131</f>
        <v>0</v>
      </c>
      <c r="K132" s="207"/>
      <c r="L132" s="208">
        <f>M131</f>
        <v>0</v>
      </c>
      <c r="M132" s="285"/>
      <c r="N132" s="286"/>
      <c r="O132" s="287"/>
      <c r="P132" s="288"/>
      <c r="Q132" s="288"/>
      <c r="R132" s="284"/>
      <c r="S132" s="240"/>
      <c r="T132" s="241"/>
      <c r="U132" s="241"/>
      <c r="V132" s="241"/>
      <c r="W132" s="24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55000000000000004">
      <c r="B133" s="225">
        <f>B131+1</f>
        <v>59</v>
      </c>
      <c r="C133" s="243"/>
      <c r="D133" s="261"/>
      <c r="E133" s="262"/>
      <c r="F133" s="263"/>
      <c r="G133" s="275"/>
      <c r="H133" s="271"/>
      <c r="I133" s="163"/>
      <c r="J133" s="164"/>
      <c r="K133" s="163"/>
      <c r="L133" s="164"/>
      <c r="M133" s="265"/>
      <c r="N133" s="266"/>
      <c r="O133" s="269"/>
      <c r="P133" s="270"/>
      <c r="Q133" s="270"/>
      <c r="R133" s="271"/>
      <c r="S133" s="240"/>
      <c r="T133" s="241"/>
      <c r="U133" s="241"/>
      <c r="V133" s="241"/>
      <c r="W133" s="24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7"/>
      <c r="BG133" s="258"/>
      <c r="BH133" s="259"/>
      <c r="BI133" s="260"/>
      <c r="BJ133" s="248"/>
      <c r="BK133" s="249"/>
      <c r="BL133" s="249"/>
      <c r="BM133" s="249"/>
      <c r="BN133" s="250"/>
    </row>
    <row r="134" spans="2:66" ht="20.25" customHeight="1" x14ac:dyDescent="0.55000000000000004">
      <c r="B134" s="226"/>
      <c r="C134" s="244"/>
      <c r="D134" s="264"/>
      <c r="E134" s="262"/>
      <c r="F134" s="263"/>
      <c r="G134" s="283"/>
      <c r="H134" s="284"/>
      <c r="I134" s="207"/>
      <c r="J134" s="208">
        <f>G133</f>
        <v>0</v>
      </c>
      <c r="K134" s="207"/>
      <c r="L134" s="208">
        <f>M133</f>
        <v>0</v>
      </c>
      <c r="M134" s="285"/>
      <c r="N134" s="286"/>
      <c r="O134" s="287"/>
      <c r="P134" s="288"/>
      <c r="Q134" s="288"/>
      <c r="R134" s="284"/>
      <c r="S134" s="240"/>
      <c r="T134" s="241"/>
      <c r="U134" s="241"/>
      <c r="V134" s="241"/>
      <c r="W134" s="24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55000000000000004">
      <c r="B135" s="225">
        <f>B133+1</f>
        <v>60</v>
      </c>
      <c r="C135" s="243"/>
      <c r="D135" s="261"/>
      <c r="E135" s="262"/>
      <c r="F135" s="263"/>
      <c r="G135" s="275"/>
      <c r="H135" s="271"/>
      <c r="I135" s="163"/>
      <c r="J135" s="164"/>
      <c r="K135" s="163"/>
      <c r="L135" s="164"/>
      <c r="M135" s="265"/>
      <c r="N135" s="266"/>
      <c r="O135" s="269"/>
      <c r="P135" s="270"/>
      <c r="Q135" s="270"/>
      <c r="R135" s="271"/>
      <c r="S135" s="240"/>
      <c r="T135" s="241"/>
      <c r="U135" s="241"/>
      <c r="V135" s="241"/>
      <c r="W135" s="24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7"/>
      <c r="BG135" s="258"/>
      <c r="BH135" s="259"/>
      <c r="BI135" s="260"/>
      <c r="BJ135" s="248"/>
      <c r="BK135" s="249"/>
      <c r="BL135" s="249"/>
      <c r="BM135" s="249"/>
      <c r="BN135" s="250"/>
    </row>
    <row r="136" spans="2:66" ht="20.25" customHeight="1" x14ac:dyDescent="0.55000000000000004">
      <c r="B136" s="226"/>
      <c r="C136" s="244"/>
      <c r="D136" s="264"/>
      <c r="E136" s="262"/>
      <c r="F136" s="263"/>
      <c r="G136" s="283"/>
      <c r="H136" s="284"/>
      <c r="I136" s="207"/>
      <c r="J136" s="208">
        <f>G135</f>
        <v>0</v>
      </c>
      <c r="K136" s="207"/>
      <c r="L136" s="208">
        <f>M135</f>
        <v>0</v>
      </c>
      <c r="M136" s="285"/>
      <c r="N136" s="286"/>
      <c r="O136" s="287"/>
      <c r="P136" s="288"/>
      <c r="Q136" s="288"/>
      <c r="R136" s="284"/>
      <c r="S136" s="240"/>
      <c r="T136" s="241"/>
      <c r="U136" s="241"/>
      <c r="V136" s="241"/>
      <c r="W136" s="24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55000000000000004">
      <c r="B137" s="225">
        <f>B135+1</f>
        <v>61</v>
      </c>
      <c r="C137" s="243"/>
      <c r="D137" s="261"/>
      <c r="E137" s="262"/>
      <c r="F137" s="263"/>
      <c r="G137" s="275"/>
      <c r="H137" s="271"/>
      <c r="I137" s="163"/>
      <c r="J137" s="164"/>
      <c r="K137" s="163"/>
      <c r="L137" s="164"/>
      <c r="M137" s="265"/>
      <c r="N137" s="266"/>
      <c r="O137" s="269"/>
      <c r="P137" s="270"/>
      <c r="Q137" s="270"/>
      <c r="R137" s="271"/>
      <c r="S137" s="240"/>
      <c r="T137" s="241"/>
      <c r="U137" s="241"/>
      <c r="V137" s="241"/>
      <c r="W137" s="24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7"/>
      <c r="BG137" s="258"/>
      <c r="BH137" s="259"/>
      <c r="BI137" s="260"/>
      <c r="BJ137" s="248"/>
      <c r="BK137" s="249"/>
      <c r="BL137" s="249"/>
      <c r="BM137" s="249"/>
      <c r="BN137" s="250"/>
    </row>
    <row r="138" spans="2:66" ht="20.25" customHeight="1" x14ac:dyDescent="0.55000000000000004">
      <c r="B138" s="226"/>
      <c r="C138" s="244"/>
      <c r="D138" s="264"/>
      <c r="E138" s="262"/>
      <c r="F138" s="263"/>
      <c r="G138" s="283"/>
      <c r="H138" s="284"/>
      <c r="I138" s="207"/>
      <c r="J138" s="208">
        <f>G137</f>
        <v>0</v>
      </c>
      <c r="K138" s="207"/>
      <c r="L138" s="208">
        <f>M137</f>
        <v>0</v>
      </c>
      <c r="M138" s="285"/>
      <c r="N138" s="286"/>
      <c r="O138" s="287"/>
      <c r="P138" s="288"/>
      <c r="Q138" s="288"/>
      <c r="R138" s="284"/>
      <c r="S138" s="240"/>
      <c r="T138" s="241"/>
      <c r="U138" s="241"/>
      <c r="V138" s="241"/>
      <c r="W138" s="24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55000000000000004">
      <c r="B139" s="225">
        <f>B137+1</f>
        <v>62</v>
      </c>
      <c r="C139" s="243"/>
      <c r="D139" s="261"/>
      <c r="E139" s="262"/>
      <c r="F139" s="263"/>
      <c r="G139" s="275"/>
      <c r="H139" s="271"/>
      <c r="I139" s="163"/>
      <c r="J139" s="164"/>
      <c r="K139" s="163"/>
      <c r="L139" s="164"/>
      <c r="M139" s="265"/>
      <c r="N139" s="266"/>
      <c r="O139" s="269"/>
      <c r="P139" s="270"/>
      <c r="Q139" s="270"/>
      <c r="R139" s="271"/>
      <c r="S139" s="240"/>
      <c r="T139" s="241"/>
      <c r="U139" s="241"/>
      <c r="V139" s="241"/>
      <c r="W139" s="24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7"/>
      <c r="BG139" s="258"/>
      <c r="BH139" s="259"/>
      <c r="BI139" s="260"/>
      <c r="BJ139" s="248"/>
      <c r="BK139" s="249"/>
      <c r="BL139" s="249"/>
      <c r="BM139" s="249"/>
      <c r="BN139" s="250"/>
    </row>
    <row r="140" spans="2:66" ht="20.25" customHeight="1" x14ac:dyDescent="0.55000000000000004">
      <c r="B140" s="226"/>
      <c r="C140" s="244"/>
      <c r="D140" s="264"/>
      <c r="E140" s="262"/>
      <c r="F140" s="263"/>
      <c r="G140" s="283"/>
      <c r="H140" s="284"/>
      <c r="I140" s="207"/>
      <c r="J140" s="208">
        <f>G139</f>
        <v>0</v>
      </c>
      <c r="K140" s="207"/>
      <c r="L140" s="208">
        <f>M139</f>
        <v>0</v>
      </c>
      <c r="M140" s="285"/>
      <c r="N140" s="286"/>
      <c r="O140" s="287"/>
      <c r="P140" s="288"/>
      <c r="Q140" s="288"/>
      <c r="R140" s="284"/>
      <c r="S140" s="240"/>
      <c r="T140" s="241"/>
      <c r="U140" s="241"/>
      <c r="V140" s="241"/>
      <c r="W140" s="24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55000000000000004">
      <c r="B141" s="225">
        <f>B139+1</f>
        <v>63</v>
      </c>
      <c r="C141" s="243"/>
      <c r="D141" s="261"/>
      <c r="E141" s="262"/>
      <c r="F141" s="263"/>
      <c r="G141" s="275"/>
      <c r="H141" s="271"/>
      <c r="I141" s="163"/>
      <c r="J141" s="164"/>
      <c r="K141" s="163"/>
      <c r="L141" s="164"/>
      <c r="M141" s="265"/>
      <c r="N141" s="266"/>
      <c r="O141" s="269"/>
      <c r="P141" s="270"/>
      <c r="Q141" s="270"/>
      <c r="R141" s="271"/>
      <c r="S141" s="240"/>
      <c r="T141" s="241"/>
      <c r="U141" s="241"/>
      <c r="V141" s="241"/>
      <c r="W141" s="24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7"/>
      <c r="BG141" s="258"/>
      <c r="BH141" s="259"/>
      <c r="BI141" s="260"/>
      <c r="BJ141" s="248"/>
      <c r="BK141" s="249"/>
      <c r="BL141" s="249"/>
      <c r="BM141" s="249"/>
      <c r="BN141" s="250"/>
    </row>
    <row r="142" spans="2:66" ht="20.25" customHeight="1" x14ac:dyDescent="0.55000000000000004">
      <c r="B142" s="226"/>
      <c r="C142" s="244"/>
      <c r="D142" s="264"/>
      <c r="E142" s="262"/>
      <c r="F142" s="263"/>
      <c r="G142" s="283"/>
      <c r="H142" s="284"/>
      <c r="I142" s="207"/>
      <c r="J142" s="208">
        <f>G141</f>
        <v>0</v>
      </c>
      <c r="K142" s="207"/>
      <c r="L142" s="208">
        <f>M141</f>
        <v>0</v>
      </c>
      <c r="M142" s="285"/>
      <c r="N142" s="286"/>
      <c r="O142" s="287"/>
      <c r="P142" s="288"/>
      <c r="Q142" s="288"/>
      <c r="R142" s="284"/>
      <c r="S142" s="240"/>
      <c r="T142" s="241"/>
      <c r="U142" s="241"/>
      <c r="V142" s="241"/>
      <c r="W142" s="24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55000000000000004">
      <c r="B143" s="225">
        <f>B141+1</f>
        <v>64</v>
      </c>
      <c r="C143" s="243"/>
      <c r="D143" s="261"/>
      <c r="E143" s="262"/>
      <c r="F143" s="263"/>
      <c r="G143" s="275"/>
      <c r="H143" s="271"/>
      <c r="I143" s="163"/>
      <c r="J143" s="164"/>
      <c r="K143" s="163"/>
      <c r="L143" s="164"/>
      <c r="M143" s="265"/>
      <c r="N143" s="266"/>
      <c r="O143" s="269"/>
      <c r="P143" s="270"/>
      <c r="Q143" s="270"/>
      <c r="R143" s="271"/>
      <c r="S143" s="240"/>
      <c r="T143" s="241"/>
      <c r="U143" s="241"/>
      <c r="V143" s="241"/>
      <c r="W143" s="24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7"/>
      <c r="BG143" s="258"/>
      <c r="BH143" s="259"/>
      <c r="BI143" s="260"/>
      <c r="BJ143" s="248"/>
      <c r="BK143" s="249"/>
      <c r="BL143" s="249"/>
      <c r="BM143" s="249"/>
      <c r="BN143" s="250"/>
    </row>
    <row r="144" spans="2:66" ht="20.25" customHeight="1" x14ac:dyDescent="0.55000000000000004">
      <c r="B144" s="226"/>
      <c r="C144" s="244"/>
      <c r="D144" s="264"/>
      <c r="E144" s="262"/>
      <c r="F144" s="263"/>
      <c r="G144" s="283"/>
      <c r="H144" s="284"/>
      <c r="I144" s="207"/>
      <c r="J144" s="208">
        <f>G143</f>
        <v>0</v>
      </c>
      <c r="K144" s="207"/>
      <c r="L144" s="208">
        <f>M143</f>
        <v>0</v>
      </c>
      <c r="M144" s="285"/>
      <c r="N144" s="286"/>
      <c r="O144" s="287"/>
      <c r="P144" s="288"/>
      <c r="Q144" s="288"/>
      <c r="R144" s="284"/>
      <c r="S144" s="240"/>
      <c r="T144" s="241"/>
      <c r="U144" s="241"/>
      <c r="V144" s="241"/>
      <c r="W144" s="24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55000000000000004">
      <c r="B145" s="225">
        <f>B143+1</f>
        <v>65</v>
      </c>
      <c r="C145" s="243"/>
      <c r="D145" s="261"/>
      <c r="E145" s="262"/>
      <c r="F145" s="263"/>
      <c r="G145" s="275"/>
      <c r="H145" s="271"/>
      <c r="I145" s="163"/>
      <c r="J145" s="164"/>
      <c r="K145" s="163"/>
      <c r="L145" s="164"/>
      <c r="M145" s="265"/>
      <c r="N145" s="266"/>
      <c r="O145" s="269"/>
      <c r="P145" s="270"/>
      <c r="Q145" s="270"/>
      <c r="R145" s="271"/>
      <c r="S145" s="240"/>
      <c r="T145" s="241"/>
      <c r="U145" s="241"/>
      <c r="V145" s="241"/>
      <c r="W145" s="24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7"/>
      <c r="BG145" s="258"/>
      <c r="BH145" s="259"/>
      <c r="BI145" s="260"/>
      <c r="BJ145" s="248"/>
      <c r="BK145" s="249"/>
      <c r="BL145" s="249"/>
      <c r="BM145" s="249"/>
      <c r="BN145" s="250"/>
    </row>
    <row r="146" spans="2:66" ht="20.25" customHeight="1" x14ac:dyDescent="0.55000000000000004">
      <c r="B146" s="226"/>
      <c r="C146" s="244"/>
      <c r="D146" s="264"/>
      <c r="E146" s="262"/>
      <c r="F146" s="263"/>
      <c r="G146" s="283"/>
      <c r="H146" s="284"/>
      <c r="I146" s="207"/>
      <c r="J146" s="208">
        <f>G145</f>
        <v>0</v>
      </c>
      <c r="K146" s="207"/>
      <c r="L146" s="208">
        <f>M145</f>
        <v>0</v>
      </c>
      <c r="M146" s="285"/>
      <c r="N146" s="286"/>
      <c r="O146" s="287"/>
      <c r="P146" s="288"/>
      <c r="Q146" s="288"/>
      <c r="R146" s="284"/>
      <c r="S146" s="240"/>
      <c r="T146" s="241"/>
      <c r="U146" s="241"/>
      <c r="V146" s="241"/>
      <c r="W146" s="24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55000000000000004">
      <c r="B147" s="225">
        <f>B145+1</f>
        <v>66</v>
      </c>
      <c r="C147" s="243"/>
      <c r="D147" s="261"/>
      <c r="E147" s="262"/>
      <c r="F147" s="263"/>
      <c r="G147" s="275"/>
      <c r="H147" s="271"/>
      <c r="I147" s="163"/>
      <c r="J147" s="164"/>
      <c r="K147" s="163"/>
      <c r="L147" s="164"/>
      <c r="M147" s="265"/>
      <c r="N147" s="266"/>
      <c r="O147" s="269"/>
      <c r="P147" s="270"/>
      <c r="Q147" s="270"/>
      <c r="R147" s="271"/>
      <c r="S147" s="240"/>
      <c r="T147" s="241"/>
      <c r="U147" s="241"/>
      <c r="V147" s="241"/>
      <c r="W147" s="24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7"/>
      <c r="BG147" s="258"/>
      <c r="BH147" s="259"/>
      <c r="BI147" s="260"/>
      <c r="BJ147" s="248"/>
      <c r="BK147" s="249"/>
      <c r="BL147" s="249"/>
      <c r="BM147" s="249"/>
      <c r="BN147" s="250"/>
    </row>
    <row r="148" spans="2:66" ht="20.25" customHeight="1" x14ac:dyDescent="0.55000000000000004">
      <c r="B148" s="226"/>
      <c r="C148" s="244"/>
      <c r="D148" s="264"/>
      <c r="E148" s="262"/>
      <c r="F148" s="263"/>
      <c r="G148" s="283"/>
      <c r="H148" s="284"/>
      <c r="I148" s="207"/>
      <c r="J148" s="208">
        <f>G147</f>
        <v>0</v>
      </c>
      <c r="K148" s="207"/>
      <c r="L148" s="208">
        <f>M147</f>
        <v>0</v>
      </c>
      <c r="M148" s="285"/>
      <c r="N148" s="286"/>
      <c r="O148" s="287"/>
      <c r="P148" s="288"/>
      <c r="Q148" s="288"/>
      <c r="R148" s="284"/>
      <c r="S148" s="240"/>
      <c r="T148" s="241"/>
      <c r="U148" s="241"/>
      <c r="V148" s="241"/>
      <c r="W148" s="24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55000000000000004">
      <c r="B149" s="225">
        <f>B147+1</f>
        <v>67</v>
      </c>
      <c r="C149" s="243"/>
      <c r="D149" s="261"/>
      <c r="E149" s="262"/>
      <c r="F149" s="263"/>
      <c r="G149" s="275"/>
      <c r="H149" s="271"/>
      <c r="I149" s="163"/>
      <c r="J149" s="164"/>
      <c r="K149" s="163"/>
      <c r="L149" s="164"/>
      <c r="M149" s="265"/>
      <c r="N149" s="266"/>
      <c r="O149" s="269"/>
      <c r="P149" s="270"/>
      <c r="Q149" s="270"/>
      <c r="R149" s="271"/>
      <c r="S149" s="240"/>
      <c r="T149" s="241"/>
      <c r="U149" s="241"/>
      <c r="V149" s="241"/>
      <c r="W149" s="24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7"/>
      <c r="BG149" s="258"/>
      <c r="BH149" s="259"/>
      <c r="BI149" s="260"/>
      <c r="BJ149" s="248"/>
      <c r="BK149" s="249"/>
      <c r="BL149" s="249"/>
      <c r="BM149" s="249"/>
      <c r="BN149" s="250"/>
    </row>
    <row r="150" spans="2:66" ht="20.25" customHeight="1" x14ac:dyDescent="0.55000000000000004">
      <c r="B150" s="226"/>
      <c r="C150" s="244"/>
      <c r="D150" s="264"/>
      <c r="E150" s="262"/>
      <c r="F150" s="263"/>
      <c r="G150" s="283"/>
      <c r="H150" s="284"/>
      <c r="I150" s="207"/>
      <c r="J150" s="208">
        <f>G149</f>
        <v>0</v>
      </c>
      <c r="K150" s="207"/>
      <c r="L150" s="208">
        <f>M149</f>
        <v>0</v>
      </c>
      <c r="M150" s="285"/>
      <c r="N150" s="286"/>
      <c r="O150" s="287"/>
      <c r="P150" s="288"/>
      <c r="Q150" s="288"/>
      <c r="R150" s="284"/>
      <c r="S150" s="240"/>
      <c r="T150" s="241"/>
      <c r="U150" s="241"/>
      <c r="V150" s="241"/>
      <c r="W150" s="24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55000000000000004">
      <c r="B151" s="225">
        <f>B149+1</f>
        <v>68</v>
      </c>
      <c r="C151" s="243"/>
      <c r="D151" s="261"/>
      <c r="E151" s="262"/>
      <c r="F151" s="263"/>
      <c r="G151" s="275"/>
      <c r="H151" s="271"/>
      <c r="I151" s="163"/>
      <c r="J151" s="164"/>
      <c r="K151" s="163"/>
      <c r="L151" s="164"/>
      <c r="M151" s="265"/>
      <c r="N151" s="266"/>
      <c r="O151" s="269"/>
      <c r="P151" s="270"/>
      <c r="Q151" s="270"/>
      <c r="R151" s="271"/>
      <c r="S151" s="240"/>
      <c r="T151" s="241"/>
      <c r="U151" s="241"/>
      <c r="V151" s="241"/>
      <c r="W151" s="24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7"/>
      <c r="BG151" s="258"/>
      <c r="BH151" s="259"/>
      <c r="BI151" s="260"/>
      <c r="BJ151" s="248"/>
      <c r="BK151" s="249"/>
      <c r="BL151" s="249"/>
      <c r="BM151" s="249"/>
      <c r="BN151" s="250"/>
    </row>
    <row r="152" spans="2:66" ht="20.25" customHeight="1" x14ac:dyDescent="0.55000000000000004">
      <c r="B152" s="226"/>
      <c r="C152" s="244"/>
      <c r="D152" s="264"/>
      <c r="E152" s="262"/>
      <c r="F152" s="263"/>
      <c r="G152" s="283"/>
      <c r="H152" s="284"/>
      <c r="I152" s="207"/>
      <c r="J152" s="208">
        <f>G151</f>
        <v>0</v>
      </c>
      <c r="K152" s="207"/>
      <c r="L152" s="208">
        <f>M151</f>
        <v>0</v>
      </c>
      <c r="M152" s="285"/>
      <c r="N152" s="286"/>
      <c r="O152" s="287"/>
      <c r="P152" s="288"/>
      <c r="Q152" s="288"/>
      <c r="R152" s="284"/>
      <c r="S152" s="240"/>
      <c r="T152" s="241"/>
      <c r="U152" s="241"/>
      <c r="V152" s="241"/>
      <c r="W152" s="24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55000000000000004">
      <c r="B153" s="225">
        <f>B151+1</f>
        <v>69</v>
      </c>
      <c r="C153" s="243"/>
      <c r="D153" s="261"/>
      <c r="E153" s="262"/>
      <c r="F153" s="263"/>
      <c r="G153" s="275"/>
      <c r="H153" s="271"/>
      <c r="I153" s="163"/>
      <c r="J153" s="164"/>
      <c r="K153" s="163"/>
      <c r="L153" s="164"/>
      <c r="M153" s="265"/>
      <c r="N153" s="266"/>
      <c r="O153" s="269"/>
      <c r="P153" s="270"/>
      <c r="Q153" s="270"/>
      <c r="R153" s="271"/>
      <c r="S153" s="240"/>
      <c r="T153" s="241"/>
      <c r="U153" s="241"/>
      <c r="V153" s="241"/>
      <c r="W153" s="24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7"/>
      <c r="BG153" s="258"/>
      <c r="BH153" s="259"/>
      <c r="BI153" s="260"/>
      <c r="BJ153" s="248"/>
      <c r="BK153" s="249"/>
      <c r="BL153" s="249"/>
      <c r="BM153" s="249"/>
      <c r="BN153" s="250"/>
    </row>
    <row r="154" spans="2:66" ht="20.25" customHeight="1" x14ac:dyDescent="0.55000000000000004">
      <c r="B154" s="226"/>
      <c r="C154" s="244"/>
      <c r="D154" s="264"/>
      <c r="E154" s="262"/>
      <c r="F154" s="263"/>
      <c r="G154" s="283"/>
      <c r="H154" s="284"/>
      <c r="I154" s="207"/>
      <c r="J154" s="208">
        <f>G153</f>
        <v>0</v>
      </c>
      <c r="K154" s="207"/>
      <c r="L154" s="208">
        <f>M153</f>
        <v>0</v>
      </c>
      <c r="M154" s="285"/>
      <c r="N154" s="286"/>
      <c r="O154" s="287"/>
      <c r="P154" s="288"/>
      <c r="Q154" s="288"/>
      <c r="R154" s="284"/>
      <c r="S154" s="240"/>
      <c r="T154" s="241"/>
      <c r="U154" s="241"/>
      <c r="V154" s="241"/>
      <c r="W154" s="24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55000000000000004">
      <c r="B155" s="225">
        <f>B153+1</f>
        <v>70</v>
      </c>
      <c r="C155" s="243"/>
      <c r="D155" s="261"/>
      <c r="E155" s="262"/>
      <c r="F155" s="263"/>
      <c r="G155" s="275"/>
      <c r="H155" s="271"/>
      <c r="I155" s="163"/>
      <c r="J155" s="164"/>
      <c r="K155" s="163"/>
      <c r="L155" s="164"/>
      <c r="M155" s="265"/>
      <c r="N155" s="266"/>
      <c r="O155" s="269"/>
      <c r="P155" s="270"/>
      <c r="Q155" s="270"/>
      <c r="R155" s="271"/>
      <c r="S155" s="240"/>
      <c r="T155" s="241"/>
      <c r="U155" s="241"/>
      <c r="V155" s="241"/>
      <c r="W155" s="24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7"/>
      <c r="BG155" s="258"/>
      <c r="BH155" s="259"/>
      <c r="BI155" s="260"/>
      <c r="BJ155" s="248"/>
      <c r="BK155" s="249"/>
      <c r="BL155" s="249"/>
      <c r="BM155" s="249"/>
      <c r="BN155" s="250"/>
    </row>
    <row r="156" spans="2:66" ht="20.25" customHeight="1" x14ac:dyDescent="0.55000000000000004">
      <c r="B156" s="226"/>
      <c r="C156" s="244"/>
      <c r="D156" s="264"/>
      <c r="E156" s="262"/>
      <c r="F156" s="263"/>
      <c r="G156" s="283"/>
      <c r="H156" s="284"/>
      <c r="I156" s="207"/>
      <c r="J156" s="208">
        <f>G155</f>
        <v>0</v>
      </c>
      <c r="K156" s="207"/>
      <c r="L156" s="208">
        <f>M155</f>
        <v>0</v>
      </c>
      <c r="M156" s="285"/>
      <c r="N156" s="286"/>
      <c r="O156" s="287"/>
      <c r="P156" s="288"/>
      <c r="Q156" s="288"/>
      <c r="R156" s="284"/>
      <c r="S156" s="240"/>
      <c r="T156" s="241"/>
      <c r="U156" s="241"/>
      <c r="V156" s="241"/>
      <c r="W156" s="24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55000000000000004">
      <c r="B157" s="225">
        <f>B155+1</f>
        <v>71</v>
      </c>
      <c r="C157" s="243"/>
      <c r="D157" s="261"/>
      <c r="E157" s="262"/>
      <c r="F157" s="263"/>
      <c r="G157" s="275"/>
      <c r="H157" s="271"/>
      <c r="I157" s="163"/>
      <c r="J157" s="164"/>
      <c r="K157" s="163"/>
      <c r="L157" s="164"/>
      <c r="M157" s="265"/>
      <c r="N157" s="266"/>
      <c r="O157" s="269"/>
      <c r="P157" s="270"/>
      <c r="Q157" s="270"/>
      <c r="R157" s="271"/>
      <c r="S157" s="240"/>
      <c r="T157" s="241"/>
      <c r="U157" s="241"/>
      <c r="V157" s="241"/>
      <c r="W157" s="24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7"/>
      <c r="BG157" s="258"/>
      <c r="BH157" s="259"/>
      <c r="BI157" s="260"/>
      <c r="BJ157" s="248"/>
      <c r="BK157" s="249"/>
      <c r="BL157" s="249"/>
      <c r="BM157" s="249"/>
      <c r="BN157" s="250"/>
    </row>
    <row r="158" spans="2:66" ht="20.25" customHeight="1" x14ac:dyDescent="0.55000000000000004">
      <c r="B158" s="226"/>
      <c r="C158" s="244"/>
      <c r="D158" s="264"/>
      <c r="E158" s="262"/>
      <c r="F158" s="263"/>
      <c r="G158" s="283"/>
      <c r="H158" s="284"/>
      <c r="I158" s="207"/>
      <c r="J158" s="208">
        <f>G157</f>
        <v>0</v>
      </c>
      <c r="K158" s="207"/>
      <c r="L158" s="208">
        <f>M157</f>
        <v>0</v>
      </c>
      <c r="M158" s="285"/>
      <c r="N158" s="286"/>
      <c r="O158" s="287"/>
      <c r="P158" s="288"/>
      <c r="Q158" s="288"/>
      <c r="R158" s="284"/>
      <c r="S158" s="240"/>
      <c r="T158" s="241"/>
      <c r="U158" s="241"/>
      <c r="V158" s="241"/>
      <c r="W158" s="24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55000000000000004">
      <c r="B159" s="225">
        <f>B157+1</f>
        <v>72</v>
      </c>
      <c r="C159" s="243"/>
      <c r="D159" s="261"/>
      <c r="E159" s="262"/>
      <c r="F159" s="263"/>
      <c r="G159" s="275"/>
      <c r="H159" s="271"/>
      <c r="I159" s="163"/>
      <c r="J159" s="164"/>
      <c r="K159" s="163"/>
      <c r="L159" s="164"/>
      <c r="M159" s="265"/>
      <c r="N159" s="266"/>
      <c r="O159" s="269"/>
      <c r="P159" s="270"/>
      <c r="Q159" s="270"/>
      <c r="R159" s="271"/>
      <c r="S159" s="240"/>
      <c r="T159" s="241"/>
      <c r="U159" s="241"/>
      <c r="V159" s="241"/>
      <c r="W159" s="24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7"/>
      <c r="BG159" s="258"/>
      <c r="BH159" s="259"/>
      <c r="BI159" s="260"/>
      <c r="BJ159" s="248"/>
      <c r="BK159" s="249"/>
      <c r="BL159" s="249"/>
      <c r="BM159" s="249"/>
      <c r="BN159" s="250"/>
    </row>
    <row r="160" spans="2:66" ht="20.25" customHeight="1" x14ac:dyDescent="0.55000000000000004">
      <c r="B160" s="226"/>
      <c r="C160" s="244"/>
      <c r="D160" s="264"/>
      <c r="E160" s="262"/>
      <c r="F160" s="263"/>
      <c r="G160" s="283"/>
      <c r="H160" s="284"/>
      <c r="I160" s="207"/>
      <c r="J160" s="208">
        <f>G159</f>
        <v>0</v>
      </c>
      <c r="K160" s="207"/>
      <c r="L160" s="208">
        <f>M159</f>
        <v>0</v>
      </c>
      <c r="M160" s="285"/>
      <c r="N160" s="286"/>
      <c r="O160" s="287"/>
      <c r="P160" s="288"/>
      <c r="Q160" s="288"/>
      <c r="R160" s="284"/>
      <c r="S160" s="240"/>
      <c r="T160" s="241"/>
      <c r="U160" s="241"/>
      <c r="V160" s="241"/>
      <c r="W160" s="24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55000000000000004">
      <c r="B161" s="225">
        <f>B159+1</f>
        <v>73</v>
      </c>
      <c r="C161" s="243"/>
      <c r="D161" s="261"/>
      <c r="E161" s="262"/>
      <c r="F161" s="263"/>
      <c r="G161" s="275"/>
      <c r="H161" s="271"/>
      <c r="I161" s="163"/>
      <c r="J161" s="164"/>
      <c r="K161" s="163"/>
      <c r="L161" s="164"/>
      <c r="M161" s="265"/>
      <c r="N161" s="266"/>
      <c r="O161" s="269"/>
      <c r="P161" s="270"/>
      <c r="Q161" s="270"/>
      <c r="R161" s="271"/>
      <c r="S161" s="240"/>
      <c r="T161" s="241"/>
      <c r="U161" s="241"/>
      <c r="V161" s="241"/>
      <c r="W161" s="24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7"/>
      <c r="BG161" s="258"/>
      <c r="BH161" s="259"/>
      <c r="BI161" s="260"/>
      <c r="BJ161" s="248"/>
      <c r="BK161" s="249"/>
      <c r="BL161" s="249"/>
      <c r="BM161" s="249"/>
      <c r="BN161" s="250"/>
    </row>
    <row r="162" spans="2:66" ht="20.25" customHeight="1" x14ac:dyDescent="0.55000000000000004">
      <c r="B162" s="226"/>
      <c r="C162" s="244"/>
      <c r="D162" s="264"/>
      <c r="E162" s="262"/>
      <c r="F162" s="263"/>
      <c r="G162" s="283"/>
      <c r="H162" s="284"/>
      <c r="I162" s="207"/>
      <c r="J162" s="208">
        <f>G161</f>
        <v>0</v>
      </c>
      <c r="K162" s="207"/>
      <c r="L162" s="208">
        <f>M161</f>
        <v>0</v>
      </c>
      <c r="M162" s="285"/>
      <c r="N162" s="286"/>
      <c r="O162" s="287"/>
      <c r="P162" s="288"/>
      <c r="Q162" s="288"/>
      <c r="R162" s="284"/>
      <c r="S162" s="240"/>
      <c r="T162" s="241"/>
      <c r="U162" s="241"/>
      <c r="V162" s="241"/>
      <c r="W162" s="24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55000000000000004">
      <c r="B163" s="225">
        <f>B161+1</f>
        <v>74</v>
      </c>
      <c r="C163" s="243"/>
      <c r="D163" s="261"/>
      <c r="E163" s="262"/>
      <c r="F163" s="263"/>
      <c r="G163" s="275"/>
      <c r="H163" s="271"/>
      <c r="I163" s="163"/>
      <c r="J163" s="164"/>
      <c r="K163" s="163"/>
      <c r="L163" s="164"/>
      <c r="M163" s="265"/>
      <c r="N163" s="266"/>
      <c r="O163" s="269"/>
      <c r="P163" s="270"/>
      <c r="Q163" s="270"/>
      <c r="R163" s="271"/>
      <c r="S163" s="240"/>
      <c r="T163" s="241"/>
      <c r="U163" s="241"/>
      <c r="V163" s="241"/>
      <c r="W163" s="24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7"/>
      <c r="BG163" s="258"/>
      <c r="BH163" s="259"/>
      <c r="BI163" s="260"/>
      <c r="BJ163" s="248"/>
      <c r="BK163" s="249"/>
      <c r="BL163" s="249"/>
      <c r="BM163" s="249"/>
      <c r="BN163" s="250"/>
    </row>
    <row r="164" spans="2:66" ht="20.25" customHeight="1" x14ac:dyDescent="0.55000000000000004">
      <c r="B164" s="226"/>
      <c r="C164" s="244"/>
      <c r="D164" s="264"/>
      <c r="E164" s="262"/>
      <c r="F164" s="263"/>
      <c r="G164" s="283"/>
      <c r="H164" s="284"/>
      <c r="I164" s="207"/>
      <c r="J164" s="208">
        <f>G163</f>
        <v>0</v>
      </c>
      <c r="K164" s="207"/>
      <c r="L164" s="208">
        <f>M163</f>
        <v>0</v>
      </c>
      <c r="M164" s="285"/>
      <c r="N164" s="286"/>
      <c r="O164" s="287"/>
      <c r="P164" s="288"/>
      <c r="Q164" s="288"/>
      <c r="R164" s="284"/>
      <c r="S164" s="240"/>
      <c r="T164" s="241"/>
      <c r="U164" s="241"/>
      <c r="V164" s="241"/>
      <c r="W164" s="24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55000000000000004">
      <c r="B165" s="225">
        <f>B163+1</f>
        <v>75</v>
      </c>
      <c r="C165" s="243"/>
      <c r="D165" s="261"/>
      <c r="E165" s="262"/>
      <c r="F165" s="263"/>
      <c r="G165" s="275"/>
      <c r="H165" s="271"/>
      <c r="I165" s="163"/>
      <c r="J165" s="164"/>
      <c r="K165" s="163"/>
      <c r="L165" s="164"/>
      <c r="M165" s="265"/>
      <c r="N165" s="266"/>
      <c r="O165" s="269"/>
      <c r="P165" s="270"/>
      <c r="Q165" s="270"/>
      <c r="R165" s="271"/>
      <c r="S165" s="240"/>
      <c r="T165" s="241"/>
      <c r="U165" s="241"/>
      <c r="V165" s="241"/>
      <c r="W165" s="24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7"/>
      <c r="BG165" s="258"/>
      <c r="BH165" s="259"/>
      <c r="BI165" s="260"/>
      <c r="BJ165" s="248"/>
      <c r="BK165" s="249"/>
      <c r="BL165" s="249"/>
      <c r="BM165" s="249"/>
      <c r="BN165" s="250"/>
    </row>
    <row r="166" spans="2:66" ht="20.25" customHeight="1" x14ac:dyDescent="0.55000000000000004">
      <c r="B166" s="226"/>
      <c r="C166" s="244"/>
      <c r="D166" s="264"/>
      <c r="E166" s="262"/>
      <c r="F166" s="263"/>
      <c r="G166" s="283"/>
      <c r="H166" s="284"/>
      <c r="I166" s="207"/>
      <c r="J166" s="208">
        <f>G165</f>
        <v>0</v>
      </c>
      <c r="K166" s="207"/>
      <c r="L166" s="208">
        <f>M165</f>
        <v>0</v>
      </c>
      <c r="M166" s="285"/>
      <c r="N166" s="286"/>
      <c r="O166" s="287"/>
      <c r="P166" s="288"/>
      <c r="Q166" s="288"/>
      <c r="R166" s="284"/>
      <c r="S166" s="240"/>
      <c r="T166" s="241"/>
      <c r="U166" s="241"/>
      <c r="V166" s="241"/>
      <c r="W166" s="24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55000000000000004">
      <c r="B167" s="225">
        <f>B165+1</f>
        <v>76</v>
      </c>
      <c r="C167" s="243"/>
      <c r="D167" s="261"/>
      <c r="E167" s="262"/>
      <c r="F167" s="263"/>
      <c r="G167" s="275"/>
      <c r="H167" s="271"/>
      <c r="I167" s="163"/>
      <c r="J167" s="164"/>
      <c r="K167" s="163"/>
      <c r="L167" s="164"/>
      <c r="M167" s="265"/>
      <c r="N167" s="266"/>
      <c r="O167" s="269"/>
      <c r="P167" s="270"/>
      <c r="Q167" s="270"/>
      <c r="R167" s="271"/>
      <c r="S167" s="240"/>
      <c r="T167" s="241"/>
      <c r="U167" s="241"/>
      <c r="V167" s="241"/>
      <c r="W167" s="24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7"/>
      <c r="BG167" s="258"/>
      <c r="BH167" s="259"/>
      <c r="BI167" s="260"/>
      <c r="BJ167" s="248"/>
      <c r="BK167" s="249"/>
      <c r="BL167" s="249"/>
      <c r="BM167" s="249"/>
      <c r="BN167" s="250"/>
    </row>
    <row r="168" spans="2:66" ht="20.25" customHeight="1" x14ac:dyDescent="0.55000000000000004">
      <c r="B168" s="226"/>
      <c r="C168" s="244"/>
      <c r="D168" s="264"/>
      <c r="E168" s="262"/>
      <c r="F168" s="263"/>
      <c r="G168" s="283"/>
      <c r="H168" s="284"/>
      <c r="I168" s="207"/>
      <c r="J168" s="208">
        <f>G167</f>
        <v>0</v>
      </c>
      <c r="K168" s="207"/>
      <c r="L168" s="208">
        <f>M167</f>
        <v>0</v>
      </c>
      <c r="M168" s="285"/>
      <c r="N168" s="286"/>
      <c r="O168" s="287"/>
      <c r="P168" s="288"/>
      <c r="Q168" s="288"/>
      <c r="R168" s="284"/>
      <c r="S168" s="240"/>
      <c r="T168" s="241"/>
      <c r="U168" s="241"/>
      <c r="V168" s="241"/>
      <c r="W168" s="24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55000000000000004">
      <c r="B169" s="225">
        <f>B167+1</f>
        <v>77</v>
      </c>
      <c r="C169" s="243"/>
      <c r="D169" s="261"/>
      <c r="E169" s="262"/>
      <c r="F169" s="263"/>
      <c r="G169" s="275"/>
      <c r="H169" s="271"/>
      <c r="I169" s="163"/>
      <c r="J169" s="164"/>
      <c r="K169" s="163"/>
      <c r="L169" s="164"/>
      <c r="M169" s="265"/>
      <c r="N169" s="266"/>
      <c r="O169" s="269"/>
      <c r="P169" s="270"/>
      <c r="Q169" s="270"/>
      <c r="R169" s="271"/>
      <c r="S169" s="240"/>
      <c r="T169" s="241"/>
      <c r="U169" s="241"/>
      <c r="V169" s="241"/>
      <c r="W169" s="24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7"/>
      <c r="BG169" s="258"/>
      <c r="BH169" s="259"/>
      <c r="BI169" s="260"/>
      <c r="BJ169" s="248"/>
      <c r="BK169" s="249"/>
      <c r="BL169" s="249"/>
      <c r="BM169" s="249"/>
      <c r="BN169" s="250"/>
    </row>
    <row r="170" spans="2:66" ht="20.25" customHeight="1" x14ac:dyDescent="0.55000000000000004">
      <c r="B170" s="226"/>
      <c r="C170" s="244"/>
      <c r="D170" s="264"/>
      <c r="E170" s="262"/>
      <c r="F170" s="263"/>
      <c r="G170" s="283"/>
      <c r="H170" s="284"/>
      <c r="I170" s="207"/>
      <c r="J170" s="208">
        <f>G169</f>
        <v>0</v>
      </c>
      <c r="K170" s="207"/>
      <c r="L170" s="208">
        <f>M169</f>
        <v>0</v>
      </c>
      <c r="M170" s="285"/>
      <c r="N170" s="286"/>
      <c r="O170" s="287"/>
      <c r="P170" s="288"/>
      <c r="Q170" s="288"/>
      <c r="R170" s="284"/>
      <c r="S170" s="240"/>
      <c r="T170" s="241"/>
      <c r="U170" s="241"/>
      <c r="V170" s="241"/>
      <c r="W170" s="24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55000000000000004">
      <c r="B171" s="225">
        <f>B169+1</f>
        <v>78</v>
      </c>
      <c r="C171" s="243"/>
      <c r="D171" s="261"/>
      <c r="E171" s="262"/>
      <c r="F171" s="263"/>
      <c r="G171" s="275"/>
      <c r="H171" s="271"/>
      <c r="I171" s="163"/>
      <c r="J171" s="164"/>
      <c r="K171" s="163"/>
      <c r="L171" s="164"/>
      <c r="M171" s="265"/>
      <c r="N171" s="266"/>
      <c r="O171" s="269"/>
      <c r="P171" s="270"/>
      <c r="Q171" s="270"/>
      <c r="R171" s="271"/>
      <c r="S171" s="240"/>
      <c r="T171" s="241"/>
      <c r="U171" s="241"/>
      <c r="V171" s="241"/>
      <c r="W171" s="24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7"/>
      <c r="BG171" s="258"/>
      <c r="BH171" s="259"/>
      <c r="BI171" s="260"/>
      <c r="BJ171" s="248"/>
      <c r="BK171" s="249"/>
      <c r="BL171" s="249"/>
      <c r="BM171" s="249"/>
      <c r="BN171" s="250"/>
    </row>
    <row r="172" spans="2:66" ht="20.25" customHeight="1" x14ac:dyDescent="0.55000000000000004">
      <c r="B172" s="226"/>
      <c r="C172" s="244"/>
      <c r="D172" s="264"/>
      <c r="E172" s="262"/>
      <c r="F172" s="263"/>
      <c r="G172" s="283"/>
      <c r="H172" s="284"/>
      <c r="I172" s="207"/>
      <c r="J172" s="208">
        <f>G171</f>
        <v>0</v>
      </c>
      <c r="K172" s="207"/>
      <c r="L172" s="208">
        <f>M171</f>
        <v>0</v>
      </c>
      <c r="M172" s="285"/>
      <c r="N172" s="286"/>
      <c r="O172" s="287"/>
      <c r="P172" s="288"/>
      <c r="Q172" s="288"/>
      <c r="R172" s="284"/>
      <c r="S172" s="240"/>
      <c r="T172" s="241"/>
      <c r="U172" s="241"/>
      <c r="V172" s="241"/>
      <c r="W172" s="24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55000000000000004">
      <c r="B173" s="225">
        <f>B171+1</f>
        <v>79</v>
      </c>
      <c r="C173" s="243"/>
      <c r="D173" s="261"/>
      <c r="E173" s="262"/>
      <c r="F173" s="263"/>
      <c r="G173" s="275"/>
      <c r="H173" s="271"/>
      <c r="I173" s="163"/>
      <c r="J173" s="164"/>
      <c r="K173" s="163"/>
      <c r="L173" s="164"/>
      <c r="M173" s="265"/>
      <c r="N173" s="266"/>
      <c r="O173" s="269"/>
      <c r="P173" s="270"/>
      <c r="Q173" s="270"/>
      <c r="R173" s="271"/>
      <c r="S173" s="240"/>
      <c r="T173" s="241"/>
      <c r="U173" s="241"/>
      <c r="V173" s="241"/>
      <c r="W173" s="24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7"/>
      <c r="BG173" s="258"/>
      <c r="BH173" s="259"/>
      <c r="BI173" s="260"/>
      <c r="BJ173" s="248"/>
      <c r="BK173" s="249"/>
      <c r="BL173" s="249"/>
      <c r="BM173" s="249"/>
      <c r="BN173" s="250"/>
    </row>
    <row r="174" spans="2:66" ht="20.25" customHeight="1" x14ac:dyDescent="0.55000000000000004">
      <c r="B174" s="226"/>
      <c r="C174" s="244"/>
      <c r="D174" s="264"/>
      <c r="E174" s="262"/>
      <c r="F174" s="263"/>
      <c r="G174" s="283"/>
      <c r="H174" s="284"/>
      <c r="I174" s="207"/>
      <c r="J174" s="208">
        <f>G173</f>
        <v>0</v>
      </c>
      <c r="K174" s="207"/>
      <c r="L174" s="208">
        <f>M173</f>
        <v>0</v>
      </c>
      <c r="M174" s="285"/>
      <c r="N174" s="286"/>
      <c r="O174" s="287"/>
      <c r="P174" s="288"/>
      <c r="Q174" s="288"/>
      <c r="R174" s="284"/>
      <c r="S174" s="240"/>
      <c r="T174" s="241"/>
      <c r="U174" s="241"/>
      <c r="V174" s="241"/>
      <c r="W174" s="24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55000000000000004">
      <c r="B175" s="225">
        <f>B173+1</f>
        <v>80</v>
      </c>
      <c r="C175" s="243"/>
      <c r="D175" s="261"/>
      <c r="E175" s="262"/>
      <c r="F175" s="263"/>
      <c r="G175" s="275"/>
      <c r="H175" s="271"/>
      <c r="I175" s="163"/>
      <c r="J175" s="164"/>
      <c r="K175" s="163"/>
      <c r="L175" s="164"/>
      <c r="M175" s="265"/>
      <c r="N175" s="266"/>
      <c r="O175" s="269"/>
      <c r="P175" s="270"/>
      <c r="Q175" s="270"/>
      <c r="R175" s="271"/>
      <c r="S175" s="240"/>
      <c r="T175" s="241"/>
      <c r="U175" s="241"/>
      <c r="V175" s="241"/>
      <c r="W175" s="24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7"/>
      <c r="BG175" s="258"/>
      <c r="BH175" s="259"/>
      <c r="BI175" s="260"/>
      <c r="BJ175" s="248"/>
      <c r="BK175" s="249"/>
      <c r="BL175" s="249"/>
      <c r="BM175" s="249"/>
      <c r="BN175" s="250"/>
    </row>
    <row r="176" spans="2:66" ht="20.25" customHeight="1" x14ac:dyDescent="0.55000000000000004">
      <c r="B176" s="226"/>
      <c r="C176" s="244"/>
      <c r="D176" s="264"/>
      <c r="E176" s="262"/>
      <c r="F176" s="263"/>
      <c r="G176" s="283"/>
      <c r="H176" s="284"/>
      <c r="I176" s="207"/>
      <c r="J176" s="208">
        <f>G175</f>
        <v>0</v>
      </c>
      <c r="K176" s="207"/>
      <c r="L176" s="208">
        <f>M175</f>
        <v>0</v>
      </c>
      <c r="M176" s="285"/>
      <c r="N176" s="286"/>
      <c r="O176" s="287"/>
      <c r="P176" s="288"/>
      <c r="Q176" s="288"/>
      <c r="R176" s="284"/>
      <c r="S176" s="240"/>
      <c r="T176" s="241"/>
      <c r="U176" s="241"/>
      <c r="V176" s="241"/>
      <c r="W176" s="24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55000000000000004">
      <c r="B177" s="225">
        <f>B175+1</f>
        <v>81</v>
      </c>
      <c r="C177" s="243"/>
      <c r="D177" s="261"/>
      <c r="E177" s="262"/>
      <c r="F177" s="263"/>
      <c r="G177" s="275"/>
      <c r="H177" s="271"/>
      <c r="I177" s="163"/>
      <c r="J177" s="164"/>
      <c r="K177" s="163"/>
      <c r="L177" s="164"/>
      <c r="M177" s="265"/>
      <c r="N177" s="266"/>
      <c r="O177" s="269"/>
      <c r="P177" s="270"/>
      <c r="Q177" s="270"/>
      <c r="R177" s="271"/>
      <c r="S177" s="240"/>
      <c r="T177" s="241"/>
      <c r="U177" s="241"/>
      <c r="V177" s="241"/>
      <c r="W177" s="24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7"/>
      <c r="BG177" s="258"/>
      <c r="BH177" s="259"/>
      <c r="BI177" s="260"/>
      <c r="BJ177" s="248"/>
      <c r="BK177" s="249"/>
      <c r="BL177" s="249"/>
      <c r="BM177" s="249"/>
      <c r="BN177" s="250"/>
    </row>
    <row r="178" spans="2:66" ht="20.25" customHeight="1" x14ac:dyDescent="0.55000000000000004">
      <c r="B178" s="226"/>
      <c r="C178" s="244"/>
      <c r="D178" s="264"/>
      <c r="E178" s="262"/>
      <c r="F178" s="263"/>
      <c r="G178" s="283"/>
      <c r="H178" s="284"/>
      <c r="I178" s="207"/>
      <c r="J178" s="208">
        <f>G177</f>
        <v>0</v>
      </c>
      <c r="K178" s="207"/>
      <c r="L178" s="208">
        <f>M177</f>
        <v>0</v>
      </c>
      <c r="M178" s="285"/>
      <c r="N178" s="286"/>
      <c r="O178" s="287"/>
      <c r="P178" s="288"/>
      <c r="Q178" s="288"/>
      <c r="R178" s="284"/>
      <c r="S178" s="240"/>
      <c r="T178" s="241"/>
      <c r="U178" s="241"/>
      <c r="V178" s="241"/>
      <c r="W178" s="24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55000000000000004">
      <c r="B179" s="225">
        <f>B177+1</f>
        <v>82</v>
      </c>
      <c r="C179" s="243"/>
      <c r="D179" s="261"/>
      <c r="E179" s="262"/>
      <c r="F179" s="263"/>
      <c r="G179" s="275"/>
      <c r="H179" s="271"/>
      <c r="I179" s="163"/>
      <c r="J179" s="164"/>
      <c r="K179" s="163"/>
      <c r="L179" s="164"/>
      <c r="M179" s="265"/>
      <c r="N179" s="266"/>
      <c r="O179" s="269"/>
      <c r="P179" s="270"/>
      <c r="Q179" s="270"/>
      <c r="R179" s="271"/>
      <c r="S179" s="240"/>
      <c r="T179" s="241"/>
      <c r="U179" s="241"/>
      <c r="V179" s="241"/>
      <c r="W179" s="24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7"/>
      <c r="BG179" s="258"/>
      <c r="BH179" s="259"/>
      <c r="BI179" s="260"/>
      <c r="BJ179" s="248"/>
      <c r="BK179" s="249"/>
      <c r="BL179" s="249"/>
      <c r="BM179" s="249"/>
      <c r="BN179" s="250"/>
    </row>
    <row r="180" spans="2:66" ht="20.25" customHeight="1" x14ac:dyDescent="0.55000000000000004">
      <c r="B180" s="226"/>
      <c r="C180" s="244"/>
      <c r="D180" s="264"/>
      <c r="E180" s="262"/>
      <c r="F180" s="263"/>
      <c r="G180" s="283"/>
      <c r="H180" s="284"/>
      <c r="I180" s="207"/>
      <c r="J180" s="208">
        <f>G179</f>
        <v>0</v>
      </c>
      <c r="K180" s="207"/>
      <c r="L180" s="208">
        <f>M179</f>
        <v>0</v>
      </c>
      <c r="M180" s="285"/>
      <c r="N180" s="286"/>
      <c r="O180" s="287"/>
      <c r="P180" s="288"/>
      <c r="Q180" s="288"/>
      <c r="R180" s="284"/>
      <c r="S180" s="240"/>
      <c r="T180" s="241"/>
      <c r="U180" s="241"/>
      <c r="V180" s="241"/>
      <c r="W180" s="24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55000000000000004">
      <c r="B181" s="225">
        <f>B179+1</f>
        <v>83</v>
      </c>
      <c r="C181" s="243"/>
      <c r="D181" s="261"/>
      <c r="E181" s="262"/>
      <c r="F181" s="263"/>
      <c r="G181" s="275"/>
      <c r="H181" s="271"/>
      <c r="I181" s="163"/>
      <c r="J181" s="164"/>
      <c r="K181" s="163"/>
      <c r="L181" s="164"/>
      <c r="M181" s="265"/>
      <c r="N181" s="266"/>
      <c r="O181" s="269"/>
      <c r="P181" s="270"/>
      <c r="Q181" s="270"/>
      <c r="R181" s="271"/>
      <c r="S181" s="240"/>
      <c r="T181" s="241"/>
      <c r="U181" s="241"/>
      <c r="V181" s="241"/>
      <c r="W181" s="24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7"/>
      <c r="BG181" s="258"/>
      <c r="BH181" s="259"/>
      <c r="BI181" s="260"/>
      <c r="BJ181" s="248"/>
      <c r="BK181" s="249"/>
      <c r="BL181" s="249"/>
      <c r="BM181" s="249"/>
      <c r="BN181" s="250"/>
    </row>
    <row r="182" spans="2:66" ht="20.25" customHeight="1" x14ac:dyDescent="0.55000000000000004">
      <c r="B182" s="226"/>
      <c r="C182" s="244"/>
      <c r="D182" s="264"/>
      <c r="E182" s="262"/>
      <c r="F182" s="263"/>
      <c r="G182" s="283"/>
      <c r="H182" s="284"/>
      <c r="I182" s="207"/>
      <c r="J182" s="208">
        <f>G181</f>
        <v>0</v>
      </c>
      <c r="K182" s="207"/>
      <c r="L182" s="208">
        <f>M181</f>
        <v>0</v>
      </c>
      <c r="M182" s="285"/>
      <c r="N182" s="286"/>
      <c r="O182" s="287"/>
      <c r="P182" s="288"/>
      <c r="Q182" s="288"/>
      <c r="R182" s="284"/>
      <c r="S182" s="240"/>
      <c r="T182" s="241"/>
      <c r="U182" s="241"/>
      <c r="V182" s="241"/>
      <c r="W182" s="24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55000000000000004">
      <c r="B183" s="225">
        <f>B181+1</f>
        <v>84</v>
      </c>
      <c r="C183" s="243"/>
      <c r="D183" s="261"/>
      <c r="E183" s="262"/>
      <c r="F183" s="263"/>
      <c r="G183" s="275"/>
      <c r="H183" s="271"/>
      <c r="I183" s="163"/>
      <c r="J183" s="164"/>
      <c r="K183" s="163"/>
      <c r="L183" s="164"/>
      <c r="M183" s="265"/>
      <c r="N183" s="266"/>
      <c r="O183" s="269"/>
      <c r="P183" s="270"/>
      <c r="Q183" s="270"/>
      <c r="R183" s="271"/>
      <c r="S183" s="240"/>
      <c r="T183" s="241"/>
      <c r="U183" s="241"/>
      <c r="V183" s="241"/>
      <c r="W183" s="24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7"/>
      <c r="BG183" s="258"/>
      <c r="BH183" s="259"/>
      <c r="BI183" s="260"/>
      <c r="BJ183" s="248"/>
      <c r="BK183" s="249"/>
      <c r="BL183" s="249"/>
      <c r="BM183" s="249"/>
      <c r="BN183" s="250"/>
    </row>
    <row r="184" spans="2:66" ht="20.25" customHeight="1" x14ac:dyDescent="0.55000000000000004">
      <c r="B184" s="226"/>
      <c r="C184" s="244"/>
      <c r="D184" s="264"/>
      <c r="E184" s="262"/>
      <c r="F184" s="263"/>
      <c r="G184" s="283"/>
      <c r="H184" s="284"/>
      <c r="I184" s="207"/>
      <c r="J184" s="208">
        <f>G183</f>
        <v>0</v>
      </c>
      <c r="K184" s="207"/>
      <c r="L184" s="208">
        <f>M183</f>
        <v>0</v>
      </c>
      <c r="M184" s="285"/>
      <c r="N184" s="286"/>
      <c r="O184" s="287"/>
      <c r="P184" s="288"/>
      <c r="Q184" s="288"/>
      <c r="R184" s="284"/>
      <c r="S184" s="240"/>
      <c r="T184" s="241"/>
      <c r="U184" s="241"/>
      <c r="V184" s="241"/>
      <c r="W184" s="24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55000000000000004">
      <c r="B185" s="225">
        <f>B183+1</f>
        <v>85</v>
      </c>
      <c r="C185" s="243"/>
      <c r="D185" s="261"/>
      <c r="E185" s="262"/>
      <c r="F185" s="263"/>
      <c r="G185" s="275"/>
      <c r="H185" s="271"/>
      <c r="I185" s="163"/>
      <c r="J185" s="164"/>
      <c r="K185" s="163"/>
      <c r="L185" s="164"/>
      <c r="M185" s="265"/>
      <c r="N185" s="266"/>
      <c r="O185" s="269"/>
      <c r="P185" s="270"/>
      <c r="Q185" s="270"/>
      <c r="R185" s="271"/>
      <c r="S185" s="240"/>
      <c r="T185" s="241"/>
      <c r="U185" s="241"/>
      <c r="V185" s="241"/>
      <c r="W185" s="24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7"/>
      <c r="BG185" s="258"/>
      <c r="BH185" s="259"/>
      <c r="BI185" s="260"/>
      <c r="BJ185" s="248"/>
      <c r="BK185" s="249"/>
      <c r="BL185" s="249"/>
      <c r="BM185" s="249"/>
      <c r="BN185" s="250"/>
    </row>
    <row r="186" spans="2:66" ht="20.25" customHeight="1" x14ac:dyDescent="0.55000000000000004">
      <c r="B186" s="226"/>
      <c r="C186" s="244"/>
      <c r="D186" s="264"/>
      <c r="E186" s="262"/>
      <c r="F186" s="263"/>
      <c r="G186" s="283"/>
      <c r="H186" s="284"/>
      <c r="I186" s="207"/>
      <c r="J186" s="208">
        <f>G185</f>
        <v>0</v>
      </c>
      <c r="K186" s="207"/>
      <c r="L186" s="208">
        <f>M185</f>
        <v>0</v>
      </c>
      <c r="M186" s="285"/>
      <c r="N186" s="286"/>
      <c r="O186" s="287"/>
      <c r="P186" s="288"/>
      <c r="Q186" s="288"/>
      <c r="R186" s="284"/>
      <c r="S186" s="240"/>
      <c r="T186" s="241"/>
      <c r="U186" s="241"/>
      <c r="V186" s="241"/>
      <c r="W186" s="24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55000000000000004">
      <c r="B187" s="225">
        <f>B185+1</f>
        <v>86</v>
      </c>
      <c r="C187" s="243"/>
      <c r="D187" s="261"/>
      <c r="E187" s="262"/>
      <c r="F187" s="263"/>
      <c r="G187" s="275"/>
      <c r="H187" s="271"/>
      <c r="I187" s="163"/>
      <c r="J187" s="164"/>
      <c r="K187" s="163"/>
      <c r="L187" s="164"/>
      <c r="M187" s="265"/>
      <c r="N187" s="266"/>
      <c r="O187" s="269"/>
      <c r="P187" s="270"/>
      <c r="Q187" s="270"/>
      <c r="R187" s="271"/>
      <c r="S187" s="240"/>
      <c r="T187" s="241"/>
      <c r="U187" s="241"/>
      <c r="V187" s="241"/>
      <c r="W187" s="24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7"/>
      <c r="BG187" s="258"/>
      <c r="BH187" s="259"/>
      <c r="BI187" s="260"/>
      <c r="BJ187" s="248"/>
      <c r="BK187" s="249"/>
      <c r="BL187" s="249"/>
      <c r="BM187" s="249"/>
      <c r="BN187" s="250"/>
    </row>
    <row r="188" spans="2:66" ht="20.25" customHeight="1" x14ac:dyDescent="0.55000000000000004">
      <c r="B188" s="226"/>
      <c r="C188" s="244"/>
      <c r="D188" s="264"/>
      <c r="E188" s="262"/>
      <c r="F188" s="263"/>
      <c r="G188" s="283"/>
      <c r="H188" s="284"/>
      <c r="I188" s="207"/>
      <c r="J188" s="208">
        <f>G187</f>
        <v>0</v>
      </c>
      <c r="K188" s="207"/>
      <c r="L188" s="208">
        <f>M187</f>
        <v>0</v>
      </c>
      <c r="M188" s="285"/>
      <c r="N188" s="286"/>
      <c r="O188" s="287"/>
      <c r="P188" s="288"/>
      <c r="Q188" s="288"/>
      <c r="R188" s="284"/>
      <c r="S188" s="240"/>
      <c r="T188" s="241"/>
      <c r="U188" s="241"/>
      <c r="V188" s="241"/>
      <c r="W188" s="24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55000000000000004">
      <c r="B189" s="225">
        <f>B187+1</f>
        <v>87</v>
      </c>
      <c r="C189" s="243"/>
      <c r="D189" s="261"/>
      <c r="E189" s="262"/>
      <c r="F189" s="263"/>
      <c r="G189" s="275"/>
      <c r="H189" s="271"/>
      <c r="I189" s="163"/>
      <c r="J189" s="164"/>
      <c r="K189" s="163"/>
      <c r="L189" s="164"/>
      <c r="M189" s="265"/>
      <c r="N189" s="266"/>
      <c r="O189" s="269"/>
      <c r="P189" s="270"/>
      <c r="Q189" s="270"/>
      <c r="R189" s="271"/>
      <c r="S189" s="240"/>
      <c r="T189" s="241"/>
      <c r="U189" s="241"/>
      <c r="V189" s="241"/>
      <c r="W189" s="24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7"/>
      <c r="BG189" s="258"/>
      <c r="BH189" s="259"/>
      <c r="BI189" s="260"/>
      <c r="BJ189" s="248"/>
      <c r="BK189" s="249"/>
      <c r="BL189" s="249"/>
      <c r="BM189" s="249"/>
      <c r="BN189" s="250"/>
    </row>
    <row r="190" spans="2:66" ht="20.25" customHeight="1" x14ac:dyDescent="0.55000000000000004">
      <c r="B190" s="226"/>
      <c r="C190" s="244"/>
      <c r="D190" s="264"/>
      <c r="E190" s="262"/>
      <c r="F190" s="263"/>
      <c r="G190" s="283"/>
      <c r="H190" s="284"/>
      <c r="I190" s="207"/>
      <c r="J190" s="208">
        <f>G189</f>
        <v>0</v>
      </c>
      <c r="K190" s="207"/>
      <c r="L190" s="208">
        <f>M189</f>
        <v>0</v>
      </c>
      <c r="M190" s="285"/>
      <c r="N190" s="286"/>
      <c r="O190" s="287"/>
      <c r="P190" s="288"/>
      <c r="Q190" s="288"/>
      <c r="R190" s="284"/>
      <c r="S190" s="240"/>
      <c r="T190" s="241"/>
      <c r="U190" s="241"/>
      <c r="V190" s="241"/>
      <c r="W190" s="24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55000000000000004">
      <c r="B191" s="225">
        <f>B189+1</f>
        <v>88</v>
      </c>
      <c r="C191" s="243"/>
      <c r="D191" s="261"/>
      <c r="E191" s="262"/>
      <c r="F191" s="263"/>
      <c r="G191" s="275"/>
      <c r="H191" s="271"/>
      <c r="I191" s="163"/>
      <c r="J191" s="164"/>
      <c r="K191" s="163"/>
      <c r="L191" s="164"/>
      <c r="M191" s="265"/>
      <c r="N191" s="266"/>
      <c r="O191" s="269"/>
      <c r="P191" s="270"/>
      <c r="Q191" s="270"/>
      <c r="R191" s="271"/>
      <c r="S191" s="240"/>
      <c r="T191" s="241"/>
      <c r="U191" s="241"/>
      <c r="V191" s="241"/>
      <c r="W191" s="24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7"/>
      <c r="BG191" s="258"/>
      <c r="BH191" s="259"/>
      <c r="BI191" s="260"/>
      <c r="BJ191" s="248"/>
      <c r="BK191" s="249"/>
      <c r="BL191" s="249"/>
      <c r="BM191" s="249"/>
      <c r="BN191" s="250"/>
    </row>
    <row r="192" spans="2:66" ht="20.25" customHeight="1" x14ac:dyDescent="0.55000000000000004">
      <c r="B192" s="226"/>
      <c r="C192" s="244"/>
      <c r="D192" s="264"/>
      <c r="E192" s="262"/>
      <c r="F192" s="263"/>
      <c r="G192" s="283"/>
      <c r="H192" s="284"/>
      <c r="I192" s="207"/>
      <c r="J192" s="208">
        <f>G191</f>
        <v>0</v>
      </c>
      <c r="K192" s="207"/>
      <c r="L192" s="208">
        <f>M191</f>
        <v>0</v>
      </c>
      <c r="M192" s="285"/>
      <c r="N192" s="286"/>
      <c r="O192" s="287"/>
      <c r="P192" s="288"/>
      <c r="Q192" s="288"/>
      <c r="R192" s="284"/>
      <c r="S192" s="240"/>
      <c r="T192" s="241"/>
      <c r="U192" s="241"/>
      <c r="V192" s="241"/>
      <c r="W192" s="24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55000000000000004">
      <c r="B193" s="225">
        <f>B191+1</f>
        <v>89</v>
      </c>
      <c r="C193" s="243"/>
      <c r="D193" s="261"/>
      <c r="E193" s="262"/>
      <c r="F193" s="263"/>
      <c r="G193" s="275"/>
      <c r="H193" s="271"/>
      <c r="I193" s="163"/>
      <c r="J193" s="164"/>
      <c r="K193" s="163"/>
      <c r="L193" s="164"/>
      <c r="M193" s="265"/>
      <c r="N193" s="266"/>
      <c r="O193" s="269"/>
      <c r="P193" s="270"/>
      <c r="Q193" s="270"/>
      <c r="R193" s="271"/>
      <c r="S193" s="240"/>
      <c r="T193" s="241"/>
      <c r="U193" s="241"/>
      <c r="V193" s="241"/>
      <c r="W193" s="24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7"/>
      <c r="BG193" s="258"/>
      <c r="BH193" s="259"/>
      <c r="BI193" s="260"/>
      <c r="BJ193" s="248"/>
      <c r="BK193" s="249"/>
      <c r="BL193" s="249"/>
      <c r="BM193" s="249"/>
      <c r="BN193" s="250"/>
    </row>
    <row r="194" spans="2:66" ht="20.25" customHeight="1" x14ac:dyDescent="0.55000000000000004">
      <c r="B194" s="226"/>
      <c r="C194" s="244"/>
      <c r="D194" s="264"/>
      <c r="E194" s="262"/>
      <c r="F194" s="263"/>
      <c r="G194" s="283"/>
      <c r="H194" s="284"/>
      <c r="I194" s="207"/>
      <c r="J194" s="208">
        <f>G193</f>
        <v>0</v>
      </c>
      <c r="K194" s="207"/>
      <c r="L194" s="208">
        <f>M193</f>
        <v>0</v>
      </c>
      <c r="M194" s="285"/>
      <c r="N194" s="286"/>
      <c r="O194" s="287"/>
      <c r="P194" s="288"/>
      <c r="Q194" s="288"/>
      <c r="R194" s="284"/>
      <c r="S194" s="240"/>
      <c r="T194" s="241"/>
      <c r="U194" s="241"/>
      <c r="V194" s="241"/>
      <c r="W194" s="24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55000000000000004">
      <c r="B195" s="225">
        <f>B193+1</f>
        <v>90</v>
      </c>
      <c r="C195" s="243"/>
      <c r="D195" s="261"/>
      <c r="E195" s="262"/>
      <c r="F195" s="263"/>
      <c r="G195" s="275"/>
      <c r="H195" s="271"/>
      <c r="I195" s="163"/>
      <c r="J195" s="164"/>
      <c r="K195" s="163"/>
      <c r="L195" s="164"/>
      <c r="M195" s="265"/>
      <c r="N195" s="266"/>
      <c r="O195" s="269"/>
      <c r="P195" s="270"/>
      <c r="Q195" s="270"/>
      <c r="R195" s="271"/>
      <c r="S195" s="240"/>
      <c r="T195" s="241"/>
      <c r="U195" s="241"/>
      <c r="V195" s="241"/>
      <c r="W195" s="24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7"/>
      <c r="BG195" s="258"/>
      <c r="BH195" s="259"/>
      <c r="BI195" s="260"/>
      <c r="BJ195" s="248"/>
      <c r="BK195" s="249"/>
      <c r="BL195" s="249"/>
      <c r="BM195" s="249"/>
      <c r="BN195" s="250"/>
    </row>
    <row r="196" spans="2:66" ht="20.25" customHeight="1" x14ac:dyDescent="0.55000000000000004">
      <c r="B196" s="226"/>
      <c r="C196" s="244"/>
      <c r="D196" s="264"/>
      <c r="E196" s="262"/>
      <c r="F196" s="263"/>
      <c r="G196" s="283"/>
      <c r="H196" s="284"/>
      <c r="I196" s="207"/>
      <c r="J196" s="208">
        <f>G195</f>
        <v>0</v>
      </c>
      <c r="K196" s="207"/>
      <c r="L196" s="208">
        <f>M195</f>
        <v>0</v>
      </c>
      <c r="M196" s="285"/>
      <c r="N196" s="286"/>
      <c r="O196" s="287"/>
      <c r="P196" s="288"/>
      <c r="Q196" s="288"/>
      <c r="R196" s="284"/>
      <c r="S196" s="240"/>
      <c r="T196" s="241"/>
      <c r="U196" s="241"/>
      <c r="V196" s="241"/>
      <c r="W196" s="24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55000000000000004">
      <c r="B197" s="225">
        <f>B195+1</f>
        <v>91</v>
      </c>
      <c r="C197" s="243"/>
      <c r="D197" s="261"/>
      <c r="E197" s="262"/>
      <c r="F197" s="263"/>
      <c r="G197" s="275"/>
      <c r="H197" s="271"/>
      <c r="I197" s="163"/>
      <c r="J197" s="164"/>
      <c r="K197" s="163"/>
      <c r="L197" s="164"/>
      <c r="M197" s="265"/>
      <c r="N197" s="266"/>
      <c r="O197" s="269"/>
      <c r="P197" s="270"/>
      <c r="Q197" s="270"/>
      <c r="R197" s="271"/>
      <c r="S197" s="240"/>
      <c r="T197" s="241"/>
      <c r="U197" s="241"/>
      <c r="V197" s="241"/>
      <c r="W197" s="24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7"/>
      <c r="BG197" s="258"/>
      <c r="BH197" s="259"/>
      <c r="BI197" s="260"/>
      <c r="BJ197" s="248"/>
      <c r="BK197" s="249"/>
      <c r="BL197" s="249"/>
      <c r="BM197" s="249"/>
      <c r="BN197" s="250"/>
    </row>
    <row r="198" spans="2:66" ht="20.25" customHeight="1" x14ac:dyDescent="0.55000000000000004">
      <c r="B198" s="226"/>
      <c r="C198" s="244"/>
      <c r="D198" s="264"/>
      <c r="E198" s="262"/>
      <c r="F198" s="263"/>
      <c r="G198" s="283"/>
      <c r="H198" s="284"/>
      <c r="I198" s="207"/>
      <c r="J198" s="208">
        <f>G197</f>
        <v>0</v>
      </c>
      <c r="K198" s="207"/>
      <c r="L198" s="208">
        <f>M197</f>
        <v>0</v>
      </c>
      <c r="M198" s="285"/>
      <c r="N198" s="286"/>
      <c r="O198" s="287"/>
      <c r="P198" s="288"/>
      <c r="Q198" s="288"/>
      <c r="R198" s="284"/>
      <c r="S198" s="240"/>
      <c r="T198" s="241"/>
      <c r="U198" s="241"/>
      <c r="V198" s="241"/>
      <c r="W198" s="24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55000000000000004">
      <c r="B199" s="225">
        <f>B197+1</f>
        <v>92</v>
      </c>
      <c r="C199" s="243"/>
      <c r="D199" s="261"/>
      <c r="E199" s="262"/>
      <c r="F199" s="263"/>
      <c r="G199" s="275"/>
      <c r="H199" s="271"/>
      <c r="I199" s="163"/>
      <c r="J199" s="164"/>
      <c r="K199" s="163"/>
      <c r="L199" s="164"/>
      <c r="M199" s="265"/>
      <c r="N199" s="266"/>
      <c r="O199" s="269"/>
      <c r="P199" s="270"/>
      <c r="Q199" s="270"/>
      <c r="R199" s="271"/>
      <c r="S199" s="240"/>
      <c r="T199" s="241"/>
      <c r="U199" s="241"/>
      <c r="V199" s="241"/>
      <c r="W199" s="24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7"/>
      <c r="BG199" s="258"/>
      <c r="BH199" s="259"/>
      <c r="BI199" s="260"/>
      <c r="BJ199" s="248"/>
      <c r="BK199" s="249"/>
      <c r="BL199" s="249"/>
      <c r="BM199" s="249"/>
      <c r="BN199" s="250"/>
    </row>
    <row r="200" spans="2:66" ht="20.25" customHeight="1" x14ac:dyDescent="0.55000000000000004">
      <c r="B200" s="226"/>
      <c r="C200" s="244"/>
      <c r="D200" s="264"/>
      <c r="E200" s="262"/>
      <c r="F200" s="263"/>
      <c r="G200" s="283"/>
      <c r="H200" s="284"/>
      <c r="I200" s="207"/>
      <c r="J200" s="208">
        <f>G199</f>
        <v>0</v>
      </c>
      <c r="K200" s="207"/>
      <c r="L200" s="208">
        <f>M199</f>
        <v>0</v>
      </c>
      <c r="M200" s="285"/>
      <c r="N200" s="286"/>
      <c r="O200" s="287"/>
      <c r="P200" s="288"/>
      <c r="Q200" s="288"/>
      <c r="R200" s="284"/>
      <c r="S200" s="240"/>
      <c r="T200" s="241"/>
      <c r="U200" s="241"/>
      <c r="V200" s="241"/>
      <c r="W200" s="24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55000000000000004">
      <c r="B201" s="225">
        <f>B199+1</f>
        <v>93</v>
      </c>
      <c r="C201" s="243"/>
      <c r="D201" s="261"/>
      <c r="E201" s="262"/>
      <c r="F201" s="263"/>
      <c r="G201" s="275"/>
      <c r="H201" s="271"/>
      <c r="I201" s="163"/>
      <c r="J201" s="164"/>
      <c r="K201" s="163"/>
      <c r="L201" s="164"/>
      <c r="M201" s="265"/>
      <c r="N201" s="266"/>
      <c r="O201" s="269"/>
      <c r="P201" s="270"/>
      <c r="Q201" s="270"/>
      <c r="R201" s="271"/>
      <c r="S201" s="240"/>
      <c r="T201" s="241"/>
      <c r="U201" s="241"/>
      <c r="V201" s="241"/>
      <c r="W201" s="24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7"/>
      <c r="BG201" s="258"/>
      <c r="BH201" s="259"/>
      <c r="BI201" s="260"/>
      <c r="BJ201" s="248"/>
      <c r="BK201" s="249"/>
      <c r="BL201" s="249"/>
      <c r="BM201" s="249"/>
      <c r="BN201" s="250"/>
    </row>
    <row r="202" spans="2:66" ht="20.25" customHeight="1" x14ac:dyDescent="0.55000000000000004">
      <c r="B202" s="226"/>
      <c r="C202" s="244"/>
      <c r="D202" s="264"/>
      <c r="E202" s="262"/>
      <c r="F202" s="263"/>
      <c r="G202" s="283"/>
      <c r="H202" s="284"/>
      <c r="I202" s="207"/>
      <c r="J202" s="208">
        <f>G201</f>
        <v>0</v>
      </c>
      <c r="K202" s="207"/>
      <c r="L202" s="208">
        <f>M201</f>
        <v>0</v>
      </c>
      <c r="M202" s="285"/>
      <c r="N202" s="286"/>
      <c r="O202" s="287"/>
      <c r="P202" s="288"/>
      <c r="Q202" s="288"/>
      <c r="R202" s="284"/>
      <c r="S202" s="240"/>
      <c r="T202" s="241"/>
      <c r="U202" s="241"/>
      <c r="V202" s="241"/>
      <c r="W202" s="24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55000000000000004">
      <c r="B203" s="225">
        <f>B201+1</f>
        <v>94</v>
      </c>
      <c r="C203" s="243"/>
      <c r="D203" s="261"/>
      <c r="E203" s="262"/>
      <c r="F203" s="263"/>
      <c r="G203" s="275"/>
      <c r="H203" s="271"/>
      <c r="I203" s="163"/>
      <c r="J203" s="164"/>
      <c r="K203" s="163"/>
      <c r="L203" s="164"/>
      <c r="M203" s="265"/>
      <c r="N203" s="266"/>
      <c r="O203" s="269"/>
      <c r="P203" s="270"/>
      <c r="Q203" s="270"/>
      <c r="R203" s="271"/>
      <c r="S203" s="240"/>
      <c r="T203" s="241"/>
      <c r="U203" s="241"/>
      <c r="V203" s="241"/>
      <c r="W203" s="24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7"/>
      <c r="BG203" s="258"/>
      <c r="BH203" s="259"/>
      <c r="BI203" s="260"/>
      <c r="BJ203" s="248"/>
      <c r="BK203" s="249"/>
      <c r="BL203" s="249"/>
      <c r="BM203" s="249"/>
      <c r="BN203" s="250"/>
    </row>
    <row r="204" spans="2:66" ht="20.25" customHeight="1" x14ac:dyDescent="0.55000000000000004">
      <c r="B204" s="226"/>
      <c r="C204" s="244"/>
      <c r="D204" s="264"/>
      <c r="E204" s="262"/>
      <c r="F204" s="263"/>
      <c r="G204" s="283"/>
      <c r="H204" s="284"/>
      <c r="I204" s="207"/>
      <c r="J204" s="208">
        <f>G203</f>
        <v>0</v>
      </c>
      <c r="K204" s="207"/>
      <c r="L204" s="208">
        <f>M203</f>
        <v>0</v>
      </c>
      <c r="M204" s="285"/>
      <c r="N204" s="286"/>
      <c r="O204" s="287"/>
      <c r="P204" s="288"/>
      <c r="Q204" s="288"/>
      <c r="R204" s="284"/>
      <c r="S204" s="240"/>
      <c r="T204" s="241"/>
      <c r="U204" s="241"/>
      <c r="V204" s="241"/>
      <c r="W204" s="24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55000000000000004">
      <c r="B205" s="225">
        <f>B203+1</f>
        <v>95</v>
      </c>
      <c r="C205" s="243"/>
      <c r="D205" s="261"/>
      <c r="E205" s="262"/>
      <c r="F205" s="263"/>
      <c r="G205" s="275"/>
      <c r="H205" s="271"/>
      <c r="I205" s="163"/>
      <c r="J205" s="164"/>
      <c r="K205" s="163"/>
      <c r="L205" s="164"/>
      <c r="M205" s="265"/>
      <c r="N205" s="266"/>
      <c r="O205" s="269"/>
      <c r="P205" s="270"/>
      <c r="Q205" s="270"/>
      <c r="R205" s="271"/>
      <c r="S205" s="240"/>
      <c r="T205" s="241"/>
      <c r="U205" s="241"/>
      <c r="V205" s="241"/>
      <c r="W205" s="24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7"/>
      <c r="BG205" s="258"/>
      <c r="BH205" s="259"/>
      <c r="BI205" s="260"/>
      <c r="BJ205" s="248"/>
      <c r="BK205" s="249"/>
      <c r="BL205" s="249"/>
      <c r="BM205" s="249"/>
      <c r="BN205" s="250"/>
    </row>
    <row r="206" spans="2:66" ht="20.25" customHeight="1" x14ac:dyDescent="0.55000000000000004">
      <c r="B206" s="226"/>
      <c r="C206" s="244"/>
      <c r="D206" s="264"/>
      <c r="E206" s="262"/>
      <c r="F206" s="263"/>
      <c r="G206" s="283"/>
      <c r="H206" s="284"/>
      <c r="I206" s="207"/>
      <c r="J206" s="208">
        <f>G205</f>
        <v>0</v>
      </c>
      <c r="K206" s="207"/>
      <c r="L206" s="208">
        <f>M205</f>
        <v>0</v>
      </c>
      <c r="M206" s="285"/>
      <c r="N206" s="286"/>
      <c r="O206" s="287"/>
      <c r="P206" s="288"/>
      <c r="Q206" s="288"/>
      <c r="R206" s="284"/>
      <c r="S206" s="240"/>
      <c r="T206" s="241"/>
      <c r="U206" s="241"/>
      <c r="V206" s="241"/>
      <c r="W206" s="24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55000000000000004">
      <c r="B207" s="225">
        <f>B205+1</f>
        <v>96</v>
      </c>
      <c r="C207" s="243"/>
      <c r="D207" s="261"/>
      <c r="E207" s="262"/>
      <c r="F207" s="263"/>
      <c r="G207" s="275"/>
      <c r="H207" s="271"/>
      <c r="I207" s="163"/>
      <c r="J207" s="164"/>
      <c r="K207" s="163"/>
      <c r="L207" s="164"/>
      <c r="M207" s="265"/>
      <c r="N207" s="266"/>
      <c r="O207" s="269"/>
      <c r="P207" s="270"/>
      <c r="Q207" s="270"/>
      <c r="R207" s="271"/>
      <c r="S207" s="240"/>
      <c r="T207" s="241"/>
      <c r="U207" s="241"/>
      <c r="V207" s="241"/>
      <c r="W207" s="24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7"/>
      <c r="BG207" s="258"/>
      <c r="BH207" s="259"/>
      <c r="BI207" s="260"/>
      <c r="BJ207" s="248"/>
      <c r="BK207" s="249"/>
      <c r="BL207" s="249"/>
      <c r="BM207" s="249"/>
      <c r="BN207" s="250"/>
    </row>
    <row r="208" spans="2:66" ht="20.25" customHeight="1" x14ac:dyDescent="0.55000000000000004">
      <c r="B208" s="226"/>
      <c r="C208" s="244"/>
      <c r="D208" s="264"/>
      <c r="E208" s="262"/>
      <c r="F208" s="263"/>
      <c r="G208" s="283"/>
      <c r="H208" s="284"/>
      <c r="I208" s="207"/>
      <c r="J208" s="208">
        <f>G207</f>
        <v>0</v>
      </c>
      <c r="K208" s="207"/>
      <c r="L208" s="208">
        <f>M207</f>
        <v>0</v>
      </c>
      <c r="M208" s="285"/>
      <c r="N208" s="286"/>
      <c r="O208" s="287"/>
      <c r="P208" s="288"/>
      <c r="Q208" s="288"/>
      <c r="R208" s="284"/>
      <c r="S208" s="240"/>
      <c r="T208" s="241"/>
      <c r="U208" s="241"/>
      <c r="V208" s="241"/>
      <c r="W208" s="24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55000000000000004">
      <c r="B209" s="225">
        <f>B207+1</f>
        <v>97</v>
      </c>
      <c r="C209" s="243"/>
      <c r="D209" s="261"/>
      <c r="E209" s="262"/>
      <c r="F209" s="263"/>
      <c r="G209" s="275"/>
      <c r="H209" s="271"/>
      <c r="I209" s="163"/>
      <c r="J209" s="164"/>
      <c r="K209" s="163"/>
      <c r="L209" s="164"/>
      <c r="M209" s="265"/>
      <c r="N209" s="266"/>
      <c r="O209" s="269"/>
      <c r="P209" s="270"/>
      <c r="Q209" s="270"/>
      <c r="R209" s="271"/>
      <c r="S209" s="240"/>
      <c r="T209" s="241"/>
      <c r="U209" s="241"/>
      <c r="V209" s="241"/>
      <c r="W209" s="24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7"/>
      <c r="BG209" s="258"/>
      <c r="BH209" s="259"/>
      <c r="BI209" s="260"/>
      <c r="BJ209" s="248"/>
      <c r="BK209" s="249"/>
      <c r="BL209" s="249"/>
      <c r="BM209" s="249"/>
      <c r="BN209" s="250"/>
    </row>
    <row r="210" spans="2:66" ht="20.25" customHeight="1" x14ac:dyDescent="0.55000000000000004">
      <c r="B210" s="226"/>
      <c r="C210" s="244"/>
      <c r="D210" s="264"/>
      <c r="E210" s="262"/>
      <c r="F210" s="263"/>
      <c r="G210" s="283"/>
      <c r="H210" s="284"/>
      <c r="I210" s="207"/>
      <c r="J210" s="208">
        <f>G209</f>
        <v>0</v>
      </c>
      <c r="K210" s="207"/>
      <c r="L210" s="208">
        <f>M209</f>
        <v>0</v>
      </c>
      <c r="M210" s="285"/>
      <c r="N210" s="286"/>
      <c r="O210" s="287"/>
      <c r="P210" s="288"/>
      <c r="Q210" s="288"/>
      <c r="R210" s="284"/>
      <c r="S210" s="240"/>
      <c r="T210" s="241"/>
      <c r="U210" s="241"/>
      <c r="V210" s="241"/>
      <c r="W210" s="24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55000000000000004">
      <c r="B211" s="225">
        <f>B209+1</f>
        <v>98</v>
      </c>
      <c r="C211" s="243"/>
      <c r="D211" s="261"/>
      <c r="E211" s="262"/>
      <c r="F211" s="263"/>
      <c r="G211" s="275"/>
      <c r="H211" s="271"/>
      <c r="I211" s="163"/>
      <c r="J211" s="164"/>
      <c r="K211" s="163"/>
      <c r="L211" s="164"/>
      <c r="M211" s="265"/>
      <c r="N211" s="266"/>
      <c r="O211" s="269"/>
      <c r="P211" s="270"/>
      <c r="Q211" s="270"/>
      <c r="R211" s="271"/>
      <c r="S211" s="240"/>
      <c r="T211" s="241"/>
      <c r="U211" s="241"/>
      <c r="V211" s="241"/>
      <c r="W211" s="24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7"/>
      <c r="BG211" s="258"/>
      <c r="BH211" s="259"/>
      <c r="BI211" s="260"/>
      <c r="BJ211" s="248"/>
      <c r="BK211" s="249"/>
      <c r="BL211" s="249"/>
      <c r="BM211" s="249"/>
      <c r="BN211" s="250"/>
    </row>
    <row r="212" spans="2:66" ht="20.25" customHeight="1" x14ac:dyDescent="0.55000000000000004">
      <c r="B212" s="226"/>
      <c r="C212" s="244"/>
      <c r="D212" s="264"/>
      <c r="E212" s="262"/>
      <c r="F212" s="263"/>
      <c r="G212" s="283"/>
      <c r="H212" s="284"/>
      <c r="I212" s="207"/>
      <c r="J212" s="208">
        <f>G211</f>
        <v>0</v>
      </c>
      <c r="K212" s="207"/>
      <c r="L212" s="208">
        <f>M211</f>
        <v>0</v>
      </c>
      <c r="M212" s="285"/>
      <c r="N212" s="286"/>
      <c r="O212" s="287"/>
      <c r="P212" s="288"/>
      <c r="Q212" s="288"/>
      <c r="R212" s="284"/>
      <c r="S212" s="240"/>
      <c r="T212" s="241"/>
      <c r="U212" s="241"/>
      <c r="V212" s="241"/>
      <c r="W212" s="24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55000000000000004">
      <c r="B213" s="225">
        <f>B211+1</f>
        <v>99</v>
      </c>
      <c r="C213" s="243"/>
      <c r="D213" s="261"/>
      <c r="E213" s="262"/>
      <c r="F213" s="263"/>
      <c r="G213" s="275"/>
      <c r="H213" s="271"/>
      <c r="I213" s="163"/>
      <c r="J213" s="164"/>
      <c r="K213" s="163"/>
      <c r="L213" s="164"/>
      <c r="M213" s="265"/>
      <c r="N213" s="266"/>
      <c r="O213" s="269"/>
      <c r="P213" s="270"/>
      <c r="Q213" s="270"/>
      <c r="R213" s="271"/>
      <c r="S213" s="240"/>
      <c r="T213" s="241"/>
      <c r="U213" s="241"/>
      <c r="V213" s="241"/>
      <c r="W213" s="24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7"/>
      <c r="BG213" s="258"/>
      <c r="BH213" s="259"/>
      <c r="BI213" s="260"/>
      <c r="BJ213" s="248"/>
      <c r="BK213" s="249"/>
      <c r="BL213" s="249"/>
      <c r="BM213" s="249"/>
      <c r="BN213" s="250"/>
    </row>
    <row r="214" spans="2:66" ht="20.25" customHeight="1" x14ac:dyDescent="0.55000000000000004">
      <c r="B214" s="226"/>
      <c r="C214" s="244"/>
      <c r="D214" s="264"/>
      <c r="E214" s="262"/>
      <c r="F214" s="263"/>
      <c r="G214" s="283"/>
      <c r="H214" s="284"/>
      <c r="I214" s="207"/>
      <c r="J214" s="208">
        <f>G213</f>
        <v>0</v>
      </c>
      <c r="K214" s="207"/>
      <c r="L214" s="208">
        <f>M213</f>
        <v>0</v>
      </c>
      <c r="M214" s="285"/>
      <c r="N214" s="286"/>
      <c r="O214" s="287"/>
      <c r="P214" s="288"/>
      <c r="Q214" s="288"/>
      <c r="R214" s="284"/>
      <c r="S214" s="240"/>
      <c r="T214" s="241"/>
      <c r="U214" s="241"/>
      <c r="V214" s="241"/>
      <c r="W214" s="24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55000000000000004">
      <c r="B215" s="225">
        <f>B213+1</f>
        <v>100</v>
      </c>
      <c r="C215" s="243"/>
      <c r="D215" s="261"/>
      <c r="E215" s="262"/>
      <c r="F215" s="263"/>
      <c r="G215" s="275"/>
      <c r="H215" s="271"/>
      <c r="I215" s="165"/>
      <c r="J215" s="166"/>
      <c r="K215" s="165"/>
      <c r="L215" s="166"/>
      <c r="M215" s="265"/>
      <c r="N215" s="266"/>
      <c r="O215" s="269"/>
      <c r="P215" s="270"/>
      <c r="Q215" s="270"/>
      <c r="R215" s="271"/>
      <c r="S215" s="240"/>
      <c r="T215" s="241"/>
      <c r="U215" s="241"/>
      <c r="V215" s="241"/>
      <c r="W215" s="24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7"/>
      <c r="BG215" s="258"/>
      <c r="BH215" s="259"/>
      <c r="BI215" s="260"/>
      <c r="BJ215" s="248"/>
      <c r="BK215" s="249"/>
      <c r="BL215" s="249"/>
      <c r="BM215" s="249"/>
      <c r="BN215" s="250"/>
    </row>
    <row r="216" spans="2:66" ht="20.25" customHeight="1" thickBot="1" x14ac:dyDescent="0.6">
      <c r="B216" s="227"/>
      <c r="C216" s="319"/>
      <c r="D216" s="320"/>
      <c r="E216" s="321"/>
      <c r="F216" s="322"/>
      <c r="G216" s="310"/>
      <c r="H216" s="311"/>
      <c r="I216" s="190"/>
      <c r="J216" s="191">
        <f>G215</f>
        <v>0</v>
      </c>
      <c r="K216" s="190"/>
      <c r="L216" s="191">
        <f>M215</f>
        <v>0</v>
      </c>
      <c r="M216" s="312"/>
      <c r="N216" s="313"/>
      <c r="O216" s="314"/>
      <c r="P216" s="315"/>
      <c r="Q216" s="315"/>
      <c r="R216" s="311"/>
      <c r="S216" s="316"/>
      <c r="T216" s="317"/>
      <c r="U216" s="317"/>
      <c r="V216" s="317"/>
      <c r="W216" s="318"/>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550000000000000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550000000000000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550000000000000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55000000000000004">
      <c r="B220" s="49"/>
      <c r="C220" s="49"/>
      <c r="D220" s="49"/>
      <c r="E220" s="49"/>
      <c r="F220" s="49"/>
      <c r="G220" s="69"/>
      <c r="H220" s="69"/>
      <c r="I220" s="69"/>
      <c r="J220" s="69"/>
      <c r="K220" s="69"/>
      <c r="L220" s="69"/>
      <c r="M220" s="124"/>
      <c r="N220" s="125"/>
      <c r="O220" s="289" t="s">
        <v>132</v>
      </c>
      <c r="P220" s="289"/>
      <c r="Q220" s="289" t="s">
        <v>133</v>
      </c>
      <c r="R220" s="289"/>
      <c r="S220" s="289"/>
      <c r="T220" s="289"/>
      <c r="U220" s="125"/>
      <c r="V220" s="309" t="s">
        <v>134</v>
      </c>
      <c r="W220" s="309"/>
      <c r="X220" s="309"/>
      <c r="Y220" s="309"/>
      <c r="Z220" s="129"/>
      <c r="AA220" s="130" t="s">
        <v>135</v>
      </c>
      <c r="AB220" s="130"/>
      <c r="AC220" s="2"/>
      <c r="AD220" s="127"/>
      <c r="AE220" s="289" t="s">
        <v>132</v>
      </c>
      <c r="AF220" s="289"/>
      <c r="AG220" s="289" t="s">
        <v>133</v>
      </c>
      <c r="AH220" s="289"/>
      <c r="AI220" s="289"/>
      <c r="AJ220" s="289"/>
      <c r="AK220" s="125"/>
      <c r="AL220" s="309" t="s">
        <v>134</v>
      </c>
      <c r="AM220" s="309"/>
      <c r="AN220" s="309"/>
      <c r="AO220" s="30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6"/>
      <c r="BK220" s="246"/>
      <c r="BL220" s="246"/>
      <c r="BM220" s="246"/>
      <c r="BN220" s="180"/>
    </row>
    <row r="221" spans="2:66" ht="20.25" customHeight="1" x14ac:dyDescent="0.55000000000000004">
      <c r="B221" s="49"/>
      <c r="C221" s="49"/>
      <c r="D221" s="49"/>
      <c r="E221" s="49"/>
      <c r="F221" s="49"/>
      <c r="G221" s="69"/>
      <c r="H221" s="69"/>
      <c r="I221" s="69"/>
      <c r="J221" s="69"/>
      <c r="K221" s="69"/>
      <c r="L221" s="69"/>
      <c r="M221" s="124"/>
      <c r="N221" s="125"/>
      <c r="O221" s="295"/>
      <c r="P221" s="295"/>
      <c r="Q221" s="295" t="s">
        <v>136</v>
      </c>
      <c r="R221" s="295"/>
      <c r="S221" s="295" t="s">
        <v>137</v>
      </c>
      <c r="T221" s="295"/>
      <c r="U221" s="125"/>
      <c r="V221" s="295" t="s">
        <v>136</v>
      </c>
      <c r="W221" s="295"/>
      <c r="X221" s="295" t="s">
        <v>137</v>
      </c>
      <c r="Y221" s="295"/>
      <c r="Z221" s="129"/>
      <c r="AA221" s="130" t="s">
        <v>138</v>
      </c>
      <c r="AB221" s="130"/>
      <c r="AC221" s="2"/>
      <c r="AD221" s="127"/>
      <c r="AE221" s="295"/>
      <c r="AF221" s="295"/>
      <c r="AG221" s="295" t="s">
        <v>136</v>
      </c>
      <c r="AH221" s="295"/>
      <c r="AI221" s="295" t="s">
        <v>137</v>
      </c>
      <c r="AJ221" s="295"/>
      <c r="AK221" s="125"/>
      <c r="AL221" s="295" t="s">
        <v>136</v>
      </c>
      <c r="AM221" s="295"/>
      <c r="AN221" s="295" t="s">
        <v>137</v>
      </c>
      <c r="AO221" s="295"/>
      <c r="AP221" s="129"/>
      <c r="AQ221" s="130" t="s">
        <v>138</v>
      </c>
      <c r="AR221" s="130"/>
      <c r="AS221" s="127"/>
      <c r="AT221" s="127"/>
      <c r="AU221" s="131" t="s">
        <v>103</v>
      </c>
      <c r="AV221" s="131"/>
      <c r="AW221" s="131"/>
      <c r="AX221" s="131"/>
      <c r="AY221" s="129"/>
      <c r="AZ221" s="130" t="s">
        <v>104</v>
      </c>
      <c r="BA221" s="131"/>
      <c r="BB221" s="131"/>
      <c r="BC221" s="131"/>
      <c r="BD221" s="129"/>
      <c r="BE221" s="295" t="s">
        <v>139</v>
      </c>
      <c r="BF221" s="295"/>
      <c r="BG221" s="295"/>
      <c r="BH221" s="295"/>
      <c r="BI221" s="76"/>
      <c r="BJ221" s="245"/>
      <c r="BK221" s="245"/>
      <c r="BL221" s="245"/>
      <c r="BM221" s="245"/>
      <c r="BN221" s="180"/>
    </row>
    <row r="222" spans="2:66" ht="20.25" customHeight="1" x14ac:dyDescent="0.55000000000000004">
      <c r="B222" s="49"/>
      <c r="C222" s="49"/>
      <c r="D222" s="49"/>
      <c r="E222" s="49"/>
      <c r="F222" s="49"/>
      <c r="G222" s="69"/>
      <c r="H222" s="69"/>
      <c r="I222" s="69"/>
      <c r="J222" s="69"/>
      <c r="K222" s="69"/>
      <c r="L222" s="69"/>
      <c r="M222" s="124"/>
      <c r="N222" s="125"/>
      <c r="O222" s="290" t="s">
        <v>6</v>
      </c>
      <c r="P222" s="290"/>
      <c r="Q222" s="291">
        <f>SUMIFS($BF$17:$BF$216,$J$17:$J$216,"看護職員",$L$17:$L$216,"A")</f>
        <v>0</v>
      </c>
      <c r="R222" s="291"/>
      <c r="S222" s="292">
        <f>SUMIFS($BH$17:$BH$216,$J$17:$J$216,"看護職員",$L$17:$L$216,"A")</f>
        <v>0</v>
      </c>
      <c r="T222" s="292"/>
      <c r="U222" s="139"/>
      <c r="V222" s="301">
        <v>0</v>
      </c>
      <c r="W222" s="301"/>
      <c r="X222" s="301">
        <v>0</v>
      </c>
      <c r="Y222" s="301"/>
      <c r="Z222" s="140"/>
      <c r="AA222" s="305">
        <v>0</v>
      </c>
      <c r="AB222" s="306"/>
      <c r="AC222" s="2"/>
      <c r="AD222" s="127"/>
      <c r="AE222" s="290" t="s">
        <v>6</v>
      </c>
      <c r="AF222" s="290"/>
      <c r="AG222" s="291">
        <f>SUMIFS($BF$17:$BF$216,$J$17:$J$216,"介護職員",$L$17:$L$216,"A")</f>
        <v>0</v>
      </c>
      <c r="AH222" s="291"/>
      <c r="AI222" s="292">
        <f>SUMIFS($BH$17:$BH$216,$J$17:$J$216,"介護職員",$L$17:$L$216,"A")</f>
        <v>0</v>
      </c>
      <c r="AJ222" s="292"/>
      <c r="AK222" s="139"/>
      <c r="AL222" s="301">
        <v>0</v>
      </c>
      <c r="AM222" s="301"/>
      <c r="AN222" s="301">
        <v>0</v>
      </c>
      <c r="AO222" s="301"/>
      <c r="AP222" s="140"/>
      <c r="AQ222" s="305">
        <v>0</v>
      </c>
      <c r="AR222" s="306"/>
      <c r="AS222" s="127"/>
      <c r="AT222" s="127"/>
      <c r="AU222" s="307">
        <f>Y236</f>
        <v>0</v>
      </c>
      <c r="AV222" s="290"/>
      <c r="AW222" s="290"/>
      <c r="AX222" s="290"/>
      <c r="AY222" s="181" t="s">
        <v>153</v>
      </c>
      <c r="AZ222" s="307">
        <f>AO236</f>
        <v>0</v>
      </c>
      <c r="BA222" s="308"/>
      <c r="BB222" s="308"/>
      <c r="BC222" s="308"/>
      <c r="BD222" s="181" t="s">
        <v>147</v>
      </c>
      <c r="BE222" s="297">
        <f>ROUNDDOWN(AU222+AZ222,1)</f>
        <v>0</v>
      </c>
      <c r="BF222" s="297"/>
      <c r="BG222" s="297"/>
      <c r="BH222" s="297"/>
      <c r="BI222" s="76"/>
      <c r="BJ222" s="79"/>
      <c r="BK222" s="79"/>
      <c r="BL222" s="79"/>
      <c r="BM222" s="79"/>
      <c r="BN222" s="180"/>
    </row>
    <row r="223" spans="2:66" ht="20.25" customHeight="1" x14ac:dyDescent="0.55000000000000004">
      <c r="B223" s="49"/>
      <c r="C223" s="49"/>
      <c r="D223" s="49"/>
      <c r="E223" s="49"/>
      <c r="F223" s="49"/>
      <c r="G223" s="69"/>
      <c r="H223" s="69"/>
      <c r="I223" s="69"/>
      <c r="J223" s="69"/>
      <c r="K223" s="69"/>
      <c r="L223" s="69"/>
      <c r="M223" s="124"/>
      <c r="N223" s="125"/>
      <c r="O223" s="290" t="s">
        <v>7</v>
      </c>
      <c r="P223" s="290"/>
      <c r="Q223" s="291">
        <f>SUMIFS($BF$17:$BF$216,$J$17:$J$216,"看護職員",$L$17:$L$216,"B")</f>
        <v>0</v>
      </c>
      <c r="R223" s="291"/>
      <c r="S223" s="292">
        <f>SUMIFS($BH$17:$BH$216,$J$17:$J$216,"看護職員",$L$17:$L$216,"B")</f>
        <v>0</v>
      </c>
      <c r="T223" s="292"/>
      <c r="U223" s="139"/>
      <c r="V223" s="301">
        <v>0</v>
      </c>
      <c r="W223" s="301"/>
      <c r="X223" s="301">
        <v>0</v>
      </c>
      <c r="Y223" s="301"/>
      <c r="Z223" s="140"/>
      <c r="AA223" s="305">
        <v>0</v>
      </c>
      <c r="AB223" s="306"/>
      <c r="AC223" s="2"/>
      <c r="AD223" s="127"/>
      <c r="AE223" s="290" t="s">
        <v>7</v>
      </c>
      <c r="AF223" s="290"/>
      <c r="AG223" s="291">
        <f>SUMIFS($BF$17:$BF$216,$J$17:$J$216,"介護職員",$L$17:$L$216,"B")</f>
        <v>0</v>
      </c>
      <c r="AH223" s="291"/>
      <c r="AI223" s="292">
        <f>SUMIFS($BH$17:$BH$216,$J$17:$J$216,"介護職員",$L$17:$L$216,"B")</f>
        <v>0</v>
      </c>
      <c r="AJ223" s="292"/>
      <c r="AK223" s="139"/>
      <c r="AL223" s="301">
        <v>0</v>
      </c>
      <c r="AM223" s="301"/>
      <c r="AN223" s="301">
        <v>0</v>
      </c>
      <c r="AO223" s="301"/>
      <c r="AP223" s="140"/>
      <c r="AQ223" s="305">
        <v>0</v>
      </c>
      <c r="AR223" s="30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55000000000000004">
      <c r="B224" s="49"/>
      <c r="C224" s="49"/>
      <c r="D224" s="49"/>
      <c r="E224" s="49"/>
      <c r="F224" s="49"/>
      <c r="G224" s="69"/>
      <c r="H224" s="69"/>
      <c r="I224" s="69"/>
      <c r="J224" s="69"/>
      <c r="K224" s="69"/>
      <c r="L224" s="69"/>
      <c r="M224" s="124"/>
      <c r="N224" s="125"/>
      <c r="O224" s="290" t="s">
        <v>8</v>
      </c>
      <c r="P224" s="290"/>
      <c r="Q224" s="291">
        <f>SUMIFS($BF$17:$BF$216,$J$17:$J$216,"看護職員",$L$17:$L$216,"C")</f>
        <v>0</v>
      </c>
      <c r="R224" s="291"/>
      <c r="S224" s="292">
        <f>SUMIFS($BH$17:$BH$216,$J$17:$J$216,"看護職員",$L$17:$L$216,"C")</f>
        <v>0</v>
      </c>
      <c r="T224" s="292"/>
      <c r="U224" s="139"/>
      <c r="V224" s="301">
        <v>0</v>
      </c>
      <c r="W224" s="301"/>
      <c r="X224" s="302">
        <v>0</v>
      </c>
      <c r="Y224" s="302"/>
      <c r="Z224" s="140"/>
      <c r="AA224" s="303" t="s">
        <v>36</v>
      </c>
      <c r="AB224" s="304"/>
      <c r="AC224" s="2"/>
      <c r="AD224" s="127"/>
      <c r="AE224" s="290" t="s">
        <v>8</v>
      </c>
      <c r="AF224" s="290"/>
      <c r="AG224" s="291">
        <f>SUMIFS($BF$17:$BF$216,$J$17:$J$216,"介護職員",$L$17:$L$216,"C")</f>
        <v>0</v>
      </c>
      <c r="AH224" s="291"/>
      <c r="AI224" s="292">
        <f>SUMIFS($BH$17:$BH$216,$J$17:$J$216,"介護職員",$L$17:$L$216,"C")</f>
        <v>0</v>
      </c>
      <c r="AJ224" s="292"/>
      <c r="AK224" s="139"/>
      <c r="AL224" s="301">
        <v>0</v>
      </c>
      <c r="AM224" s="301"/>
      <c r="AN224" s="302">
        <v>0</v>
      </c>
      <c r="AO224" s="302"/>
      <c r="AP224" s="140"/>
      <c r="AQ224" s="303" t="s">
        <v>36</v>
      </c>
      <c r="AR224" s="30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55000000000000004">
      <c r="B225" s="49"/>
      <c r="C225" s="49"/>
      <c r="D225" s="49"/>
      <c r="E225" s="49"/>
      <c r="F225" s="49"/>
      <c r="G225" s="69"/>
      <c r="H225" s="69"/>
      <c r="I225" s="69"/>
      <c r="J225" s="69"/>
      <c r="K225" s="69"/>
      <c r="L225" s="69"/>
      <c r="M225" s="124"/>
      <c r="N225" s="125"/>
      <c r="O225" s="290" t="s">
        <v>9</v>
      </c>
      <c r="P225" s="290"/>
      <c r="Q225" s="291">
        <f>SUMIFS($BF$17:$BF$216,$J$17:$J$216,"看護職員",$L$17:$L$216,"D")</f>
        <v>0</v>
      </c>
      <c r="R225" s="291"/>
      <c r="S225" s="292">
        <f>SUMIFS($BH$17:$BH$216,$J$17:$J$216,"看護職員",$L$17:$L$216,"D")</f>
        <v>0</v>
      </c>
      <c r="T225" s="292"/>
      <c r="U225" s="139"/>
      <c r="V225" s="301">
        <v>0</v>
      </c>
      <c r="W225" s="301"/>
      <c r="X225" s="302">
        <v>0</v>
      </c>
      <c r="Y225" s="302"/>
      <c r="Z225" s="140"/>
      <c r="AA225" s="303" t="s">
        <v>36</v>
      </c>
      <c r="AB225" s="304"/>
      <c r="AC225" s="2"/>
      <c r="AD225" s="127"/>
      <c r="AE225" s="290" t="s">
        <v>9</v>
      </c>
      <c r="AF225" s="290"/>
      <c r="AG225" s="291">
        <f>SUMIFS($BF$17:$BF$216,$J$17:$J$216,"介護職員",$L$17:$L$216,"D")</f>
        <v>0</v>
      </c>
      <c r="AH225" s="291"/>
      <c r="AI225" s="292">
        <f>SUMIFS($BH$17:$BH$216,$J$17:$J$216,"介護職員",$L$17:$L$216,"D")</f>
        <v>0</v>
      </c>
      <c r="AJ225" s="292"/>
      <c r="AK225" s="139"/>
      <c r="AL225" s="301">
        <v>0</v>
      </c>
      <c r="AM225" s="301"/>
      <c r="AN225" s="302">
        <v>0</v>
      </c>
      <c r="AO225" s="302"/>
      <c r="AP225" s="140"/>
      <c r="AQ225" s="303" t="s">
        <v>36</v>
      </c>
      <c r="AR225" s="30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55000000000000004">
      <c r="B226" s="49"/>
      <c r="C226" s="49"/>
      <c r="D226" s="49"/>
      <c r="E226" s="49"/>
      <c r="F226" s="49"/>
      <c r="G226" s="69"/>
      <c r="H226" s="69"/>
      <c r="I226" s="69"/>
      <c r="J226" s="69"/>
      <c r="K226" s="69"/>
      <c r="L226" s="69"/>
      <c r="M226" s="124"/>
      <c r="N226" s="125"/>
      <c r="O226" s="290" t="s">
        <v>139</v>
      </c>
      <c r="P226" s="290"/>
      <c r="Q226" s="291">
        <f>SUM(Q222:R225)</f>
        <v>0</v>
      </c>
      <c r="R226" s="291"/>
      <c r="S226" s="292">
        <f>SUM(S222:T225)</f>
        <v>0</v>
      </c>
      <c r="T226" s="292"/>
      <c r="U226" s="139"/>
      <c r="V226" s="291">
        <f>SUM(V222:W225)</f>
        <v>0</v>
      </c>
      <c r="W226" s="291"/>
      <c r="X226" s="292">
        <f>SUM(X222:Y225)</f>
        <v>0</v>
      </c>
      <c r="Y226" s="292"/>
      <c r="Z226" s="140"/>
      <c r="AA226" s="293">
        <f>SUM(AA222:AB223)</f>
        <v>0</v>
      </c>
      <c r="AB226" s="294"/>
      <c r="AC226" s="2"/>
      <c r="AD226" s="127"/>
      <c r="AE226" s="290" t="s">
        <v>139</v>
      </c>
      <c r="AF226" s="290"/>
      <c r="AG226" s="291">
        <f>SUM(AG222:AH225)</f>
        <v>0</v>
      </c>
      <c r="AH226" s="291"/>
      <c r="AI226" s="292">
        <f>SUM(AI222:AJ225)</f>
        <v>0</v>
      </c>
      <c r="AJ226" s="292"/>
      <c r="AK226" s="139"/>
      <c r="AL226" s="291">
        <f>SUM(AL222:AM225)</f>
        <v>0</v>
      </c>
      <c r="AM226" s="291"/>
      <c r="AN226" s="292">
        <f>SUM(AN222:AO225)</f>
        <v>0</v>
      </c>
      <c r="AO226" s="292"/>
      <c r="AP226" s="140"/>
      <c r="AQ226" s="293">
        <f>SUM(AQ222:AR223)</f>
        <v>0</v>
      </c>
      <c r="AR226" s="294"/>
      <c r="AS226" s="127"/>
      <c r="AT226" s="127"/>
      <c r="AU226" s="290" t="s">
        <v>4</v>
      </c>
      <c r="AV226" s="290"/>
      <c r="AW226" s="290" t="s">
        <v>5</v>
      </c>
      <c r="AX226" s="290"/>
      <c r="AY226" s="290"/>
      <c r="AZ226" s="290"/>
      <c r="BA226" s="127"/>
      <c r="BB226" s="127"/>
      <c r="BC226" s="127"/>
      <c r="BD226" s="127"/>
      <c r="BE226" s="127"/>
      <c r="BF226" s="127"/>
      <c r="BG226" s="127"/>
      <c r="BH226" s="128"/>
      <c r="BI226" s="76"/>
      <c r="BJ226" s="180"/>
      <c r="BK226" s="180"/>
      <c r="BL226" s="180"/>
      <c r="BM226" s="180"/>
      <c r="BN226" s="180"/>
    </row>
    <row r="227" spans="2:66" ht="20.25" customHeight="1" x14ac:dyDescent="0.550000000000000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0" t="s">
        <v>6</v>
      </c>
      <c r="AV227" s="290"/>
      <c r="AW227" s="290" t="s">
        <v>94</v>
      </c>
      <c r="AX227" s="290"/>
      <c r="AY227" s="290"/>
      <c r="AZ227" s="290"/>
      <c r="BA227" s="127"/>
      <c r="BB227" s="127"/>
      <c r="BC227" s="127"/>
      <c r="BD227" s="127"/>
      <c r="BE227" s="127"/>
      <c r="BF227" s="127"/>
      <c r="BG227" s="127"/>
      <c r="BH227" s="128"/>
      <c r="BI227" s="76"/>
      <c r="BJ227" s="180"/>
      <c r="BK227" s="180"/>
      <c r="BL227" s="180"/>
      <c r="BM227" s="180"/>
      <c r="BN227" s="180"/>
    </row>
    <row r="228" spans="2:66" ht="20.25" customHeight="1" x14ac:dyDescent="0.550000000000000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95" t="s">
        <v>243</v>
      </c>
      <c r="W228" s="396"/>
      <c r="X228" s="137"/>
      <c r="Y228" s="137"/>
      <c r="Z228" s="125"/>
      <c r="AA228" s="125"/>
      <c r="AB228" s="125"/>
      <c r="AC228" s="127"/>
      <c r="AD228" s="127"/>
      <c r="AE228" s="126" t="s">
        <v>142</v>
      </c>
      <c r="AF228" s="125"/>
      <c r="AG228" s="125"/>
      <c r="AH228" s="125"/>
      <c r="AI228" s="125"/>
      <c r="AJ228" s="125"/>
      <c r="AK228" s="160" t="s">
        <v>242</v>
      </c>
      <c r="AL228" s="397" t="str">
        <f>V228</f>
        <v>週</v>
      </c>
      <c r="AM228" s="398"/>
      <c r="AN228" s="137"/>
      <c r="AO228" s="137"/>
      <c r="AP228" s="125"/>
      <c r="AQ228" s="125"/>
      <c r="AR228" s="125"/>
      <c r="AS228" s="127"/>
      <c r="AT228" s="127"/>
      <c r="AU228" s="290" t="s">
        <v>7</v>
      </c>
      <c r="AV228" s="290"/>
      <c r="AW228" s="290" t="s">
        <v>95</v>
      </c>
      <c r="AX228" s="290"/>
      <c r="AY228" s="290"/>
      <c r="AZ228" s="290"/>
      <c r="BA228" s="127"/>
      <c r="BB228" s="127"/>
      <c r="BC228" s="127"/>
      <c r="BD228" s="127"/>
      <c r="BE228" s="127"/>
      <c r="BF228" s="127"/>
      <c r="BG228" s="127"/>
      <c r="BH228" s="128"/>
      <c r="BI228" s="76"/>
      <c r="BJ228" s="180"/>
      <c r="BK228" s="180"/>
      <c r="BL228" s="180"/>
      <c r="BM228" s="180"/>
      <c r="BN228" s="180"/>
    </row>
    <row r="229" spans="2:66" ht="20.25" customHeight="1" x14ac:dyDescent="0.550000000000000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0" t="s">
        <v>8</v>
      </c>
      <c r="AV229" s="290"/>
      <c r="AW229" s="290" t="s">
        <v>96</v>
      </c>
      <c r="AX229" s="290"/>
      <c r="AY229" s="290"/>
      <c r="AZ229" s="290"/>
      <c r="BA229" s="127"/>
      <c r="BB229" s="127"/>
      <c r="BC229" s="127"/>
      <c r="BD229" s="127"/>
      <c r="BE229" s="127"/>
      <c r="BF229" s="127"/>
      <c r="BG229" s="127"/>
      <c r="BH229" s="128"/>
      <c r="BI229" s="76"/>
      <c r="BJ229" s="180"/>
      <c r="BK229" s="180"/>
      <c r="BL229" s="180"/>
      <c r="BM229" s="180"/>
      <c r="BN229" s="180"/>
    </row>
    <row r="230" spans="2:66" ht="20.25" customHeight="1" x14ac:dyDescent="0.550000000000000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0" t="s">
        <v>9</v>
      </c>
      <c r="AV230" s="290"/>
      <c r="AW230" s="290" t="s">
        <v>157</v>
      </c>
      <c r="AX230" s="290"/>
      <c r="AY230" s="290"/>
      <c r="AZ230" s="290"/>
      <c r="BA230" s="127"/>
      <c r="BB230" s="127"/>
      <c r="BC230" s="127"/>
      <c r="BD230" s="127"/>
      <c r="BE230" s="127"/>
      <c r="BF230" s="127"/>
      <c r="BG230" s="127"/>
      <c r="BH230" s="128"/>
      <c r="BI230" s="76"/>
      <c r="BJ230" s="180"/>
      <c r="BK230" s="180"/>
      <c r="BL230" s="180"/>
      <c r="BM230" s="180"/>
      <c r="BN230" s="180"/>
    </row>
    <row r="231" spans="2:66" ht="20.25" customHeight="1" x14ac:dyDescent="0.55000000000000004">
      <c r="M231" s="2"/>
      <c r="N231" s="2"/>
      <c r="O231" s="300">
        <f>IF($V$228="週",X226,V226)</f>
        <v>0</v>
      </c>
      <c r="P231" s="300"/>
      <c r="Q231" s="300"/>
      <c r="R231" s="300"/>
      <c r="S231" s="181" t="s">
        <v>146</v>
      </c>
      <c r="T231" s="290">
        <f>IF($V$228="週",$BE$6,$BI$6)</f>
        <v>40</v>
      </c>
      <c r="U231" s="290"/>
      <c r="V231" s="290"/>
      <c r="W231" s="290"/>
      <c r="X231" s="181" t="s">
        <v>147</v>
      </c>
      <c r="Y231" s="296">
        <f>ROUNDDOWN(O231/T231,1)</f>
        <v>0</v>
      </c>
      <c r="Z231" s="296"/>
      <c r="AA231" s="296"/>
      <c r="AB231" s="296"/>
      <c r="AC231" s="2"/>
      <c r="AD231" s="2"/>
      <c r="AE231" s="300">
        <f>IF($AL$228="週",AN226,AL226)</f>
        <v>0</v>
      </c>
      <c r="AF231" s="300"/>
      <c r="AG231" s="300"/>
      <c r="AH231" s="300"/>
      <c r="AI231" s="181" t="s">
        <v>146</v>
      </c>
      <c r="AJ231" s="290">
        <f>IF($AL$228="週",$BE$6,$BI$6)</f>
        <v>40</v>
      </c>
      <c r="AK231" s="290"/>
      <c r="AL231" s="290"/>
      <c r="AM231" s="290"/>
      <c r="AN231" s="181" t="s">
        <v>147</v>
      </c>
      <c r="AO231" s="296">
        <f>ROUNDDOWN(AE231/AJ231,1)</f>
        <v>0</v>
      </c>
      <c r="AP231" s="296"/>
      <c r="AQ231" s="296"/>
      <c r="AR231" s="296"/>
      <c r="AS231" s="2"/>
      <c r="AT231" s="2"/>
      <c r="AU231" s="2"/>
      <c r="AV231" s="2"/>
      <c r="AW231" s="2"/>
      <c r="AX231" s="2"/>
      <c r="AY231" s="2"/>
      <c r="AZ231" s="2"/>
      <c r="BA231" s="2"/>
      <c r="BB231" s="2"/>
      <c r="BC231" s="2"/>
      <c r="BD231" s="2"/>
      <c r="BE231" s="2"/>
      <c r="BF231" s="2"/>
      <c r="BG231" s="2"/>
      <c r="BH231" s="2"/>
    </row>
    <row r="232" spans="2:66" ht="20.25" customHeight="1" x14ac:dyDescent="0.550000000000000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550000000000000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55000000000000004">
      <c r="M234" s="2"/>
      <c r="N234" s="2"/>
      <c r="O234" s="125" t="s">
        <v>135</v>
      </c>
      <c r="P234" s="125"/>
      <c r="Q234" s="125"/>
      <c r="R234" s="125"/>
      <c r="S234" s="125"/>
      <c r="T234" s="125"/>
      <c r="U234" s="125"/>
      <c r="V234" s="125"/>
      <c r="W234" s="125"/>
      <c r="X234" s="126"/>
      <c r="Y234" s="289"/>
      <c r="Z234" s="289"/>
      <c r="AA234" s="289"/>
      <c r="AB234" s="289"/>
      <c r="AC234" s="2"/>
      <c r="AD234" s="2"/>
      <c r="AE234" s="125" t="s">
        <v>135</v>
      </c>
      <c r="AF234" s="125"/>
      <c r="AG234" s="125"/>
      <c r="AH234" s="125"/>
      <c r="AI234" s="125"/>
      <c r="AJ234" s="125"/>
      <c r="AK234" s="125"/>
      <c r="AL234" s="125"/>
      <c r="AM234" s="125"/>
      <c r="AN234" s="126"/>
      <c r="AO234" s="289"/>
      <c r="AP234" s="289"/>
      <c r="AQ234" s="289"/>
      <c r="AR234" s="289"/>
      <c r="AS234" s="2"/>
      <c r="AT234" s="2"/>
      <c r="AU234" s="2"/>
      <c r="AV234" s="2"/>
      <c r="AW234" s="2"/>
      <c r="AX234" s="2"/>
      <c r="AY234" s="2"/>
      <c r="AZ234" s="2"/>
      <c r="BA234" s="2"/>
      <c r="BB234" s="2"/>
      <c r="BC234" s="2"/>
      <c r="BD234" s="2"/>
      <c r="BE234" s="2"/>
      <c r="BF234" s="2"/>
      <c r="BG234" s="2"/>
      <c r="BH234" s="2"/>
    </row>
    <row r="235" spans="2:66" ht="20.25" customHeight="1" x14ac:dyDescent="0.55000000000000004">
      <c r="M235" s="2"/>
      <c r="N235" s="2"/>
      <c r="O235" s="129" t="s">
        <v>149</v>
      </c>
      <c r="P235" s="129"/>
      <c r="Q235" s="129"/>
      <c r="R235" s="129"/>
      <c r="S235" s="129"/>
      <c r="T235" s="125" t="s">
        <v>150</v>
      </c>
      <c r="U235" s="129"/>
      <c r="V235" s="129"/>
      <c r="W235" s="129"/>
      <c r="X235" s="129"/>
      <c r="Y235" s="295" t="s">
        <v>139</v>
      </c>
      <c r="Z235" s="295"/>
      <c r="AA235" s="295"/>
      <c r="AB235" s="295"/>
      <c r="AC235" s="2"/>
      <c r="AD235" s="2"/>
      <c r="AE235" s="129" t="s">
        <v>149</v>
      </c>
      <c r="AF235" s="129"/>
      <c r="AG235" s="129"/>
      <c r="AH235" s="129"/>
      <c r="AI235" s="129"/>
      <c r="AJ235" s="125" t="s">
        <v>150</v>
      </c>
      <c r="AK235" s="129"/>
      <c r="AL235" s="129"/>
      <c r="AM235" s="129"/>
      <c r="AN235" s="129"/>
      <c r="AO235" s="295" t="s">
        <v>139</v>
      </c>
      <c r="AP235" s="295"/>
      <c r="AQ235" s="295"/>
      <c r="AR235" s="295"/>
      <c r="AS235" s="2"/>
      <c r="AT235" s="2"/>
      <c r="AU235" s="2"/>
      <c r="AV235" s="2"/>
      <c r="AW235" s="2"/>
      <c r="AX235" s="2"/>
      <c r="AY235" s="2"/>
      <c r="AZ235" s="2"/>
      <c r="BA235" s="2"/>
      <c r="BB235" s="2"/>
      <c r="BC235" s="2"/>
      <c r="BD235" s="2"/>
      <c r="BE235" s="2"/>
      <c r="BF235" s="2"/>
      <c r="BG235" s="2"/>
      <c r="BH235" s="2"/>
    </row>
    <row r="236" spans="2:66" ht="20.25" customHeight="1" x14ac:dyDescent="0.55000000000000004">
      <c r="M236" s="2"/>
      <c r="N236" s="2"/>
      <c r="O236" s="290">
        <f>AA226</f>
        <v>0</v>
      </c>
      <c r="P236" s="290"/>
      <c r="Q236" s="290"/>
      <c r="R236" s="290"/>
      <c r="S236" s="181" t="s">
        <v>153</v>
      </c>
      <c r="T236" s="296">
        <f>Y231</f>
        <v>0</v>
      </c>
      <c r="U236" s="296"/>
      <c r="V236" s="296"/>
      <c r="W236" s="296"/>
      <c r="X236" s="181" t="s">
        <v>147</v>
      </c>
      <c r="Y236" s="297">
        <f>ROUNDDOWN(O236+T236,1)</f>
        <v>0</v>
      </c>
      <c r="Z236" s="297"/>
      <c r="AA236" s="297"/>
      <c r="AB236" s="297"/>
      <c r="AC236" s="138"/>
      <c r="AD236" s="138"/>
      <c r="AE236" s="298">
        <f>AQ226</f>
        <v>0</v>
      </c>
      <c r="AF236" s="298"/>
      <c r="AG236" s="298"/>
      <c r="AH236" s="298"/>
      <c r="AI236" s="136" t="s">
        <v>153</v>
      </c>
      <c r="AJ236" s="299">
        <f>AO231</f>
        <v>0</v>
      </c>
      <c r="AK236" s="299"/>
      <c r="AL236" s="299"/>
      <c r="AM236" s="299"/>
      <c r="AN236" s="136" t="s">
        <v>147</v>
      </c>
      <c r="AO236" s="297">
        <f>ROUNDDOWN(AE236+AJ236,1)</f>
        <v>0</v>
      </c>
      <c r="AP236" s="297"/>
      <c r="AQ236" s="297"/>
      <c r="AR236" s="297"/>
      <c r="AS236" s="2"/>
      <c r="AT236" s="2"/>
      <c r="AU236" s="2"/>
      <c r="AV236" s="2"/>
      <c r="AW236" s="2"/>
      <c r="AX236" s="2"/>
      <c r="AY236" s="2"/>
      <c r="AZ236" s="2"/>
      <c r="BA236" s="2"/>
      <c r="BB236" s="2"/>
      <c r="BC236" s="2"/>
      <c r="BD236" s="2"/>
      <c r="BE236" s="2"/>
      <c r="BF236" s="2"/>
      <c r="BG236" s="2"/>
      <c r="BH236" s="2"/>
    </row>
    <row r="237" spans="2:66" ht="20.25" customHeight="1" x14ac:dyDescent="0.55000000000000004"/>
    <row r="238" spans="2:66" ht="20.25" customHeight="1" x14ac:dyDescent="0.55000000000000004"/>
    <row r="239" spans="2:66" ht="20.25" customHeight="1" x14ac:dyDescent="0.55000000000000004"/>
    <row r="240" spans="2:66" ht="20.25" customHeight="1" x14ac:dyDescent="0.55000000000000004"/>
    <row r="241" ht="20.25" customHeight="1" x14ac:dyDescent="0.55000000000000004"/>
    <row r="242" ht="20.25" customHeight="1" x14ac:dyDescent="0.55000000000000004"/>
    <row r="243" ht="20.25" customHeight="1" x14ac:dyDescent="0.55000000000000004"/>
    <row r="244" ht="20.25" customHeight="1" x14ac:dyDescent="0.55000000000000004"/>
    <row r="245" ht="20.25" customHeight="1" x14ac:dyDescent="0.55000000000000004"/>
    <row r="246" ht="20.25" customHeight="1" x14ac:dyDescent="0.55000000000000004"/>
    <row r="247" ht="20.25" customHeight="1" x14ac:dyDescent="0.55000000000000004"/>
    <row r="248" ht="20.25" customHeight="1" x14ac:dyDescent="0.55000000000000004"/>
    <row r="249" ht="20.25" customHeight="1" x14ac:dyDescent="0.55000000000000004"/>
    <row r="250" ht="20.25" customHeight="1" x14ac:dyDescent="0.55000000000000004"/>
    <row r="251" ht="20.25" customHeight="1" x14ac:dyDescent="0.55000000000000004"/>
    <row r="252" ht="20.25" customHeight="1" x14ac:dyDescent="0.55000000000000004"/>
    <row r="253" ht="20.25" customHeight="1" x14ac:dyDescent="0.55000000000000004"/>
    <row r="254" ht="20.25" customHeight="1" x14ac:dyDescent="0.55000000000000004"/>
    <row r="255" ht="20.25" customHeight="1" x14ac:dyDescent="0.55000000000000004"/>
    <row r="256" ht="20.25" customHeight="1" x14ac:dyDescent="0.55000000000000004"/>
    <row r="283" spans="1:63" x14ac:dyDescent="0.550000000000000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550000000000000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550000000000000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550000000000000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55000000000000004">
      <c r="G287" s="3"/>
      <c r="H287" s="3"/>
      <c r="I287" s="3"/>
      <c r="J287" s="3"/>
      <c r="K287" s="3"/>
      <c r="L287" s="3"/>
      <c r="M287" s="3"/>
      <c r="N287" s="3"/>
    </row>
    <row r="288" spans="1:63" x14ac:dyDescent="0.55000000000000004">
      <c r="G288" s="3"/>
      <c r="H288" s="3"/>
      <c r="I288" s="3"/>
      <c r="J288" s="3"/>
      <c r="K288" s="3"/>
      <c r="L288" s="3"/>
      <c r="M288" s="3"/>
      <c r="N288" s="3"/>
    </row>
    <row r="289" spans="7:14" x14ac:dyDescent="0.55000000000000004">
      <c r="G289" s="3"/>
      <c r="H289" s="3"/>
      <c r="I289" s="3"/>
      <c r="J289" s="3"/>
      <c r="K289" s="3"/>
      <c r="L289" s="3"/>
      <c r="M289" s="3"/>
      <c r="N289" s="3"/>
    </row>
    <row r="290" spans="7:14" x14ac:dyDescent="0.55000000000000004">
      <c r="G290" s="3"/>
      <c r="H290" s="3"/>
      <c r="I290" s="3"/>
      <c r="J290" s="3"/>
      <c r="K290" s="3"/>
      <c r="L290" s="3"/>
      <c r="M290" s="3"/>
      <c r="N290" s="3"/>
    </row>
  </sheetData>
  <sheetProtection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2"/>
  <sheetViews>
    <sheetView zoomScaleNormal="100" workbookViewId="0">
      <selection activeCell="N16" sqref="N16"/>
    </sheetView>
  </sheetViews>
  <sheetFormatPr defaultColWidth="9" defaultRowHeight="26.5" x14ac:dyDescent="0.55000000000000004"/>
  <cols>
    <col min="1" max="1" width="1.58203125" style="85" customWidth="1"/>
    <col min="2" max="2" width="5.58203125" style="84" customWidth="1"/>
    <col min="3" max="3" width="10.58203125" style="84" customWidth="1"/>
    <col min="4" max="4" width="10.58203125" style="84" hidden="1" customWidth="1"/>
    <col min="5" max="5" width="3.4140625" style="84" bestFit="1" customWidth="1"/>
    <col min="6" max="6" width="15.58203125" style="85" customWidth="1"/>
    <col min="7" max="7" width="3.4140625" style="85" bestFit="1" customWidth="1"/>
    <col min="8" max="8" width="15.58203125" style="85" customWidth="1"/>
    <col min="9" max="9" width="3.4140625" style="85" bestFit="1" customWidth="1"/>
    <col min="10" max="10" width="15.58203125" style="84" customWidth="1"/>
    <col min="11" max="11" width="3.4140625" style="85" bestFit="1" customWidth="1"/>
    <col min="12" max="12" width="15.58203125" style="85" customWidth="1"/>
    <col min="13" max="13" width="3.4140625" style="85" customWidth="1"/>
    <col min="14" max="14" width="50.58203125" style="85" customWidth="1"/>
    <col min="15" max="16384" width="9" style="85"/>
  </cols>
  <sheetData>
    <row r="1" spans="2:14" x14ac:dyDescent="0.55000000000000004">
      <c r="B1" s="83" t="s">
        <v>32</v>
      </c>
    </row>
    <row r="2" spans="2:14" x14ac:dyDescent="0.55000000000000004">
      <c r="B2" s="86" t="s">
        <v>33</v>
      </c>
      <c r="F2" s="87"/>
      <c r="G2" s="88"/>
      <c r="H2" s="88"/>
      <c r="I2" s="88"/>
      <c r="J2" s="89"/>
      <c r="K2" s="88"/>
      <c r="L2" s="88"/>
    </row>
    <row r="3" spans="2:14" x14ac:dyDescent="0.55000000000000004">
      <c r="B3" s="87" t="s">
        <v>208</v>
      </c>
      <c r="F3" s="89" t="s">
        <v>209</v>
      </c>
      <c r="G3" s="88"/>
      <c r="H3" s="88"/>
      <c r="I3" s="88"/>
      <c r="J3" s="89"/>
      <c r="K3" s="88"/>
      <c r="L3" s="88"/>
    </row>
    <row r="4" spans="2:14" x14ac:dyDescent="0.55000000000000004">
      <c r="B4" s="86"/>
      <c r="F4" s="400" t="s">
        <v>34</v>
      </c>
      <c r="G4" s="400"/>
      <c r="H4" s="400"/>
      <c r="I4" s="400"/>
      <c r="J4" s="400"/>
      <c r="K4" s="400"/>
      <c r="L4" s="400"/>
      <c r="N4" s="400" t="s">
        <v>228</v>
      </c>
    </row>
    <row r="5" spans="2:14" x14ac:dyDescent="0.55000000000000004">
      <c r="B5" s="84" t="s">
        <v>20</v>
      </c>
      <c r="C5" s="84" t="s">
        <v>4</v>
      </c>
      <c r="F5" s="84" t="s">
        <v>229</v>
      </c>
      <c r="G5" s="84"/>
      <c r="H5" s="84" t="s">
        <v>230</v>
      </c>
      <c r="J5" s="84" t="s">
        <v>35</v>
      </c>
      <c r="L5" s="84" t="s">
        <v>34</v>
      </c>
      <c r="N5" s="400"/>
    </row>
    <row r="6" spans="2:14" x14ac:dyDescent="0.550000000000000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550000000000000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550000000000000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550000000000000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550000000000000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550000000000000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550000000000000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550000000000000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550000000000000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550000000000000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550000000000000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550000000000000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550000000000000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550000000000000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550000000000000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550000000000000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550000000000000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55000000000000004">
      <c r="B23" s="90">
        <v>18</v>
      </c>
      <c r="C23" s="91" t="s">
        <v>55</v>
      </c>
      <c r="D23" s="92" t="str">
        <f t="shared" si="0"/>
        <v>r</v>
      </c>
      <c r="E23" s="90" t="s">
        <v>16</v>
      </c>
      <c r="F23" s="98"/>
      <c r="G23" s="90" t="s">
        <v>17</v>
      </c>
      <c r="H23" s="98"/>
      <c r="I23" s="94" t="s">
        <v>37</v>
      </c>
      <c r="J23" s="98"/>
      <c r="K23" s="95" t="s">
        <v>2</v>
      </c>
      <c r="L23" s="91">
        <v>1</v>
      </c>
      <c r="N23" s="97"/>
    </row>
    <row r="24" spans="2:14" x14ac:dyDescent="0.55000000000000004">
      <c r="B24" s="90">
        <v>19</v>
      </c>
      <c r="C24" s="91" t="s">
        <v>56</v>
      </c>
      <c r="D24" s="92" t="str">
        <f t="shared" si="0"/>
        <v>s</v>
      </c>
      <c r="E24" s="90" t="s">
        <v>16</v>
      </c>
      <c r="F24" s="98"/>
      <c r="G24" s="90" t="s">
        <v>17</v>
      </c>
      <c r="H24" s="98"/>
      <c r="I24" s="94" t="s">
        <v>37</v>
      </c>
      <c r="J24" s="98"/>
      <c r="K24" s="95" t="s">
        <v>2</v>
      </c>
      <c r="L24" s="91">
        <v>2</v>
      </c>
      <c r="N24" s="97"/>
    </row>
    <row r="25" spans="2:14" x14ac:dyDescent="0.55000000000000004">
      <c r="B25" s="90">
        <v>20</v>
      </c>
      <c r="C25" s="91" t="s">
        <v>57</v>
      </c>
      <c r="D25" s="92" t="str">
        <f t="shared" si="0"/>
        <v>t</v>
      </c>
      <c r="E25" s="90" t="s">
        <v>16</v>
      </c>
      <c r="F25" s="98"/>
      <c r="G25" s="90" t="s">
        <v>17</v>
      </c>
      <c r="H25" s="98"/>
      <c r="I25" s="94" t="s">
        <v>37</v>
      </c>
      <c r="J25" s="98"/>
      <c r="K25" s="95" t="s">
        <v>2</v>
      </c>
      <c r="L25" s="91">
        <v>3</v>
      </c>
      <c r="N25" s="97"/>
    </row>
    <row r="26" spans="2:14" x14ac:dyDescent="0.55000000000000004">
      <c r="B26" s="90">
        <v>21</v>
      </c>
      <c r="C26" s="91" t="s">
        <v>58</v>
      </c>
      <c r="D26" s="92" t="str">
        <f t="shared" si="0"/>
        <v>u</v>
      </c>
      <c r="E26" s="90" t="s">
        <v>16</v>
      </c>
      <c r="F26" s="98"/>
      <c r="G26" s="90" t="s">
        <v>17</v>
      </c>
      <c r="H26" s="98"/>
      <c r="I26" s="94" t="s">
        <v>37</v>
      </c>
      <c r="J26" s="98"/>
      <c r="K26" s="95" t="s">
        <v>2</v>
      </c>
      <c r="L26" s="91">
        <v>4</v>
      </c>
      <c r="N26" s="97"/>
    </row>
    <row r="27" spans="2:14" x14ac:dyDescent="0.55000000000000004">
      <c r="B27" s="90">
        <v>22</v>
      </c>
      <c r="C27" s="91" t="s">
        <v>59</v>
      </c>
      <c r="D27" s="92" t="str">
        <f t="shared" si="0"/>
        <v>v</v>
      </c>
      <c r="E27" s="90" t="s">
        <v>16</v>
      </c>
      <c r="F27" s="98"/>
      <c r="G27" s="90" t="s">
        <v>17</v>
      </c>
      <c r="H27" s="98"/>
      <c r="I27" s="94" t="s">
        <v>37</v>
      </c>
      <c r="J27" s="98"/>
      <c r="K27" s="95" t="s">
        <v>2</v>
      </c>
      <c r="L27" s="91">
        <v>5</v>
      </c>
      <c r="N27" s="97"/>
    </row>
    <row r="28" spans="2:14" x14ac:dyDescent="0.55000000000000004">
      <c r="B28" s="90">
        <v>23</v>
      </c>
      <c r="C28" s="91" t="s">
        <v>60</v>
      </c>
      <c r="D28" s="92" t="str">
        <f t="shared" si="0"/>
        <v>w</v>
      </c>
      <c r="E28" s="90" t="s">
        <v>16</v>
      </c>
      <c r="F28" s="98"/>
      <c r="G28" s="90" t="s">
        <v>17</v>
      </c>
      <c r="H28" s="98"/>
      <c r="I28" s="94" t="s">
        <v>37</v>
      </c>
      <c r="J28" s="98"/>
      <c r="K28" s="95" t="s">
        <v>2</v>
      </c>
      <c r="L28" s="91">
        <v>6</v>
      </c>
      <c r="N28" s="97"/>
    </row>
    <row r="29" spans="2:14" x14ac:dyDescent="0.55000000000000004">
      <c r="B29" s="90">
        <v>24</v>
      </c>
      <c r="C29" s="91" t="s">
        <v>61</v>
      </c>
      <c r="D29" s="92" t="str">
        <f t="shared" si="0"/>
        <v>x</v>
      </c>
      <c r="E29" s="90" t="s">
        <v>16</v>
      </c>
      <c r="F29" s="98"/>
      <c r="G29" s="90" t="s">
        <v>17</v>
      </c>
      <c r="H29" s="98"/>
      <c r="I29" s="94" t="s">
        <v>37</v>
      </c>
      <c r="J29" s="98"/>
      <c r="K29" s="95" t="s">
        <v>2</v>
      </c>
      <c r="L29" s="91">
        <v>7</v>
      </c>
      <c r="N29" s="97"/>
    </row>
    <row r="30" spans="2:14" x14ac:dyDescent="0.55000000000000004">
      <c r="B30" s="90">
        <v>25</v>
      </c>
      <c r="C30" s="91" t="s">
        <v>62</v>
      </c>
      <c r="D30" s="92" t="str">
        <f t="shared" si="0"/>
        <v>y</v>
      </c>
      <c r="E30" s="90" t="s">
        <v>16</v>
      </c>
      <c r="F30" s="98"/>
      <c r="G30" s="90" t="s">
        <v>17</v>
      </c>
      <c r="H30" s="98"/>
      <c r="I30" s="94" t="s">
        <v>37</v>
      </c>
      <c r="J30" s="98"/>
      <c r="K30" s="95" t="s">
        <v>2</v>
      </c>
      <c r="L30" s="91">
        <v>8</v>
      </c>
      <c r="N30" s="97"/>
    </row>
    <row r="31" spans="2:14" x14ac:dyDescent="0.55000000000000004">
      <c r="B31" s="90">
        <v>26</v>
      </c>
      <c r="C31" s="91" t="s">
        <v>63</v>
      </c>
      <c r="D31" s="92" t="str">
        <f t="shared" si="0"/>
        <v>z</v>
      </c>
      <c r="E31" s="90" t="s">
        <v>16</v>
      </c>
      <c r="F31" s="98"/>
      <c r="G31" s="90" t="s">
        <v>17</v>
      </c>
      <c r="H31" s="98"/>
      <c r="I31" s="94" t="s">
        <v>37</v>
      </c>
      <c r="J31" s="98"/>
      <c r="K31" s="95" t="s">
        <v>2</v>
      </c>
      <c r="L31" s="91">
        <v>1</v>
      </c>
      <c r="N31" s="97"/>
    </row>
    <row r="32" spans="2:14" x14ac:dyDescent="0.55000000000000004">
      <c r="B32" s="90">
        <v>27</v>
      </c>
      <c r="C32" s="91" t="s">
        <v>61</v>
      </c>
      <c r="D32" s="92" t="str">
        <f t="shared" si="0"/>
        <v>x</v>
      </c>
      <c r="E32" s="90" t="s">
        <v>16</v>
      </c>
      <c r="F32" s="98"/>
      <c r="G32" s="90" t="s">
        <v>17</v>
      </c>
      <c r="H32" s="98"/>
      <c r="I32" s="94" t="s">
        <v>37</v>
      </c>
      <c r="J32" s="98"/>
      <c r="K32" s="95" t="s">
        <v>2</v>
      </c>
      <c r="L32" s="91">
        <v>2</v>
      </c>
      <c r="N32" s="97"/>
    </row>
    <row r="33" spans="2:14" x14ac:dyDescent="0.55000000000000004">
      <c r="B33" s="90">
        <v>28</v>
      </c>
      <c r="C33" s="91" t="s">
        <v>64</v>
      </c>
      <c r="D33" s="92" t="str">
        <f t="shared" si="0"/>
        <v>aa</v>
      </c>
      <c r="E33" s="90" t="s">
        <v>16</v>
      </c>
      <c r="F33" s="98"/>
      <c r="G33" s="90" t="s">
        <v>17</v>
      </c>
      <c r="H33" s="98"/>
      <c r="I33" s="94" t="s">
        <v>37</v>
      </c>
      <c r="J33" s="98"/>
      <c r="K33" s="95" t="s">
        <v>2</v>
      </c>
      <c r="L33" s="91">
        <v>3</v>
      </c>
      <c r="N33" s="97"/>
    </row>
    <row r="34" spans="2:14" x14ac:dyDescent="0.55000000000000004">
      <c r="B34" s="90">
        <v>29</v>
      </c>
      <c r="C34" s="91" t="s">
        <v>65</v>
      </c>
      <c r="D34" s="92" t="str">
        <f t="shared" si="0"/>
        <v>ab</v>
      </c>
      <c r="E34" s="90" t="s">
        <v>16</v>
      </c>
      <c r="F34" s="98"/>
      <c r="G34" s="90" t="s">
        <v>17</v>
      </c>
      <c r="H34" s="98"/>
      <c r="I34" s="94" t="s">
        <v>37</v>
      </c>
      <c r="J34" s="98"/>
      <c r="K34" s="95" t="s">
        <v>2</v>
      </c>
      <c r="L34" s="91">
        <v>4</v>
      </c>
      <c r="N34" s="97"/>
    </row>
    <row r="35" spans="2:14" x14ac:dyDescent="0.55000000000000004">
      <c r="B35" s="90">
        <v>30</v>
      </c>
      <c r="C35" s="91" t="s">
        <v>66</v>
      </c>
      <c r="D35" s="92" t="str">
        <f t="shared" si="0"/>
        <v>ac</v>
      </c>
      <c r="E35" s="90" t="s">
        <v>16</v>
      </c>
      <c r="F35" s="98"/>
      <c r="G35" s="90" t="s">
        <v>17</v>
      </c>
      <c r="H35" s="98"/>
      <c r="I35" s="94" t="s">
        <v>37</v>
      </c>
      <c r="J35" s="98"/>
      <c r="K35" s="95" t="s">
        <v>2</v>
      </c>
      <c r="L35" s="91">
        <v>5</v>
      </c>
      <c r="N35" s="97"/>
    </row>
    <row r="36" spans="2:14" x14ac:dyDescent="0.55000000000000004">
      <c r="B36" s="90">
        <v>31</v>
      </c>
      <c r="C36" s="91" t="s">
        <v>67</v>
      </c>
      <c r="D36" s="92" t="str">
        <f t="shared" si="0"/>
        <v>ad</v>
      </c>
      <c r="E36" s="90" t="s">
        <v>16</v>
      </c>
      <c r="F36" s="98"/>
      <c r="G36" s="90" t="s">
        <v>17</v>
      </c>
      <c r="H36" s="98"/>
      <c r="I36" s="94" t="s">
        <v>37</v>
      </c>
      <c r="J36" s="98"/>
      <c r="K36" s="95" t="s">
        <v>2</v>
      </c>
      <c r="L36" s="91">
        <v>6</v>
      </c>
      <c r="N36" s="97"/>
    </row>
    <row r="37" spans="2:14" x14ac:dyDescent="0.55000000000000004">
      <c r="B37" s="90">
        <v>32</v>
      </c>
      <c r="C37" s="91" t="s">
        <v>68</v>
      </c>
      <c r="D37" s="92" t="str">
        <f t="shared" si="0"/>
        <v>ae</v>
      </c>
      <c r="E37" s="90" t="s">
        <v>16</v>
      </c>
      <c r="F37" s="98"/>
      <c r="G37" s="90" t="s">
        <v>17</v>
      </c>
      <c r="H37" s="98"/>
      <c r="I37" s="94" t="s">
        <v>37</v>
      </c>
      <c r="J37" s="98"/>
      <c r="K37" s="95" t="s">
        <v>2</v>
      </c>
      <c r="L37" s="91">
        <v>7</v>
      </c>
      <c r="N37" s="97"/>
    </row>
    <row r="38" spans="2:14" x14ac:dyDescent="0.55000000000000004">
      <c r="B38" s="90">
        <v>33</v>
      </c>
      <c r="C38" s="91" t="s">
        <v>69</v>
      </c>
      <c r="D38" s="92" t="str">
        <f t="shared" si="0"/>
        <v>af</v>
      </c>
      <c r="E38" s="90" t="s">
        <v>16</v>
      </c>
      <c r="F38" s="98"/>
      <c r="G38" s="90" t="s">
        <v>17</v>
      </c>
      <c r="H38" s="98"/>
      <c r="I38" s="94" t="s">
        <v>37</v>
      </c>
      <c r="J38" s="98"/>
      <c r="K38" s="95" t="s">
        <v>2</v>
      </c>
      <c r="L38" s="91">
        <v>8</v>
      </c>
      <c r="N38" s="97"/>
    </row>
    <row r="39" spans="2:14" x14ac:dyDescent="0.550000000000000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550000000000000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550000000000000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550000000000000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55000000000000004">
      <c r="B43" s="90">
        <v>35</v>
      </c>
      <c r="C43" s="100" t="s">
        <v>36</v>
      </c>
      <c r="D43" s="92"/>
      <c r="E43" s="90" t="s">
        <v>16</v>
      </c>
      <c r="F43" s="93"/>
      <c r="G43" s="90" t="s">
        <v>17</v>
      </c>
      <c r="H43" s="93"/>
      <c r="I43" s="94" t="s">
        <v>37</v>
      </c>
      <c r="J43" s="93">
        <v>0</v>
      </c>
      <c r="K43" s="95" t="s">
        <v>2</v>
      </c>
      <c r="L43" s="96" t="str">
        <f t="shared" si="3"/>
        <v/>
      </c>
      <c r="N43" s="97"/>
    </row>
    <row r="44" spans="2:14" x14ac:dyDescent="0.550000000000000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550000000000000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55000000000000004">
      <c r="B46" s="90">
        <v>36</v>
      </c>
      <c r="C46" s="100" t="s">
        <v>36</v>
      </c>
      <c r="D46" s="92"/>
      <c r="E46" s="90" t="s">
        <v>16</v>
      </c>
      <c r="F46" s="93"/>
      <c r="G46" s="90" t="s">
        <v>17</v>
      </c>
      <c r="H46" s="93"/>
      <c r="I46" s="94" t="s">
        <v>37</v>
      </c>
      <c r="J46" s="93">
        <v>0</v>
      </c>
      <c r="K46" s="95" t="s">
        <v>2</v>
      </c>
      <c r="L46" s="96" t="str">
        <f t="shared" si="4"/>
        <v/>
      </c>
      <c r="N46" s="97"/>
    </row>
    <row r="47" spans="2:14" x14ac:dyDescent="0.550000000000000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55000000000000004">
      <c r="C49" s="86" t="s">
        <v>235</v>
      </c>
      <c r="D49" s="86"/>
    </row>
    <row r="50" spans="3:4" x14ac:dyDescent="0.55000000000000004">
      <c r="C50" s="86" t="s">
        <v>236</v>
      </c>
      <c r="D50" s="86"/>
    </row>
    <row r="51" spans="3:4" x14ac:dyDescent="0.55000000000000004">
      <c r="C51" s="86" t="s">
        <v>237</v>
      </c>
      <c r="D51" s="86"/>
    </row>
    <row r="52" spans="3:4" x14ac:dyDescent="0.550000000000000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0"/>
  <sheetViews>
    <sheetView workbookViewId="0">
      <selection activeCell="B1" sqref="B1"/>
    </sheetView>
  </sheetViews>
  <sheetFormatPr defaultColWidth="9" defaultRowHeight="18" x14ac:dyDescent="0.55000000000000004"/>
  <cols>
    <col min="1" max="1" width="1.4140625" style="20" customWidth="1"/>
    <col min="2" max="3" width="9" style="20"/>
    <col min="4" max="4" width="40.58203125" style="20" customWidth="1"/>
    <col min="5" max="16384" width="9" style="20"/>
  </cols>
  <sheetData>
    <row r="1" spans="2:11" x14ac:dyDescent="0.55000000000000004">
      <c r="B1" s="20" t="s">
        <v>91</v>
      </c>
      <c r="D1" s="46"/>
      <c r="E1" s="46"/>
      <c r="F1" s="46"/>
    </row>
    <row r="2" spans="2:11" s="48" customFormat="1" ht="20.25" customHeight="1" x14ac:dyDescent="0.55000000000000004">
      <c r="B2" s="47" t="s">
        <v>269</v>
      </c>
      <c r="C2" s="47"/>
      <c r="D2" s="46"/>
      <c r="E2" s="46"/>
      <c r="F2" s="46"/>
    </row>
    <row r="3" spans="2:11" s="48" customFormat="1" ht="20.25" customHeight="1" x14ac:dyDescent="0.55000000000000004">
      <c r="B3" s="47"/>
      <c r="C3" s="47"/>
      <c r="D3" s="46"/>
      <c r="E3" s="46"/>
      <c r="F3" s="46"/>
    </row>
    <row r="4" spans="2:11" s="53" customFormat="1" ht="20.25" customHeight="1" x14ac:dyDescent="0.55000000000000004">
      <c r="B4" s="80"/>
      <c r="C4" s="46" t="s">
        <v>219</v>
      </c>
      <c r="D4" s="46"/>
      <c r="F4" s="401" t="s">
        <v>220</v>
      </c>
      <c r="G4" s="401"/>
      <c r="H4" s="401"/>
      <c r="I4" s="401"/>
      <c r="J4" s="401"/>
      <c r="K4" s="401"/>
    </row>
    <row r="5" spans="2:11" s="53" customFormat="1" ht="20.25" customHeight="1" x14ac:dyDescent="0.55000000000000004">
      <c r="B5" s="81"/>
      <c r="C5" s="46" t="s">
        <v>221</v>
      </c>
      <c r="D5" s="46"/>
      <c r="F5" s="401"/>
      <c r="G5" s="401"/>
      <c r="H5" s="401"/>
      <c r="I5" s="401"/>
      <c r="J5" s="401"/>
      <c r="K5" s="401"/>
    </row>
    <row r="6" spans="2:11" s="48" customFormat="1" ht="20.25" customHeight="1" x14ac:dyDescent="0.55000000000000004">
      <c r="B6" s="50" t="s">
        <v>205</v>
      </c>
      <c r="C6" s="46"/>
      <c r="D6" s="46"/>
      <c r="E6" s="49"/>
      <c r="F6" s="51"/>
    </row>
    <row r="7" spans="2:11" s="48" customFormat="1" ht="20.25" customHeight="1" x14ac:dyDescent="0.55000000000000004">
      <c r="B7" s="47"/>
      <c r="C7" s="47"/>
      <c r="D7" s="46"/>
      <c r="E7" s="49"/>
      <c r="F7" s="51"/>
    </row>
    <row r="8" spans="2:11" s="48" customFormat="1" ht="20.25" customHeight="1" x14ac:dyDescent="0.55000000000000004">
      <c r="B8" s="46" t="s">
        <v>92</v>
      </c>
      <c r="C8" s="47"/>
      <c r="D8" s="46"/>
      <c r="E8" s="49"/>
      <c r="F8" s="51"/>
    </row>
    <row r="9" spans="2:11" s="48" customFormat="1" ht="20.25" customHeight="1" x14ac:dyDescent="0.55000000000000004">
      <c r="B9" s="47"/>
      <c r="C9" s="47"/>
      <c r="D9" s="46"/>
      <c r="E9" s="46"/>
      <c r="F9" s="46"/>
    </row>
    <row r="10" spans="2:11" s="48" customFormat="1" ht="20.25" customHeight="1" x14ac:dyDescent="0.55000000000000004">
      <c r="B10" s="46" t="s">
        <v>256</v>
      </c>
      <c r="C10" s="47"/>
      <c r="D10" s="46"/>
      <c r="E10" s="46"/>
      <c r="F10" s="46"/>
    </row>
    <row r="11" spans="2:11" s="48" customFormat="1" ht="20.25" customHeight="1" x14ac:dyDescent="0.55000000000000004">
      <c r="B11" s="46"/>
      <c r="C11" s="47"/>
      <c r="D11" s="46"/>
    </row>
    <row r="12" spans="2:11" s="48" customFormat="1" ht="20.25" customHeight="1" x14ac:dyDescent="0.55000000000000004">
      <c r="B12" s="46" t="s">
        <v>265</v>
      </c>
      <c r="C12" s="47"/>
      <c r="D12" s="46"/>
    </row>
    <row r="13" spans="2:11" s="48" customFormat="1" ht="20.25" customHeight="1" x14ac:dyDescent="0.55000000000000004">
      <c r="B13" s="46"/>
      <c r="C13" s="47"/>
      <c r="D13" s="46"/>
    </row>
    <row r="14" spans="2:11" s="48" customFormat="1" ht="20.25" customHeight="1" x14ac:dyDescent="0.55000000000000004">
      <c r="B14" s="46" t="s">
        <v>257</v>
      </c>
      <c r="C14" s="47"/>
      <c r="D14" s="46"/>
    </row>
    <row r="15" spans="2:11" s="48" customFormat="1" ht="20.25" customHeight="1" x14ac:dyDescent="0.55000000000000004">
      <c r="B15" s="46"/>
      <c r="C15" s="47"/>
      <c r="D15" s="46"/>
    </row>
    <row r="16" spans="2:11" s="48" customFormat="1" ht="20.25" customHeight="1" x14ac:dyDescent="0.55000000000000004">
      <c r="B16" s="46" t="s">
        <v>293</v>
      </c>
      <c r="C16" s="47"/>
      <c r="D16" s="46"/>
    </row>
    <row r="17" spans="2:6" s="48" customFormat="1" ht="20.25" customHeight="1" x14ac:dyDescent="0.55000000000000004">
      <c r="B17" s="46" t="s">
        <v>292</v>
      </c>
      <c r="C17" s="47"/>
      <c r="D17" s="46"/>
    </row>
    <row r="18" spans="2:6" s="48" customFormat="1" ht="20.25" customHeight="1" x14ac:dyDescent="0.55000000000000004">
      <c r="B18" s="46"/>
      <c r="C18" s="47"/>
      <c r="D18" s="46"/>
    </row>
    <row r="19" spans="2:6" s="48" customFormat="1" ht="17.25" customHeight="1" x14ac:dyDescent="0.55000000000000004">
      <c r="B19" s="46" t="s">
        <v>294</v>
      </c>
      <c r="C19" s="46"/>
      <c r="D19" s="46"/>
    </row>
    <row r="20" spans="2:6" s="48" customFormat="1" ht="17.25" customHeight="1" x14ac:dyDescent="0.55000000000000004">
      <c r="B20" s="46" t="s">
        <v>316</v>
      </c>
      <c r="C20" s="46"/>
      <c r="D20" s="46"/>
    </row>
    <row r="21" spans="2:6" s="48" customFormat="1" ht="17.25" customHeight="1" x14ac:dyDescent="0.55000000000000004">
      <c r="B21" s="46"/>
      <c r="C21" s="46"/>
      <c r="D21" s="46"/>
    </row>
    <row r="22" spans="2:6" s="48" customFormat="1" ht="17.25" customHeight="1" x14ac:dyDescent="0.55000000000000004">
      <c r="B22" s="46"/>
      <c r="C22" s="22" t="s">
        <v>20</v>
      </c>
      <c r="D22" s="22" t="s">
        <v>3</v>
      </c>
    </row>
    <row r="23" spans="2:6" s="48" customFormat="1" ht="17.25" customHeight="1" x14ac:dyDescent="0.55000000000000004">
      <c r="B23" s="46"/>
      <c r="C23" s="22">
        <v>1</v>
      </c>
      <c r="D23" s="52" t="s">
        <v>70</v>
      </c>
    </row>
    <row r="24" spans="2:6" s="48" customFormat="1" ht="17.25" customHeight="1" x14ac:dyDescent="0.55000000000000004">
      <c r="B24" s="46"/>
      <c r="C24" s="22">
        <v>2</v>
      </c>
      <c r="D24" s="52" t="s">
        <v>101</v>
      </c>
    </row>
    <row r="25" spans="2:6" s="48" customFormat="1" ht="17.25" customHeight="1" x14ac:dyDescent="0.55000000000000004">
      <c r="B25" s="46"/>
      <c r="C25" s="22">
        <v>3</v>
      </c>
      <c r="D25" s="52" t="s">
        <v>102</v>
      </c>
    </row>
    <row r="26" spans="2:6" s="48" customFormat="1" ht="17.25" customHeight="1" x14ac:dyDescent="0.55000000000000004">
      <c r="B26" s="46"/>
      <c r="C26" s="22">
        <v>4</v>
      </c>
      <c r="D26" s="52" t="s">
        <v>103</v>
      </c>
    </row>
    <row r="27" spans="2:6" s="48" customFormat="1" ht="17.25" customHeight="1" x14ac:dyDescent="0.55000000000000004">
      <c r="B27" s="46"/>
      <c r="C27" s="22">
        <v>5</v>
      </c>
      <c r="D27" s="52" t="s">
        <v>104</v>
      </c>
    </row>
    <row r="28" spans="2:6" s="48" customFormat="1" ht="17.25" customHeight="1" x14ac:dyDescent="0.55000000000000004">
      <c r="B28" s="46"/>
      <c r="C28" s="22">
        <v>6</v>
      </c>
      <c r="D28" s="52" t="s">
        <v>105</v>
      </c>
    </row>
    <row r="29" spans="2:6" s="48" customFormat="1" ht="17.25" customHeight="1" x14ac:dyDescent="0.55000000000000004">
      <c r="B29" s="46"/>
      <c r="C29" s="22">
        <v>7</v>
      </c>
      <c r="D29" s="52" t="s">
        <v>106</v>
      </c>
    </row>
    <row r="30" spans="2:6" s="48" customFormat="1" ht="17.25" customHeight="1" x14ac:dyDescent="0.55000000000000004">
      <c r="B30" s="46"/>
      <c r="C30" s="22">
        <v>8</v>
      </c>
      <c r="D30" s="52" t="s">
        <v>71</v>
      </c>
    </row>
    <row r="31" spans="2:6" s="48" customFormat="1" ht="17.25" customHeight="1" x14ac:dyDescent="0.55000000000000004">
      <c r="B31" s="46"/>
      <c r="C31" s="49"/>
      <c r="D31" s="51"/>
    </row>
    <row r="32" spans="2:6" s="48" customFormat="1" ht="17.25" customHeight="1" x14ac:dyDescent="0.55000000000000004">
      <c r="B32" s="46" t="s">
        <v>295</v>
      </c>
      <c r="C32" s="46"/>
      <c r="D32" s="46"/>
      <c r="E32" s="53"/>
      <c r="F32" s="53"/>
    </row>
    <row r="33" spans="2:51" s="48" customFormat="1" ht="17.25" customHeight="1" x14ac:dyDescent="0.55000000000000004">
      <c r="B33" s="46" t="s">
        <v>93</v>
      </c>
      <c r="C33" s="46"/>
      <c r="D33" s="46"/>
      <c r="E33" s="53"/>
      <c r="F33" s="53"/>
    </row>
    <row r="34" spans="2:51" s="48" customFormat="1" ht="17.25" customHeight="1" x14ac:dyDescent="0.550000000000000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550000000000000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550000000000000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550000000000000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550000000000000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550000000000000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550000000000000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550000000000000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550000000000000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550000000000000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550000000000000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55000000000000004">
      <c r="B45" s="46" t="s">
        <v>296</v>
      </c>
      <c r="C45" s="46"/>
      <c r="D45" s="46"/>
    </row>
    <row r="46" spans="2:51" s="48" customFormat="1" ht="17.25" customHeight="1" x14ac:dyDescent="0.55000000000000004">
      <c r="B46" s="46" t="s">
        <v>199</v>
      </c>
      <c r="C46" s="46"/>
      <c r="D46" s="46"/>
      <c r="AH46" s="21"/>
      <c r="AI46" s="21"/>
      <c r="AJ46" s="21"/>
      <c r="AK46" s="21"/>
      <c r="AL46" s="21"/>
      <c r="AM46" s="21"/>
      <c r="AN46" s="21"/>
      <c r="AO46" s="21"/>
      <c r="AP46" s="21"/>
      <c r="AQ46" s="21"/>
      <c r="AR46" s="21"/>
      <c r="AS46" s="21"/>
    </row>
    <row r="47" spans="2:51" s="48" customFormat="1" ht="17.25" customHeight="1" x14ac:dyDescent="0.550000000000000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55000000000000004">
      <c r="F48" s="21"/>
    </row>
    <row r="49" spans="2:54" s="48" customFormat="1" ht="17.25" customHeight="1" x14ac:dyDescent="0.55000000000000004">
      <c r="B49" s="46" t="s">
        <v>297</v>
      </c>
      <c r="C49" s="46"/>
    </row>
    <row r="50" spans="2:54" s="48" customFormat="1" ht="17.25" customHeight="1" x14ac:dyDescent="0.55000000000000004">
      <c r="B50" s="46"/>
      <c r="C50" s="46"/>
    </row>
    <row r="51" spans="2:54" s="48" customFormat="1" ht="17.25" customHeight="1" x14ac:dyDescent="0.55000000000000004">
      <c r="B51" s="46" t="s">
        <v>298</v>
      </c>
      <c r="C51" s="46"/>
    </row>
    <row r="52" spans="2:54" s="48" customFormat="1" ht="17.25" customHeight="1" x14ac:dyDescent="0.55000000000000004">
      <c r="B52" s="46" t="s">
        <v>259</v>
      </c>
      <c r="C52" s="46"/>
    </row>
    <row r="53" spans="2:54" s="48" customFormat="1" ht="17.25" customHeight="1" x14ac:dyDescent="0.55000000000000004">
      <c r="B53" s="46"/>
      <c r="C53" s="46"/>
    </row>
    <row r="54" spans="2:54" s="48" customFormat="1" ht="17.25" customHeight="1" x14ac:dyDescent="0.55000000000000004">
      <c r="B54" s="46" t="s">
        <v>299</v>
      </c>
      <c r="C54" s="46"/>
    </row>
    <row r="55" spans="2:54" s="48" customFormat="1" ht="17.25" customHeight="1" x14ac:dyDescent="0.55000000000000004">
      <c r="B55" s="46" t="s">
        <v>98</v>
      </c>
      <c r="C55" s="46"/>
    </row>
    <row r="56" spans="2:54" s="48" customFormat="1" ht="17.25" customHeight="1" x14ac:dyDescent="0.55000000000000004">
      <c r="B56" s="46"/>
      <c r="C56" s="46"/>
    </row>
    <row r="57" spans="2:54" s="48" customFormat="1" ht="17.25" customHeight="1" x14ac:dyDescent="0.55000000000000004">
      <c r="B57" s="46" t="s">
        <v>300</v>
      </c>
      <c r="C57" s="46"/>
      <c r="D57" s="46"/>
    </row>
    <row r="58" spans="2:54" s="48" customFormat="1" ht="17.25" customHeight="1" x14ac:dyDescent="0.55000000000000004">
      <c r="B58" s="46"/>
      <c r="C58" s="46"/>
      <c r="D58" s="46"/>
    </row>
    <row r="59" spans="2:54" s="48" customFormat="1" ht="17.25" customHeight="1" x14ac:dyDescent="0.55000000000000004">
      <c r="B59" s="53" t="s">
        <v>301</v>
      </c>
      <c r="C59" s="53"/>
      <c r="D59" s="46"/>
    </row>
    <row r="60" spans="2:54" s="48" customFormat="1" ht="17.25" customHeight="1" x14ac:dyDescent="0.55000000000000004">
      <c r="B60" s="53" t="s">
        <v>99</v>
      </c>
      <c r="C60" s="53"/>
      <c r="D60" s="46"/>
    </row>
    <row r="61" spans="2:54" s="48" customFormat="1" ht="17.25" customHeight="1" x14ac:dyDescent="0.55000000000000004">
      <c r="B61" s="53" t="s">
        <v>260</v>
      </c>
    </row>
    <row r="62" spans="2:54" s="48" customFormat="1" ht="17.25" customHeight="1" x14ac:dyDescent="0.55000000000000004">
      <c r="B62" s="53"/>
    </row>
    <row r="63" spans="2:54" s="48" customFormat="1" ht="17.25" customHeight="1" x14ac:dyDescent="0.550000000000000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550000000000000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55000000000000004">
      <c r="B65" s="210" t="s">
        <v>262</v>
      </c>
    </row>
    <row r="66" spans="2:2" ht="18.75" customHeight="1" x14ac:dyDescent="0.55000000000000004">
      <c r="B66" s="209" t="s">
        <v>263</v>
      </c>
    </row>
    <row r="67" spans="2:2" ht="18.75" customHeight="1" x14ac:dyDescent="0.55000000000000004">
      <c r="B67" s="210" t="s">
        <v>264</v>
      </c>
    </row>
    <row r="68" spans="2:2" ht="18.75" customHeight="1" x14ac:dyDescent="0.55000000000000004">
      <c r="B68" s="209" t="s">
        <v>319</v>
      </c>
    </row>
    <row r="69" spans="2:2" ht="18.75" customHeight="1" x14ac:dyDescent="0.55000000000000004">
      <c r="B69" s="209" t="s">
        <v>320</v>
      </c>
    </row>
    <row r="70" spans="2:2" ht="18.75" customHeight="1" x14ac:dyDescent="0.55000000000000004">
      <c r="B70" s="209" t="s">
        <v>321</v>
      </c>
    </row>
    <row r="71" spans="2:2" ht="18.75" customHeight="1" x14ac:dyDescent="0.55000000000000004"/>
    <row r="72" spans="2:2" ht="18.75" customHeight="1" x14ac:dyDescent="0.55000000000000004"/>
    <row r="73" spans="2:2" ht="18.75" customHeight="1" x14ac:dyDescent="0.55000000000000004"/>
    <row r="74" spans="2:2" ht="18.75" customHeight="1" x14ac:dyDescent="0.55000000000000004"/>
    <row r="75" spans="2:2" ht="18.75" customHeight="1" x14ac:dyDescent="0.55000000000000004"/>
    <row r="76" spans="2:2" ht="18.75" customHeight="1" x14ac:dyDescent="0.55000000000000004"/>
    <row r="77" spans="2:2" ht="18.75" customHeight="1" x14ac:dyDescent="0.55000000000000004"/>
    <row r="78" spans="2:2" ht="18.75" customHeight="1" x14ac:dyDescent="0.55000000000000004"/>
    <row r="79" spans="2:2" ht="18.75" customHeight="1" x14ac:dyDescent="0.55000000000000004"/>
    <row r="80" spans="2:2" ht="18.75" customHeight="1" x14ac:dyDescent="0.55000000000000004"/>
    <row r="81" ht="18.75" customHeight="1" x14ac:dyDescent="0.55000000000000004"/>
    <row r="82" ht="18.75" customHeight="1" x14ac:dyDescent="0.55000000000000004"/>
    <row r="83" ht="18.75" customHeight="1" x14ac:dyDescent="0.55000000000000004"/>
    <row r="84" ht="18.75" customHeight="1" x14ac:dyDescent="0.55000000000000004"/>
    <row r="85" ht="18.75" customHeight="1" x14ac:dyDescent="0.55000000000000004"/>
    <row r="86" ht="18.75" customHeight="1" x14ac:dyDescent="0.55000000000000004"/>
    <row r="87" ht="18.75" customHeight="1" x14ac:dyDescent="0.55000000000000004"/>
    <row r="88" ht="18.75" customHeight="1" x14ac:dyDescent="0.55000000000000004"/>
    <row r="89" ht="18.75" customHeight="1" x14ac:dyDescent="0.55000000000000004"/>
    <row r="90" ht="18.75" customHeight="1" x14ac:dyDescent="0.55000000000000004"/>
    <row r="91" ht="18.75" customHeight="1" x14ac:dyDescent="0.55000000000000004"/>
    <row r="92" ht="18.75" customHeight="1" x14ac:dyDescent="0.55000000000000004"/>
    <row r="93" ht="18.75" customHeight="1" x14ac:dyDescent="0.55000000000000004"/>
    <row r="94" ht="18.75" customHeight="1" x14ac:dyDescent="0.55000000000000004"/>
    <row r="95" ht="18.75" customHeight="1" x14ac:dyDescent="0.55000000000000004"/>
    <row r="96" ht="18.75" customHeight="1" x14ac:dyDescent="0.55000000000000004"/>
    <row r="97" ht="18.75" customHeight="1" x14ac:dyDescent="0.55000000000000004"/>
    <row r="98" ht="18.75" customHeight="1" x14ac:dyDescent="0.55000000000000004"/>
    <row r="99" ht="18.75" customHeight="1" x14ac:dyDescent="0.55000000000000004"/>
    <row r="100" ht="18.75" customHeight="1" x14ac:dyDescent="0.55000000000000004"/>
    <row r="101" ht="18.75" customHeight="1" x14ac:dyDescent="0.55000000000000004"/>
    <row r="102" ht="18.75" customHeight="1" x14ac:dyDescent="0.55000000000000004"/>
    <row r="103" ht="18.75" customHeight="1" x14ac:dyDescent="0.55000000000000004"/>
    <row r="104" ht="18.75" customHeight="1" x14ac:dyDescent="0.55000000000000004"/>
    <row r="105" ht="18.75" customHeight="1" x14ac:dyDescent="0.55000000000000004"/>
    <row r="106" ht="18.75" customHeight="1" x14ac:dyDescent="0.55000000000000004"/>
    <row r="107" ht="18.75" customHeight="1" x14ac:dyDescent="0.55000000000000004"/>
    <row r="108" ht="18.75" customHeight="1" x14ac:dyDescent="0.55000000000000004"/>
    <row r="109" ht="18.75" customHeight="1" x14ac:dyDescent="0.55000000000000004"/>
    <row r="110" ht="18.75" customHeight="1" x14ac:dyDescent="0.550000000000000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0"/>
  <sheetViews>
    <sheetView workbookViewId="0">
      <selection activeCell="B1" sqref="B1"/>
    </sheetView>
  </sheetViews>
  <sheetFormatPr defaultColWidth="9" defaultRowHeight="18" x14ac:dyDescent="0.55000000000000004"/>
  <cols>
    <col min="1" max="1" width="1.4140625" style="20" customWidth="1"/>
    <col min="2" max="3" width="9" style="20"/>
    <col min="4" max="4" width="40.58203125" style="20" customWidth="1"/>
    <col min="5" max="16384" width="9" style="20"/>
  </cols>
  <sheetData>
    <row r="1" spans="2:11" x14ac:dyDescent="0.55000000000000004">
      <c r="B1" s="20" t="s">
        <v>91</v>
      </c>
      <c r="D1" s="46"/>
      <c r="E1" s="46"/>
      <c r="F1" s="46"/>
    </row>
    <row r="2" spans="2:11" s="48" customFormat="1" ht="20.25" customHeight="1" x14ac:dyDescent="0.55000000000000004">
      <c r="B2" s="47" t="s">
        <v>216</v>
      </c>
      <c r="C2" s="47"/>
      <c r="D2" s="46"/>
      <c r="E2" s="46"/>
      <c r="F2" s="46"/>
    </row>
    <row r="3" spans="2:11" s="48" customFormat="1" ht="20.25" customHeight="1" x14ac:dyDescent="0.55000000000000004">
      <c r="B3" s="47"/>
      <c r="C3" s="47"/>
      <c r="D3" s="46"/>
      <c r="E3" s="46"/>
      <c r="F3" s="46"/>
    </row>
    <row r="4" spans="2:11" s="53" customFormat="1" ht="20.25" customHeight="1" x14ac:dyDescent="0.55000000000000004">
      <c r="B4" s="80"/>
      <c r="C4" s="46" t="s">
        <v>219</v>
      </c>
      <c r="D4" s="46"/>
      <c r="F4" s="401" t="s">
        <v>220</v>
      </c>
      <c r="G4" s="401"/>
      <c r="H4" s="401"/>
      <c r="I4" s="401"/>
      <c r="J4" s="401"/>
      <c r="K4" s="401"/>
    </row>
    <row r="5" spans="2:11" s="53" customFormat="1" ht="20.25" customHeight="1" x14ac:dyDescent="0.55000000000000004">
      <c r="B5" s="81"/>
      <c r="C5" s="46" t="s">
        <v>221</v>
      </c>
      <c r="D5" s="46"/>
      <c r="F5" s="401"/>
      <c r="G5" s="401"/>
      <c r="H5" s="401"/>
      <c r="I5" s="401"/>
      <c r="J5" s="401"/>
      <c r="K5" s="401"/>
    </row>
    <row r="6" spans="2:11" s="48" customFormat="1" ht="20.25" customHeight="1" x14ac:dyDescent="0.55000000000000004">
      <c r="B6" s="50" t="s">
        <v>205</v>
      </c>
      <c r="C6" s="46"/>
      <c r="D6" s="46"/>
      <c r="E6" s="49"/>
      <c r="F6" s="51"/>
    </row>
    <row r="7" spans="2:11" s="48" customFormat="1" ht="20.25" customHeight="1" x14ac:dyDescent="0.55000000000000004">
      <c r="B7" s="47"/>
      <c r="C7" s="47"/>
      <c r="D7" s="46"/>
      <c r="E7" s="49"/>
      <c r="F7" s="51"/>
    </row>
    <row r="8" spans="2:11" s="48" customFormat="1" ht="20.25" customHeight="1" x14ac:dyDescent="0.55000000000000004">
      <c r="B8" s="46" t="s">
        <v>92</v>
      </c>
      <c r="C8" s="47"/>
      <c r="D8" s="46"/>
      <c r="E8" s="49"/>
      <c r="F8" s="51"/>
    </row>
    <row r="9" spans="2:11" s="48" customFormat="1" ht="20.25" customHeight="1" x14ac:dyDescent="0.55000000000000004">
      <c r="B9" s="47"/>
      <c r="C9" s="47"/>
      <c r="D9" s="46"/>
      <c r="E9" s="46"/>
      <c r="F9" s="46"/>
    </row>
    <row r="10" spans="2:11" s="48" customFormat="1" ht="20.25" customHeight="1" x14ac:dyDescent="0.55000000000000004">
      <c r="B10" s="46" t="s">
        <v>256</v>
      </c>
      <c r="C10" s="47"/>
      <c r="D10" s="46"/>
      <c r="E10" s="46"/>
      <c r="F10" s="46"/>
    </row>
    <row r="11" spans="2:11" s="48" customFormat="1" ht="20.25" customHeight="1" x14ac:dyDescent="0.55000000000000004">
      <c r="B11" s="46"/>
      <c r="C11" s="47"/>
      <c r="D11" s="46"/>
    </row>
    <row r="12" spans="2:11" s="48" customFormat="1" ht="20.25" customHeight="1" x14ac:dyDescent="0.55000000000000004">
      <c r="B12" s="46" t="s">
        <v>265</v>
      </c>
      <c r="C12" s="47"/>
      <c r="D12" s="46"/>
    </row>
    <row r="13" spans="2:11" s="48" customFormat="1" ht="20.25" customHeight="1" x14ac:dyDescent="0.55000000000000004">
      <c r="B13" s="46"/>
      <c r="C13" s="47"/>
      <c r="D13" s="46"/>
    </row>
    <row r="14" spans="2:11" s="48" customFormat="1" ht="20.25" customHeight="1" x14ac:dyDescent="0.55000000000000004">
      <c r="B14" s="46" t="s">
        <v>257</v>
      </c>
      <c r="C14" s="47"/>
      <c r="D14" s="46"/>
    </row>
    <row r="15" spans="2:11" s="48" customFormat="1" ht="20.25" customHeight="1" x14ac:dyDescent="0.55000000000000004">
      <c r="B15" s="46"/>
      <c r="C15" s="47"/>
      <c r="D15" s="46"/>
    </row>
    <row r="16" spans="2:11" s="48" customFormat="1" ht="20.25" customHeight="1" x14ac:dyDescent="0.55000000000000004">
      <c r="B16" s="46" t="s">
        <v>293</v>
      </c>
      <c r="C16" s="47"/>
      <c r="D16" s="46"/>
    </row>
    <row r="17" spans="2:4" s="48" customFormat="1" ht="20.25" customHeight="1" x14ac:dyDescent="0.55000000000000004">
      <c r="B17" s="46" t="s">
        <v>292</v>
      </c>
      <c r="C17" s="47"/>
      <c r="D17" s="46"/>
    </row>
    <row r="18" spans="2:4" s="48" customFormat="1" ht="20.25" customHeight="1" x14ac:dyDescent="0.55000000000000004">
      <c r="B18" s="46"/>
      <c r="C18" s="47"/>
      <c r="D18" s="46"/>
    </row>
    <row r="19" spans="2:4" s="48" customFormat="1" ht="20.25" customHeight="1" x14ac:dyDescent="0.55000000000000004">
      <c r="B19" s="46" t="s">
        <v>303</v>
      </c>
      <c r="C19" s="47"/>
      <c r="D19" s="46"/>
    </row>
    <row r="20" spans="2:4" s="48" customFormat="1" ht="20.25" customHeight="1" x14ac:dyDescent="0.55000000000000004">
      <c r="B20" s="46" t="s">
        <v>194</v>
      </c>
      <c r="C20" s="47"/>
      <c r="D20" s="46"/>
    </row>
    <row r="21" spans="2:4" s="48" customFormat="1" ht="20.25" customHeight="1" x14ac:dyDescent="0.55000000000000004">
      <c r="B21" s="46" t="s">
        <v>195</v>
      </c>
      <c r="C21" s="47"/>
      <c r="D21" s="46"/>
    </row>
    <row r="22" spans="2:4" s="48" customFormat="1" ht="20.25" customHeight="1" x14ac:dyDescent="0.55000000000000004">
      <c r="B22" s="46"/>
      <c r="C22" s="47"/>
      <c r="D22" s="46"/>
    </row>
    <row r="23" spans="2:4" s="48" customFormat="1" ht="20.25" customHeight="1" x14ac:dyDescent="0.55000000000000004">
      <c r="B23" s="46" t="s">
        <v>304</v>
      </c>
      <c r="C23" s="47"/>
      <c r="D23" s="46"/>
    </row>
    <row r="24" spans="2:4" s="48" customFormat="1" ht="20.25" customHeight="1" x14ac:dyDescent="0.55000000000000004">
      <c r="B24" s="46" t="s">
        <v>196</v>
      </c>
      <c r="C24" s="47"/>
      <c r="D24" s="46"/>
    </row>
    <row r="25" spans="2:4" s="48" customFormat="1" ht="20.25" customHeight="1" x14ac:dyDescent="0.55000000000000004">
      <c r="B25" s="46" t="s">
        <v>197</v>
      </c>
      <c r="C25" s="47"/>
      <c r="D25" s="46"/>
    </row>
    <row r="26" spans="2:4" s="48" customFormat="1" ht="20.25" customHeight="1" x14ac:dyDescent="0.55000000000000004">
      <c r="B26" s="46" t="s">
        <v>198</v>
      </c>
      <c r="C26" s="47"/>
      <c r="D26" s="46"/>
    </row>
    <row r="27" spans="2:4" s="48" customFormat="1" ht="20.25" customHeight="1" x14ac:dyDescent="0.55000000000000004">
      <c r="B27" s="46"/>
      <c r="C27" s="46"/>
      <c r="D27" s="46"/>
    </row>
    <row r="28" spans="2:4" s="48" customFormat="1" ht="17.25" customHeight="1" x14ac:dyDescent="0.55000000000000004">
      <c r="B28" s="46" t="s">
        <v>305</v>
      </c>
      <c r="C28" s="46"/>
      <c r="D28" s="46"/>
    </row>
    <row r="29" spans="2:4" s="48" customFormat="1" ht="17.25" customHeight="1" x14ac:dyDescent="0.55000000000000004">
      <c r="B29" s="46" t="s">
        <v>193</v>
      </c>
      <c r="C29" s="46"/>
      <c r="D29" s="46"/>
    </row>
    <row r="30" spans="2:4" s="48" customFormat="1" ht="17.25" customHeight="1" x14ac:dyDescent="0.55000000000000004">
      <c r="B30" s="46"/>
      <c r="C30" s="46"/>
      <c r="D30" s="46"/>
    </row>
    <row r="31" spans="2:4" s="48" customFormat="1" ht="17.25" customHeight="1" x14ac:dyDescent="0.55000000000000004">
      <c r="B31" s="46"/>
      <c r="C31" s="22" t="s">
        <v>20</v>
      </c>
      <c r="D31" s="22" t="s">
        <v>3</v>
      </c>
    </row>
    <row r="32" spans="2:4" s="48" customFormat="1" ht="17.25" customHeight="1" x14ac:dyDescent="0.55000000000000004">
      <c r="B32" s="46"/>
      <c r="C32" s="22">
        <v>1</v>
      </c>
      <c r="D32" s="52" t="s">
        <v>70</v>
      </c>
    </row>
    <row r="33" spans="2:25" s="48" customFormat="1" ht="17.25" customHeight="1" x14ac:dyDescent="0.55000000000000004">
      <c r="B33" s="46"/>
      <c r="C33" s="22">
        <v>2</v>
      </c>
      <c r="D33" s="52" t="s">
        <v>101</v>
      </c>
    </row>
    <row r="34" spans="2:25" s="48" customFormat="1" ht="17.25" customHeight="1" x14ac:dyDescent="0.55000000000000004">
      <c r="B34" s="46"/>
      <c r="C34" s="22">
        <v>3</v>
      </c>
      <c r="D34" s="52" t="s">
        <v>102</v>
      </c>
    </row>
    <row r="35" spans="2:25" s="48" customFormat="1" ht="17.25" customHeight="1" x14ac:dyDescent="0.55000000000000004">
      <c r="B35" s="46"/>
      <c r="C35" s="22">
        <v>4</v>
      </c>
      <c r="D35" s="52" t="s">
        <v>103</v>
      </c>
    </row>
    <row r="36" spans="2:25" s="48" customFormat="1" ht="17.25" customHeight="1" x14ac:dyDescent="0.55000000000000004">
      <c r="B36" s="46"/>
      <c r="C36" s="22">
        <v>5</v>
      </c>
      <c r="D36" s="52" t="s">
        <v>104</v>
      </c>
    </row>
    <row r="37" spans="2:25" s="48" customFormat="1" ht="17.25" customHeight="1" x14ac:dyDescent="0.55000000000000004">
      <c r="B37" s="46"/>
      <c r="C37" s="22">
        <v>6</v>
      </c>
      <c r="D37" s="52" t="s">
        <v>105</v>
      </c>
    </row>
    <row r="38" spans="2:25" s="48" customFormat="1" ht="17.25" customHeight="1" x14ac:dyDescent="0.55000000000000004">
      <c r="B38" s="46"/>
      <c r="C38" s="22">
        <v>7</v>
      </c>
      <c r="D38" s="52" t="s">
        <v>106</v>
      </c>
    </row>
    <row r="39" spans="2:25" s="48" customFormat="1" ht="17.25" customHeight="1" x14ac:dyDescent="0.55000000000000004">
      <c r="B39" s="46"/>
      <c r="C39" s="22">
        <v>8</v>
      </c>
      <c r="D39" s="52" t="s">
        <v>71</v>
      </c>
    </row>
    <row r="40" spans="2:25" s="48" customFormat="1" ht="17.25" customHeight="1" x14ac:dyDescent="0.55000000000000004">
      <c r="B40" s="46"/>
      <c r="C40" s="49"/>
      <c r="D40" s="51"/>
    </row>
    <row r="41" spans="2:25" s="48" customFormat="1" ht="17.25" customHeight="1" x14ac:dyDescent="0.55000000000000004">
      <c r="B41" s="46" t="s">
        <v>306</v>
      </c>
      <c r="C41" s="46"/>
      <c r="D41" s="46"/>
      <c r="E41" s="53"/>
      <c r="F41" s="53"/>
    </row>
    <row r="42" spans="2:25" s="48" customFormat="1" ht="17.25" customHeight="1" x14ac:dyDescent="0.55000000000000004">
      <c r="B42" s="46" t="s">
        <v>93</v>
      </c>
      <c r="C42" s="46"/>
      <c r="D42" s="46"/>
      <c r="E42" s="53"/>
      <c r="F42" s="53"/>
    </row>
    <row r="43" spans="2:25" s="48" customFormat="1" ht="17.25" customHeight="1" x14ac:dyDescent="0.550000000000000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550000000000000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550000000000000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550000000000000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550000000000000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550000000000000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550000000000000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550000000000000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550000000000000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550000000000000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550000000000000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55000000000000004">
      <c r="B54" s="46" t="s">
        <v>307</v>
      </c>
      <c r="C54" s="46"/>
      <c r="D54" s="46"/>
    </row>
    <row r="55" spans="2:51" s="48" customFormat="1" ht="17.25" customHeight="1" x14ac:dyDescent="0.55000000000000004">
      <c r="B55" s="46" t="s">
        <v>199</v>
      </c>
      <c r="C55" s="46"/>
      <c r="D55" s="46"/>
      <c r="AH55" s="21"/>
      <c r="AI55" s="21"/>
      <c r="AJ55" s="21"/>
      <c r="AK55" s="21"/>
      <c r="AL55" s="21"/>
      <c r="AM55" s="21"/>
      <c r="AN55" s="21"/>
      <c r="AO55" s="21"/>
      <c r="AP55" s="21"/>
      <c r="AQ55" s="21"/>
      <c r="AR55" s="21"/>
      <c r="AS55" s="21"/>
    </row>
    <row r="56" spans="2:51" s="48" customFormat="1" ht="17.25" customHeight="1" x14ac:dyDescent="0.550000000000000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550000000000000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55000000000000004">
      <c r="F58" s="21"/>
    </row>
    <row r="59" spans="2:51" s="48" customFormat="1" ht="17.25" customHeight="1" x14ac:dyDescent="0.55000000000000004">
      <c r="B59" s="46" t="s">
        <v>308</v>
      </c>
      <c r="C59" s="46"/>
    </row>
    <row r="60" spans="2:51" s="48" customFormat="1" ht="17.25" customHeight="1" x14ac:dyDescent="0.55000000000000004">
      <c r="B60" s="46"/>
      <c r="C60" s="46"/>
    </row>
    <row r="61" spans="2:51" s="48" customFormat="1" ht="17.25" customHeight="1" x14ac:dyDescent="0.55000000000000004">
      <c r="B61" s="46" t="s">
        <v>309</v>
      </c>
      <c r="C61" s="46"/>
    </row>
    <row r="62" spans="2:51" s="48" customFormat="1" ht="17.25" customHeight="1" x14ac:dyDescent="0.55000000000000004">
      <c r="B62" s="46" t="s">
        <v>259</v>
      </c>
      <c r="C62" s="46"/>
    </row>
    <row r="63" spans="2:51" s="48" customFormat="1" ht="17.25" customHeight="1" x14ac:dyDescent="0.55000000000000004">
      <c r="B63" s="46"/>
      <c r="C63" s="46"/>
    </row>
    <row r="64" spans="2:51" s="48" customFormat="1" ht="17.25" customHeight="1" x14ac:dyDescent="0.55000000000000004">
      <c r="B64" s="46" t="s">
        <v>310</v>
      </c>
      <c r="C64" s="46"/>
    </row>
    <row r="65" spans="2:54" s="48" customFormat="1" ht="17.25" customHeight="1" x14ac:dyDescent="0.55000000000000004">
      <c r="B65" s="46" t="s">
        <v>98</v>
      </c>
      <c r="C65" s="46"/>
    </row>
    <row r="66" spans="2:54" s="48" customFormat="1" ht="17.25" customHeight="1" x14ac:dyDescent="0.55000000000000004">
      <c r="B66" s="46"/>
      <c r="C66" s="46"/>
    </row>
    <row r="67" spans="2:54" s="48" customFormat="1" ht="17.25" customHeight="1" x14ac:dyDescent="0.55000000000000004">
      <c r="B67" s="46" t="s">
        <v>311</v>
      </c>
      <c r="C67" s="46"/>
      <c r="D67" s="46"/>
    </row>
    <row r="68" spans="2:54" s="48" customFormat="1" ht="17.25" customHeight="1" x14ac:dyDescent="0.55000000000000004">
      <c r="B68" s="46"/>
      <c r="C68" s="46"/>
      <c r="D68" s="46"/>
    </row>
    <row r="69" spans="2:54" s="48" customFormat="1" ht="17.25" customHeight="1" x14ac:dyDescent="0.55000000000000004">
      <c r="B69" s="53" t="s">
        <v>312</v>
      </c>
      <c r="C69" s="53"/>
      <c r="D69" s="46"/>
    </row>
    <row r="70" spans="2:54" s="48" customFormat="1" ht="17.25" customHeight="1" x14ac:dyDescent="0.55000000000000004">
      <c r="B70" s="53" t="s">
        <v>99</v>
      </c>
      <c r="C70" s="53"/>
      <c r="D70" s="46"/>
    </row>
    <row r="71" spans="2:54" s="48" customFormat="1" ht="17.25" customHeight="1" x14ac:dyDescent="0.55000000000000004">
      <c r="B71" s="53" t="s">
        <v>260</v>
      </c>
    </row>
    <row r="72" spans="2:54" s="48" customFormat="1" ht="17.25" customHeight="1" x14ac:dyDescent="0.55000000000000004">
      <c r="B72" s="53"/>
    </row>
    <row r="73" spans="2:54" s="48" customFormat="1" ht="17.25" customHeight="1" x14ac:dyDescent="0.550000000000000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550000000000000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55000000000000004">
      <c r="B75" s="210" t="s">
        <v>262</v>
      </c>
    </row>
    <row r="76" spans="2:54" ht="18.75" customHeight="1" x14ac:dyDescent="0.55000000000000004">
      <c r="B76" s="209" t="s">
        <v>263</v>
      </c>
    </row>
    <row r="77" spans="2:54" ht="18.75" customHeight="1" x14ac:dyDescent="0.55000000000000004">
      <c r="B77" s="210" t="s">
        <v>264</v>
      </c>
    </row>
    <row r="78" spans="2:54" ht="18.75" customHeight="1" x14ac:dyDescent="0.55000000000000004">
      <c r="B78" s="209" t="s">
        <v>319</v>
      </c>
    </row>
    <row r="79" spans="2:54" ht="18.75" customHeight="1" x14ac:dyDescent="0.55000000000000004">
      <c r="B79" s="209" t="s">
        <v>320</v>
      </c>
    </row>
    <row r="80" spans="2:54" ht="18.75" customHeight="1" x14ac:dyDescent="0.55000000000000004">
      <c r="B80" s="209" t="s">
        <v>321</v>
      </c>
    </row>
    <row r="81" ht="18.75" customHeight="1" x14ac:dyDescent="0.55000000000000004"/>
    <row r="82" ht="18.75" customHeight="1" x14ac:dyDescent="0.55000000000000004"/>
    <row r="83" ht="18.75" customHeight="1" x14ac:dyDescent="0.55000000000000004"/>
    <row r="84" ht="18.75" customHeight="1" x14ac:dyDescent="0.55000000000000004"/>
    <row r="85" ht="18.75" customHeight="1" x14ac:dyDescent="0.55000000000000004"/>
    <row r="86" ht="18.75" customHeight="1" x14ac:dyDescent="0.55000000000000004"/>
    <row r="87" ht="18.75" customHeight="1" x14ac:dyDescent="0.55000000000000004"/>
    <row r="88" ht="18.75" customHeight="1" x14ac:dyDescent="0.55000000000000004"/>
    <row r="89" ht="18.75" customHeight="1" x14ac:dyDescent="0.55000000000000004"/>
    <row r="90" ht="18.75" customHeight="1" x14ac:dyDescent="0.55000000000000004"/>
    <row r="91" ht="18.75" customHeight="1" x14ac:dyDescent="0.55000000000000004"/>
    <row r="92" ht="18.75" customHeight="1" x14ac:dyDescent="0.55000000000000004"/>
    <row r="93" ht="18.75" customHeight="1" x14ac:dyDescent="0.55000000000000004"/>
    <row r="94" ht="18.75" customHeight="1" x14ac:dyDescent="0.55000000000000004"/>
    <row r="95" ht="18.75" customHeight="1" x14ac:dyDescent="0.55000000000000004"/>
    <row r="96" ht="18.75" customHeight="1" x14ac:dyDescent="0.55000000000000004"/>
    <row r="97" ht="18.75" customHeight="1" x14ac:dyDescent="0.55000000000000004"/>
    <row r="98" ht="18.75" customHeight="1" x14ac:dyDescent="0.55000000000000004"/>
    <row r="99" ht="18.75" customHeight="1" x14ac:dyDescent="0.55000000000000004"/>
    <row r="100" ht="18.75" customHeight="1" x14ac:dyDescent="0.55000000000000004"/>
    <row r="101" ht="18.75" customHeight="1" x14ac:dyDescent="0.55000000000000004"/>
    <row r="102" ht="18.75" customHeight="1" x14ac:dyDescent="0.55000000000000004"/>
    <row r="103" ht="18.75" customHeight="1" x14ac:dyDescent="0.55000000000000004"/>
    <row r="104" ht="18.75" customHeight="1" x14ac:dyDescent="0.55000000000000004"/>
    <row r="105" ht="18.75" customHeight="1" x14ac:dyDescent="0.55000000000000004"/>
    <row r="106" ht="18.75" customHeight="1" x14ac:dyDescent="0.55000000000000004"/>
    <row r="107" ht="18.75" customHeight="1" x14ac:dyDescent="0.55000000000000004"/>
    <row r="108" ht="18.75" customHeight="1" x14ac:dyDescent="0.55000000000000004"/>
    <row r="109" ht="18.75" customHeight="1" x14ac:dyDescent="0.55000000000000004"/>
    <row r="110" ht="18.75" customHeight="1" x14ac:dyDescent="0.55000000000000004"/>
    <row r="111" ht="18.75" customHeight="1" x14ac:dyDescent="0.55000000000000004"/>
    <row r="112" ht="18.75" customHeight="1" x14ac:dyDescent="0.55000000000000004"/>
    <row r="113" ht="18.75" customHeight="1" x14ac:dyDescent="0.55000000000000004"/>
    <row r="114" ht="18.75" customHeight="1" x14ac:dyDescent="0.55000000000000004"/>
    <row r="115" ht="18.75" customHeight="1" x14ac:dyDescent="0.55000000000000004"/>
    <row r="116" ht="18.75" customHeight="1" x14ac:dyDescent="0.55000000000000004"/>
    <row r="117" ht="18.75" customHeight="1" x14ac:dyDescent="0.55000000000000004"/>
    <row r="118" ht="18.75" customHeight="1" x14ac:dyDescent="0.55000000000000004"/>
    <row r="119" ht="18.75" customHeight="1" x14ac:dyDescent="0.55000000000000004"/>
    <row r="120" ht="18.75" customHeight="1" x14ac:dyDescent="0.550000000000000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workbookViewId="0">
      <selection activeCell="E27" sqref="E27"/>
    </sheetView>
  </sheetViews>
  <sheetFormatPr defaultColWidth="9" defaultRowHeight="18" x14ac:dyDescent="0.55000000000000004"/>
  <cols>
    <col min="1" max="1" width="1.9140625" style="20" customWidth="1"/>
    <col min="2" max="2" width="11.5" style="20" customWidth="1"/>
    <col min="3" max="12" width="40.58203125" style="20" customWidth="1"/>
    <col min="13" max="16384" width="9" style="20"/>
  </cols>
  <sheetData>
    <row r="1" spans="2:4" x14ac:dyDescent="0.55000000000000004">
      <c r="B1" s="21" t="s">
        <v>83</v>
      </c>
      <c r="C1" s="21"/>
      <c r="D1" s="21"/>
    </row>
    <row r="2" spans="2:4" x14ac:dyDescent="0.55000000000000004">
      <c r="B2" s="21"/>
      <c r="C2" s="21"/>
      <c r="D2" s="21"/>
    </row>
    <row r="3" spans="2:4" x14ac:dyDescent="0.55000000000000004">
      <c r="B3" s="22" t="s">
        <v>84</v>
      </c>
      <c r="C3" s="22" t="s">
        <v>85</v>
      </c>
      <c r="D3" s="21"/>
    </row>
    <row r="4" spans="2:4" x14ac:dyDescent="0.55000000000000004">
      <c r="B4" s="77">
        <v>1</v>
      </c>
      <c r="C4" s="78" t="s">
        <v>158</v>
      </c>
      <c r="D4" s="21"/>
    </row>
    <row r="5" spans="2:4" x14ac:dyDescent="0.55000000000000004">
      <c r="B5" s="77">
        <v>2</v>
      </c>
      <c r="C5" s="78" t="s">
        <v>159</v>
      </c>
      <c r="D5" s="21"/>
    </row>
    <row r="6" spans="2:4" x14ac:dyDescent="0.55000000000000004">
      <c r="B6" s="77">
        <v>3</v>
      </c>
      <c r="C6" s="78" t="s">
        <v>217</v>
      </c>
      <c r="D6" s="21"/>
    </row>
    <row r="7" spans="2:4" x14ac:dyDescent="0.55000000000000004">
      <c r="B7" s="77">
        <v>4</v>
      </c>
      <c r="C7" s="78" t="s">
        <v>218</v>
      </c>
      <c r="D7" s="21"/>
    </row>
    <row r="8" spans="2:4" x14ac:dyDescent="0.55000000000000004">
      <c r="B8" s="77">
        <v>5</v>
      </c>
      <c r="C8" s="78" t="s">
        <v>210</v>
      </c>
      <c r="D8" s="21"/>
    </row>
    <row r="9" spans="2:4" x14ac:dyDescent="0.55000000000000004">
      <c r="B9" s="77">
        <v>6</v>
      </c>
      <c r="C9" s="78" t="s">
        <v>211</v>
      </c>
    </row>
    <row r="10" spans="2:4" x14ac:dyDescent="0.55000000000000004">
      <c r="B10" s="77">
        <v>7</v>
      </c>
      <c r="C10" s="78" t="s">
        <v>212</v>
      </c>
      <c r="D10" s="21"/>
    </row>
    <row r="11" spans="2:4" x14ac:dyDescent="0.55000000000000004">
      <c r="B11" s="77">
        <v>8</v>
      </c>
      <c r="C11" s="78" t="s">
        <v>213</v>
      </c>
      <c r="D11" s="21"/>
    </row>
    <row r="12" spans="2:4" x14ac:dyDescent="0.55000000000000004">
      <c r="B12" s="77">
        <v>9</v>
      </c>
      <c r="C12" s="78" t="s">
        <v>214</v>
      </c>
      <c r="D12" s="21"/>
    </row>
    <row r="13" spans="2:4" x14ac:dyDescent="0.55000000000000004">
      <c r="B13" s="77">
        <v>10</v>
      </c>
      <c r="C13" s="78" t="s">
        <v>215</v>
      </c>
      <c r="D13" s="21"/>
    </row>
    <row r="14" spans="2:4" x14ac:dyDescent="0.55000000000000004">
      <c r="B14" s="82">
        <v>11</v>
      </c>
      <c r="C14" s="78" t="s">
        <v>227</v>
      </c>
      <c r="D14" s="21"/>
    </row>
    <row r="15" spans="2:4" x14ac:dyDescent="0.55000000000000004">
      <c r="B15" s="82">
        <v>12</v>
      </c>
      <c r="C15" s="78" t="s">
        <v>255</v>
      </c>
      <c r="D15" s="21"/>
    </row>
    <row r="16" spans="2:4" x14ac:dyDescent="0.55000000000000004">
      <c r="B16" s="82">
        <v>13</v>
      </c>
      <c r="C16" s="78" t="s">
        <v>255</v>
      </c>
      <c r="D16" s="21"/>
    </row>
    <row r="17" spans="2:12" x14ac:dyDescent="0.55000000000000004">
      <c r="B17" s="82">
        <v>14</v>
      </c>
      <c r="C17" s="78" t="s">
        <v>255</v>
      </c>
      <c r="D17" s="21"/>
    </row>
    <row r="19" spans="2:12" x14ac:dyDescent="0.55000000000000004">
      <c r="B19" s="21" t="s">
        <v>86</v>
      </c>
    </row>
    <row r="20" spans="2:12" ht="18.5" thickBot="1" x14ac:dyDescent="0.6"/>
    <row r="21" spans="2:12" ht="20.5" thickBot="1" x14ac:dyDescent="0.6">
      <c r="B21" s="23" t="s">
        <v>72</v>
      </c>
      <c r="C21" s="24" t="s">
        <v>70</v>
      </c>
      <c r="D21" s="25" t="s">
        <v>101</v>
      </c>
      <c r="E21" s="25" t="s">
        <v>102</v>
      </c>
      <c r="F21" s="25" t="s">
        <v>103</v>
      </c>
      <c r="G21" s="25" t="s">
        <v>104</v>
      </c>
      <c r="H21" s="61" t="s">
        <v>105</v>
      </c>
      <c r="I21" s="61" t="s">
        <v>106</v>
      </c>
      <c r="J21" s="61" t="s">
        <v>107</v>
      </c>
      <c r="K21" s="61" t="s">
        <v>255</v>
      </c>
      <c r="L21" s="62" t="s">
        <v>255</v>
      </c>
    </row>
    <row r="22" spans="2:12" ht="20" x14ac:dyDescent="0.55000000000000004">
      <c r="B22" s="402" t="s">
        <v>73</v>
      </c>
      <c r="C22" s="26" t="s">
        <v>108</v>
      </c>
      <c r="D22" s="27" t="s">
        <v>101</v>
      </c>
      <c r="E22" s="27" t="s">
        <v>108</v>
      </c>
      <c r="F22" s="27" t="s">
        <v>112</v>
      </c>
      <c r="G22" s="27" t="s">
        <v>114</v>
      </c>
      <c r="H22" s="63" t="s">
        <v>115</v>
      </c>
      <c r="I22" s="63" t="s">
        <v>116</v>
      </c>
      <c r="J22" s="63" t="s">
        <v>107</v>
      </c>
      <c r="K22" s="63"/>
      <c r="L22" s="64"/>
    </row>
    <row r="23" spans="2:12" ht="20" x14ac:dyDescent="0.55000000000000004">
      <c r="B23" s="403"/>
      <c r="C23" s="28" t="s">
        <v>109</v>
      </c>
      <c r="D23" s="29" t="s">
        <v>255</v>
      </c>
      <c r="E23" s="29" t="s">
        <v>317</v>
      </c>
      <c r="F23" s="29" t="s">
        <v>113</v>
      </c>
      <c r="G23" s="29" t="s">
        <v>111</v>
      </c>
      <c r="H23" s="65" t="s">
        <v>105</v>
      </c>
      <c r="I23" s="65" t="s">
        <v>117</v>
      </c>
      <c r="J23" s="29" t="s">
        <v>255</v>
      </c>
      <c r="K23" s="65"/>
      <c r="L23" s="66"/>
    </row>
    <row r="24" spans="2:12" ht="20" x14ac:dyDescent="0.55000000000000004">
      <c r="B24" s="403"/>
      <c r="C24" s="28" t="s">
        <v>110</v>
      </c>
      <c r="D24" s="29" t="s">
        <v>255</v>
      </c>
      <c r="E24" s="29" t="s">
        <v>318</v>
      </c>
      <c r="F24" s="29" t="s">
        <v>255</v>
      </c>
      <c r="G24" s="29" t="s">
        <v>255</v>
      </c>
      <c r="H24" s="29" t="s">
        <v>255</v>
      </c>
      <c r="I24" s="65" t="s">
        <v>118</v>
      </c>
      <c r="J24" s="29" t="s">
        <v>255</v>
      </c>
      <c r="K24" s="65"/>
      <c r="L24" s="66"/>
    </row>
    <row r="25" spans="2:12" ht="20" x14ac:dyDescent="0.55000000000000004">
      <c r="B25" s="403"/>
      <c r="C25" s="28" t="s">
        <v>111</v>
      </c>
      <c r="D25" s="29" t="s">
        <v>255</v>
      </c>
      <c r="E25" s="29" t="s">
        <v>323</v>
      </c>
      <c r="F25" s="29" t="s">
        <v>255</v>
      </c>
      <c r="G25" s="29" t="s">
        <v>255</v>
      </c>
      <c r="H25" s="29" t="s">
        <v>255</v>
      </c>
      <c r="I25" s="65" t="s">
        <v>119</v>
      </c>
      <c r="J25" s="29" t="s">
        <v>255</v>
      </c>
      <c r="K25" s="65"/>
      <c r="L25" s="66"/>
    </row>
    <row r="26" spans="2:12" ht="20" x14ac:dyDescent="0.55000000000000004">
      <c r="B26" s="403"/>
      <c r="C26" s="204" t="s">
        <v>111</v>
      </c>
      <c r="D26" s="29" t="s">
        <v>255</v>
      </c>
      <c r="E26" s="29" t="s">
        <v>324</v>
      </c>
      <c r="F26" s="29" t="s">
        <v>255</v>
      </c>
      <c r="G26" s="29" t="s">
        <v>255</v>
      </c>
      <c r="H26" s="29" t="s">
        <v>255</v>
      </c>
      <c r="I26" s="65" t="s">
        <v>113</v>
      </c>
      <c r="J26" s="29" t="s">
        <v>255</v>
      </c>
      <c r="K26" s="65"/>
      <c r="L26" s="66"/>
    </row>
    <row r="27" spans="2:12" ht="20" x14ac:dyDescent="0.55000000000000004">
      <c r="B27" s="403"/>
      <c r="C27" s="204" t="s">
        <v>111</v>
      </c>
      <c r="D27" s="29" t="s">
        <v>255</v>
      </c>
      <c r="E27" s="29" t="s">
        <v>255</v>
      </c>
      <c r="F27" s="29" t="s">
        <v>255</v>
      </c>
      <c r="G27" s="29" t="s">
        <v>255</v>
      </c>
      <c r="H27" s="29" t="s">
        <v>255</v>
      </c>
      <c r="I27" s="65" t="s">
        <v>120</v>
      </c>
      <c r="J27" s="29" t="s">
        <v>255</v>
      </c>
      <c r="K27" s="65"/>
      <c r="L27" s="66"/>
    </row>
    <row r="28" spans="2:12" ht="20" x14ac:dyDescent="0.55000000000000004">
      <c r="B28" s="403"/>
      <c r="C28" s="204" t="s">
        <v>111</v>
      </c>
      <c r="D28" s="29" t="s">
        <v>255</v>
      </c>
      <c r="E28" s="29" t="s">
        <v>255</v>
      </c>
      <c r="F28" s="29" t="s">
        <v>255</v>
      </c>
      <c r="G28" s="29" t="s">
        <v>255</v>
      </c>
      <c r="H28" s="29" t="s">
        <v>255</v>
      </c>
      <c r="I28" s="65" t="s">
        <v>121</v>
      </c>
      <c r="J28" s="29" t="s">
        <v>255</v>
      </c>
      <c r="K28" s="65"/>
      <c r="L28" s="66"/>
    </row>
    <row r="29" spans="2:12" ht="20" x14ac:dyDescent="0.55000000000000004">
      <c r="B29" s="403"/>
      <c r="C29" s="204" t="s">
        <v>111</v>
      </c>
      <c r="D29" s="29" t="s">
        <v>255</v>
      </c>
      <c r="E29" s="29" t="s">
        <v>255</v>
      </c>
      <c r="F29" s="29" t="s">
        <v>255</v>
      </c>
      <c r="G29" s="29" t="s">
        <v>255</v>
      </c>
      <c r="H29" s="29" t="s">
        <v>255</v>
      </c>
      <c r="I29" s="65" t="s">
        <v>122</v>
      </c>
      <c r="J29" s="29" t="s">
        <v>255</v>
      </c>
      <c r="K29" s="65"/>
      <c r="L29" s="66"/>
    </row>
    <row r="30" spans="2:12" ht="20" x14ac:dyDescent="0.55000000000000004">
      <c r="B30" s="403"/>
      <c r="C30" s="204" t="s">
        <v>111</v>
      </c>
      <c r="D30" s="29" t="s">
        <v>255</v>
      </c>
      <c r="E30" s="29" t="s">
        <v>255</v>
      </c>
      <c r="F30" s="29" t="s">
        <v>255</v>
      </c>
      <c r="G30" s="29" t="s">
        <v>255</v>
      </c>
      <c r="H30" s="29" t="s">
        <v>255</v>
      </c>
      <c r="I30" s="65" t="s">
        <v>123</v>
      </c>
      <c r="J30" s="29" t="s">
        <v>255</v>
      </c>
      <c r="K30" s="65"/>
      <c r="L30" s="66"/>
    </row>
    <row r="31" spans="2:12" ht="20.5" thickBot="1" x14ac:dyDescent="0.6">
      <c r="B31" s="404"/>
      <c r="C31" s="205" t="s">
        <v>111</v>
      </c>
      <c r="D31" s="206" t="s">
        <v>255</v>
      </c>
      <c r="E31" s="206" t="s">
        <v>255</v>
      </c>
      <c r="F31" s="206" t="s">
        <v>255</v>
      </c>
      <c r="G31" s="206" t="s">
        <v>255</v>
      </c>
      <c r="H31" s="206" t="s">
        <v>255</v>
      </c>
      <c r="I31" s="206" t="s">
        <v>255</v>
      </c>
      <c r="J31" s="206" t="s">
        <v>255</v>
      </c>
      <c r="K31" s="67"/>
      <c r="L31" s="68"/>
    </row>
    <row r="36" spans="3:3" x14ac:dyDescent="0.55000000000000004">
      <c r="C36" s="20" t="s">
        <v>222</v>
      </c>
    </row>
    <row r="37" spans="3:3" x14ac:dyDescent="0.55000000000000004">
      <c r="C37" s="20" t="s">
        <v>74</v>
      </c>
    </row>
    <row r="38" spans="3:3" x14ac:dyDescent="0.55000000000000004">
      <c r="C38" s="20" t="s">
        <v>225</v>
      </c>
    </row>
    <row r="39" spans="3:3" x14ac:dyDescent="0.55000000000000004">
      <c r="C39" s="20" t="s">
        <v>75</v>
      </c>
    </row>
    <row r="40" spans="3:3" x14ac:dyDescent="0.55000000000000004">
      <c r="C40" s="20" t="s">
        <v>124</v>
      </c>
    </row>
    <row r="41" spans="3:3" x14ac:dyDescent="0.55000000000000004">
      <c r="C41" s="20" t="s">
        <v>125</v>
      </c>
    </row>
    <row r="42" spans="3:3" x14ac:dyDescent="0.55000000000000004">
      <c r="C42" s="20" t="s">
        <v>126</v>
      </c>
    </row>
    <row r="43" spans="3:3" x14ac:dyDescent="0.55000000000000004">
      <c r="C43" s="20" t="s">
        <v>127</v>
      </c>
    </row>
    <row r="44" spans="3:3" x14ac:dyDescent="0.55000000000000004">
      <c r="C44" s="20" t="s">
        <v>128</v>
      </c>
    </row>
    <row r="45" spans="3:3" x14ac:dyDescent="0.55000000000000004">
      <c r="C45" s="20" t="s">
        <v>129</v>
      </c>
    </row>
    <row r="46" spans="3:3" x14ac:dyDescent="0.55000000000000004">
      <c r="C46" s="20" t="s">
        <v>130</v>
      </c>
    </row>
    <row r="48" spans="3:3" x14ac:dyDescent="0.55000000000000004">
      <c r="C48" s="20" t="s">
        <v>76</v>
      </c>
    </row>
    <row r="49" spans="3:3" x14ac:dyDescent="0.55000000000000004">
      <c r="C49" s="20" t="s">
        <v>77</v>
      </c>
    </row>
    <row r="51" spans="3:3" x14ac:dyDescent="0.55000000000000004">
      <c r="C51" s="20" t="s">
        <v>226</v>
      </c>
    </row>
    <row r="52" spans="3:3" x14ac:dyDescent="0.55000000000000004">
      <c r="C52" s="20" t="s">
        <v>78</v>
      </c>
    </row>
    <row r="53" spans="3:3" x14ac:dyDescent="0.55000000000000004">
      <c r="C53" s="20" t="s">
        <v>79</v>
      </c>
    </row>
    <row r="54" spans="3:3" x14ac:dyDescent="0.55000000000000004">
      <c r="C54" s="20" t="s">
        <v>80</v>
      </c>
    </row>
    <row r="55" spans="3:3" x14ac:dyDescent="0.55000000000000004">
      <c r="C55" s="20" t="s">
        <v>81</v>
      </c>
    </row>
    <row r="56" spans="3:3" x14ac:dyDescent="0.550000000000000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岡本　恭平</cp:lastModifiedBy>
  <cp:lastPrinted>2021-03-24T09:00:30Z</cp:lastPrinted>
  <dcterms:created xsi:type="dcterms:W3CDTF">2020-01-28T01:12:50Z</dcterms:created>
  <dcterms:modified xsi:type="dcterms:W3CDTF">2024-03-06T10:02:48Z</dcterms:modified>
</cp:coreProperties>
</file>