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ibun1\部門フォルダ\00 総務企画課\05財政係\005 財政情報の開示\財政比較分析\R4\"/>
    </mc:Choice>
  </mc:AlternateContent>
  <bookViews>
    <workbookView xWindow="0" yWindow="0" windowWidth="20490" windowHeight="76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<sst xmlns="http://schemas.openxmlformats.org/spreadsheetml/2006/main" count="1170" uniqueCount="611">
  <si>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</si>
  <si>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</si>
  <si>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</si>
  <si>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</si>
  <si>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</si>
  <si>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</si>
  <si>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</si>
  <si>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</si>
  <si>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</si>
  <si>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</si>
  <si>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</si>
  <si>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</si>
  <si>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</si>
  <si>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</si>
  <si>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</si>
  <si>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</si>
  <si>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</si>
  <si>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</si>
  <si>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</si>
  <si>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</si>
  <si>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</si>
  <si>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</si>
  <si>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</si>
  <si>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</si>
  <si>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</si>
  <si>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</si>
  <si>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</si>
  <si>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</si>
  <si>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</si>
  <si>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</si>
  <si>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</si>
  <si>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</si>
  <si>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</si>
  <si>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</si>
  <si>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</si>
  <si>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</si>
  <si>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</si>
  <si>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</si>
  <si>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</si>
  <si>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</si>
  <si>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</si>
  <si>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</si>
  <si>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</si>
  <si>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</si>
  <si>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</si>
  <si>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</si>
  <si>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</si>
  <si>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</si>
  <si>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</si>
  <si>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</si>
  <si>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</si>
  <si>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</si>
  <si>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</si>
  <si>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</si>
  <si>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</si>
  <si>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</si>
  <si>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</si>
  <si>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</si>
  <si>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</si>
  <si>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</si>
  <si>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</si>
  <si>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</si>
  <si>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</si>
  <si>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</si>
  <si>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</si>
  <si>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</si>
  <si>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</si>
  <si>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</si>
  <si>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</si>
  <si>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</si>
  <si>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</si>
  <si>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</si>
  <si>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</si>
  <si>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</si>
  <si>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</si>
  <si>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</si>
  <si>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</si>
  <si>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</si>
  <si>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</si>
  <si>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</si>
  <si>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</si>
  <si>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</si>
  <si>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</si>
  <si>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</si>
  <si>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</si>
  <si>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</si>
  <si>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</si>
  <si>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</si>
  <si>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</si>
  <si>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</si>
  <si>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</si>
  <si>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</si>
  <si>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</si>
  <si>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</si>
  <si>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</si>
  <si>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</si>
  <si>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</si>
  <si>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</si>
  <si>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豊郷町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</si>
  <si>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</si>
  <si>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</si>
  <si>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</si>
  <si>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</si>
  <si>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</si>
  <si>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</si>
  <si>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</si>
  <si>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</si>
  <si>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</si>
  <si>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</si>
  <si>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</si>
  <si>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</si>
  <si>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</si>
  <si>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</si>
  <si>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</si>
  <si>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</si>
  <si>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</si>
  <si>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</si>
  <si>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</si>
  <si>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</si>
  <si>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</si>
  <si>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</si>
  <si>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</si>
  <si>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</si>
  <si>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</si>
  <si>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</si>
  <si>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</si>
  <si>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</si>
  <si>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</si>
  <si>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</si>
  <si>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</si>
  <si>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</si>
  <si>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</si>
  <si>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</si>
  <si>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</si>
  <si>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</si>
  <si>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</si>
  <si>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</si>
  <si>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</si>
  <si>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</si>
  <si>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</si>
  <si>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</si>
  <si>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</si>
  <si>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</si>
  <si>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</si>
  <si>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</si>
  <si>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</si>
  <si>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</si>
  <si>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</si>
  <si>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</si>
  <si>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</si>
  <si>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</si>
  <si>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</si>
  <si>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</si>
  <si>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</si>
  <si>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</si>
  <si>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</si>
  <si>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</si>
  <si>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</si>
  <si>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</si>
  <si>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</si>
  <si>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</si>
  <si>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</si>
  <si>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</si>
  <si>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</si>
  <si>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</si>
  <si>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</si>
  <si>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</si>
  <si>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</si>
  <si>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</si>
  <si>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</si>
  <si>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</si>
  <si>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</si>
  <si>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</si>
  <si>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</si>
  <si>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</si>
  <si>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</si>
  <si>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</si>
  <si>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</si>
  <si>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</si>
  <si>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</si>
  <si>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</si>
  <si>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</si>
  <si>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</si>
  <si>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</si>
  <si>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</si>
  <si>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</si>
  <si>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</si>
  <si>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</si>
  <si>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</si>
  <si>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</si>
  <si>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</si>
  <si>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</si>
  <si>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</si>
  <si>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</si>
  <si>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</si>
  <si>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</si>
  <si>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</si>
  <si>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</si>
  <si>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</si>
  <si>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</si>
  <si>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</si>
  <si>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</si>
  <si>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</si>
  <si>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</si>
  <si>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</si>
  <si>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</si>
  <si>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</si>
  <si>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</si>
  <si>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</si>
  <si>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</si>
  <si>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</si>
  <si>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</si>
  <si>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</si>
  <si>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</si>
  <si>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</si>
  <si>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</si>
  <si>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滋賀県豊郷町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</si>
  <si>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</si>
  <si>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</si>
  <si>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</si>
  <si>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</si>
  <si>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</si>
  <si>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</si>
  <si>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</si>
  <si>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</si>
  <si>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</si>
  <si>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</si>
  <si>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</si>
  <si>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</si>
  <si>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</si>
  <si>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</si>
  <si>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</si>
  <si>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</si>
  <si>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</si>
  <si>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</si>
  <si>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</si>
  <si>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</si>
  <si>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</si>
  <si>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</si>
  <si>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</si>
  <si>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</si>
  <si>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</si>
  <si>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</si>
  <si>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</si>
  <si>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</si>
  <si>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</si>
  <si>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</si>
  <si>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</si>
  <si>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</si>
  <si>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</si>
  <si>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</si>
  <si>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</si>
  <si>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</si>
  <si>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</si>
  <si>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</si>
  <si>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</si>
  <si>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</si>
  <si>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</si>
  <si>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</si>
  <si>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</si>
  <si>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</si>
  <si>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</si>
  <si>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</si>
  <si>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</si>
  <si>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</si>
  <si>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</si>
  <si>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</si>
  <si>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</si>
  <si>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</si>
  <si>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</si>
  <si>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</si>
  <si>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</si>
  <si>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</si>
  <si>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</si>
  <si>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</si>
  <si>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</si>
  <si>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</si>
  <si>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</si>
  <si>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</si>
  <si>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</si>
  <si>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</si>
  <si>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</si>
  <si>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</si>
  <si>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</si>
  <si>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</si>
  <si>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</si>
  <si>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</si>
  <si>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</si>
  <si>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</si>
  <si>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</si>
  <si>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</si>
  <si>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</si>
  <si>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</si>
  <si>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</si>
  <si>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</si>
  <si>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</si>
  <si>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</si>
  <si>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</si>
  <si>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</si>
  <si>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</si>
  <si>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</si>
  <si>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</si>
  <si>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</si>
  <si>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</si>
  <si>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</si>
  <si>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</si>
  <si>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</si>
  <si>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</si>
  <si>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</si>
  <si>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</si>
  <si>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</si>
  <si>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</si>
  <si>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</si>
  <si>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</si>
  <si>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</si>
  <si>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</si>
  <si>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</si>
  <si>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</si>
  <si>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</si>
  <si>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</si>
  <si>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</si>
  <si>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</si>
  <si>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</si>
  <si>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</si>
  <si>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</si>
  <si>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</si>
  <si>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</si>
  <si>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</si>
  <si>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</si>
  <si>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</si>
  <si>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</si>
  <si>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</si>
  <si>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</si>
  <si>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</si>
  <si>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</si>
  <si>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</si>
  <si>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</si>
  <si>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</si>
  <si>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</si>
  <si>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</si>
  <si>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</si>
  <si>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</si>
  <si>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</si>
  <si>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</si>
  <si>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</si>
  <si>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</si>
  <si>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</si>
  <si>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</si>
  <si>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</si>
  <si>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</si>
  <si>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</si>
  <si>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</si>
  <si>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</si>
  <si>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</si>
  <si>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</si>
  <si>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</si>
  <si>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</si>
  <si>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</si>
  <si>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</si>
  <si>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</si>
  <si>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</si>
  <si>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</si>
  <si>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</si>
  <si>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</si>
  <si>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</si>
  <si>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</si>
  <si>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</si>
  <si>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</si>
  <si>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</si>
  <si>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</si>
  <si>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</si>
  <si>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</si>
  <si>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滋賀県豊郷町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</si>
  <si>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</si>
  <si>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</si>
  <si>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</si>
  <si>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</si>
  <si>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</si>
  <si>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</si>
  <si>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</si>
  <si>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</si>
  <si>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</si>
  <si>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</si>
  <si>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</si>
  <si>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</si>
  <si>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</si>
  <si>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</si>
  <si>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</si>
  <si>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</si>
  <si>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</si>
  <si>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</si>
  <si>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</si>
  <si>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</si>
  <si>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</si>
  <si>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</si>
  <si>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</si>
  <si>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</si>
  <si>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</si>
  <si>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</si>
  <si>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</si>
  <si>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</si>
  <si>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</si>
  <si>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</si>
  <si>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</si>
  <si>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</si>
  <si>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</si>
  <si>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</si>
  <si>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</si>
  <si>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</si>
  <si>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</si>
  <si>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t>
    <phoneticPr fontId="5"/>
  </si>
  <si>
    <t>水道事業特別会計</t>
    <phoneticPr fontId="5"/>
  </si>
  <si>
    <t>法適用企業</t>
    <phoneticPr fontId="5"/>
  </si>
  <si>
    <t>下水道事業特別会計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</si>
  <si>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</si>
  <si>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</si>
  <si>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</si>
  <si>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</si>
  <si>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</si>
  <si>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</si>
  <si>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</si>
  <si>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</si>
  <si>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</si>
  <si>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</si>
  <si>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</si>
  <si>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</si>
  <si>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</si>
  <si>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</si>
  <si>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</si>
  <si>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</si>
  <si>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</si>
  <si>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</si>
  <si>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</si>
  <si>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</si>
  <si>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</si>
  <si>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</si>
  <si>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</si>
  <si>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</si>
  <si>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</si>
  <si>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</si>
  <si>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</si>
  <si>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</si>
  <si>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</si>
  <si>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</si>
  <si>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</si>
  <si>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</si>
  <si>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</si>
  <si>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</si>
  <si>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</si>
  <si>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</si>
  <si>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</si>
  <si>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</si>
  <si>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</si>
  <si>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</si>
  <si>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</si>
  <si>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</si>
  <si>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</si>
  <si>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</si>
  <si>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</si>
  <si>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</si>
  <si>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</si>
  <si>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</si>
  <si>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</si>
  <si>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</si>
  <si>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</si>
  <si>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</si>
  <si>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</si>
  <si>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</si>
  <si>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</si>
  <si>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</si>
  <si>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</si>
  <si>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</si>
  <si>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</si>
  <si>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</si>
  <si>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</si>
  <si>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</si>
  <si>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</si>
  <si>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</si>
  <si>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</si>
  <si>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</si>
  <si>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</si>
  <si>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</si>
  <si>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</si>
  <si>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</si>
  <si>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</si>
  <si>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</si>
  <si>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</si>
  <si>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</si>
  <si>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</si>
  <si>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</si>
  <si>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</si>
  <si>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</si>
  <si>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</si>
  <si>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</si>
  <si>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</si>
  <si>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</si>
  <si>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</si>
  <si>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</si>
  <si>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</si>
  <si>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</si>
  <si>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</si>
  <si>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</si>
  <si>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</si>
  <si>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</si>
  <si>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</si>
  <si>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</si>
  <si>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</si>
  <si>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</si>
  <si>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</si>
  <si>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</si>
  <si>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</si>
  <si>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</si>
  <si>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</si>
  <si>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</si>
  <si>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</si>
  <si>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</si>
  <si>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</si>
  <si>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</si>
  <si>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</si>
  <si>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</si>
  <si>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</si>
  <si>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</si>
  <si>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</si>
  <si>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</si>
  <si>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</si>
  <si>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</si>
  <si>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</si>
  <si>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</si>
  <si>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</si>
  <si>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</si>
  <si>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</si>
  <si>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</si>
  <si>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</si>
  <si>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</si>
  <si>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</si>
  <si>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</si>
  <si>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</si>
  <si>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</si>
  <si>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</si>
  <si>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</si>
  <si>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</si>
  <si>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</si>
  <si>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</si>
  <si>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</si>
  <si>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</si>
  <si>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</si>
  <si>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</si>
  <si>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</si>
  <si>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</si>
  <si>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</si>
  <si>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</si>
  <si>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</si>
  <si>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</si>
  <si>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</si>
  <si>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</si>
  <si>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</si>
  <si>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</si>
  <si>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</si>
  <si>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</si>
  <si>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</si>
  <si>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</si>
  <si>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19.79</t>
  </si>
  <si>
    <t>▲ 6.85</t>
  </si>
  <si>
    <t>▲ 0.35</t>
  </si>
  <si>
    <t>水道事業特別会計</t>
  </si>
  <si>
    <t>一般会計</t>
  </si>
  <si>
    <t>下水道事業特別会計</t>
  </si>
  <si>
    <t>介護保険事業特別会計</t>
  </si>
  <si>
    <t>国民健康保険事業特別会計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</si>
  <si>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</si>
  <si>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</si>
  <si>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</si>
  <si>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</si>
  <si>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</si>
  <si>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</si>
  <si>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</si>
  <si>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</si>
  <si>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</si>
  <si>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滋賀県市町村職員退職手当組合</t>
    <phoneticPr fontId="2"/>
  </si>
  <si>
    <t>彦根市犬上郡営林組合</t>
    <phoneticPr fontId="2"/>
  </si>
  <si>
    <t>大滝山林組合(一般会計)</t>
    <phoneticPr fontId="2"/>
  </si>
  <si>
    <t>大滝山林組合(林産物栽培特別会計)</t>
    <phoneticPr fontId="2"/>
  </si>
  <si>
    <t>大滝山林組合(高取山森林空間利活用特別会計)</t>
    <phoneticPr fontId="2"/>
  </si>
  <si>
    <t>滋賀県市町村議会議員公務災害補償等組合</t>
    <phoneticPr fontId="2"/>
  </si>
  <si>
    <t>湖東広域衛生管理組合</t>
    <phoneticPr fontId="2"/>
  </si>
  <si>
    <t>彦根愛知犬上広域行政組合</t>
    <phoneticPr fontId="2"/>
  </si>
  <si>
    <t>滋賀県市町村職員研修センター</t>
    <phoneticPr fontId="2"/>
  </si>
  <si>
    <t>滋賀県後期高齢者医療広域連合(一般会計)</t>
    <phoneticPr fontId="2"/>
  </si>
  <si>
    <t>滋賀県後期高齢者医療広域連合(後期高齢者医療特別会計)</t>
    <phoneticPr fontId="2"/>
  </si>
  <si>
    <t>-</t>
    <phoneticPr fontId="2"/>
  </si>
  <si>
    <t>-</t>
    <phoneticPr fontId="2"/>
  </si>
  <si>
    <t>-</t>
    <phoneticPr fontId="2"/>
  </si>
  <si>
    <t>-</t>
    <phoneticPr fontId="2"/>
  </si>
  <si>
    <t>ふるさと応援寄附基金</t>
    <phoneticPr fontId="5"/>
  </si>
  <si>
    <t>防災減災基金</t>
    <phoneticPr fontId="5"/>
  </si>
  <si>
    <t>公共施設等総合管理基金</t>
    <phoneticPr fontId="5"/>
  </si>
  <si>
    <t>保健福祉基金</t>
    <phoneticPr fontId="5"/>
  </si>
  <si>
    <t>自治区画再編整備基金</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</si>
  <si>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</si>
  <si>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</si>
  <si>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</si>
  <si>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</si>
  <si>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</si>
  <si>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</si>
  <si>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</si>
  <si>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</si>
  <si>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</si>
  <si>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</si>
  <si>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xml:space="preserve"> </t>
    <phoneticPr fontId="5"/>
  </si>
  <si>
    <t>　将来負担比率については、充当可能財源等が将来負担額を上回っており、分子がマイナスとなるため、数値としては表れない。しかし、今年度までの庁舎建替事業が財政調整基金に与える影響が大きいため、これからも堅実な財政運営を行う必要がある。
　有形固定資産減価償却率は類似団体平均と比べて低い水準にある。しかし、老朽化した施設も多く、楽観視はできない。今後は、各施設の個別施設計画により、長寿命化等の対策を実施していく。</t>
    <phoneticPr fontId="5"/>
  </si>
  <si>
    <t>　実質公債費比率については、銀行等引受債の繰上償還を毎年実施していたことにより、公債費が著しく減少し、その水準を保てている状況となっている。また、交付税算入の見込まれない起債については起債発行をしない方針を取っており、それにより公債費が減少している。しかし、令和元年度からの市町村役場機能緊急保全事業債の発行により、町債残高が増加していくので、起債償還のピークを迎える令和７年度まで、機会を見て、銀行等引受債の繰上償還を実施していく。
　将来負担比率については、繰上償還および定期償還の終了もあり、起債現在高の減少を保てており、将来負担比率は数値として現れていない。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</si>
</sst>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1097-4B48-8A5D-2EDF112949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24842</c:v>
                </c:pt>
                <c:pt idx="1">
                  <c:v>45477</c:v>
                </c:pt>
                <c:pt idx="2">
                  <c:v>112531</c:v>
                </c:pt>
                <c:pt idx="3">
                  <c:v>73731</c:v>
                </c:pt>
                <c:pt idx="4">
                  <c:v>156816</c:v>
                </c:pt>
              </c:numCache>
            </c:numRef>
          </c:val>
          <c:smooth val="0"/>
          <c:extLst>
            <c:ext xmlns:c16="http://schemas.microsoft.com/office/drawing/2014/chart" uri="{C3380CC4-5D6E-409C-BE32-E72D297353CC}">
              <c16:uniqueId val="{00000001-1097-4B48-8A5D-2EDF112949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5.64</c:v>
                </c:pt>
                <c:pt idx="1">
                  <c:v>5.82</c:v>
                </c:pt>
                <c:pt idx="2">
                  <c:v>1.88</c:v>
                </c:pt>
                <c:pt idx="3">
                  <c:v>8.27</c:v>
                </c:pt>
                <c:pt idx="4">
                  <c:v>6.74</c:v>
                </c:pt>
              </c:numCache>
            </c:numRef>
          </c:val>
          <c:extLst>
            <c:ext xmlns:c16="http://schemas.microsoft.com/office/drawing/2014/chart" uri="{C3380CC4-5D6E-409C-BE32-E72D297353CC}">
              <c16:uniqueId val="{00000000-4946-4EAC-977E-FF20FC0E41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60.21</c:v>
                </c:pt>
                <c:pt idx="1">
                  <c:v>62.8</c:v>
                </c:pt>
                <c:pt idx="2">
                  <c:v>47.18</c:v>
                </c:pt>
                <c:pt idx="3">
                  <c:v>28.85</c:v>
                </c:pt>
                <c:pt idx="4">
                  <c:v>18.739999999999998</c:v>
                </c:pt>
              </c:numCache>
            </c:numRef>
          </c:val>
          <c:extLst>
            <c:ext xmlns:c16="http://schemas.microsoft.com/office/drawing/2014/chart" uri="{C3380CC4-5D6E-409C-BE32-E72D297353CC}">
              <c16:uniqueId val="{00000001-4946-4EAC-977E-FF20FC0E410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2.15</c:v>
                </c:pt>
                <c:pt idx="1">
                  <c:v>13.38</c:v>
                </c:pt>
                <c:pt idx="2">
                  <c:v>-19.79</c:v>
                </c:pt>
                <c:pt idx="3">
                  <c:v>-6.85</c:v>
                </c:pt>
                <c:pt idx="4">
                  <c:v>-0.35</c:v>
                </c:pt>
              </c:numCache>
            </c:numRef>
          </c:val>
          <c:smooth val="0"/>
          <c:extLst>
            <c:ext xmlns:c16="http://schemas.microsoft.com/office/drawing/2014/chart" uri="{C3380CC4-5D6E-409C-BE32-E72D297353CC}">
              <c16:uniqueId val="{00000002-4946-4EAC-977E-FF20FC0E410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646-4565-B67E-FD83AD0A24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46-4565-B67E-FD83AD0A241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646-4565-B67E-FD83AD0A241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646-4565-B67E-FD83AD0A241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646-4565-B67E-FD83AD0A241D}"/>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0.79</c:v>
                </c:pt>
                <c:pt idx="2">
                  <c:v>#N/A</c:v>
                </c:pt>
                <c:pt idx="3">
                  <c:v>0.11</c:v>
                </c:pt>
                <c:pt idx="4">
                  <c:v>#N/A</c:v>
                </c:pt>
                <c:pt idx="5">
                  <c:v>0.15</c:v>
                </c:pt>
                <c:pt idx="6">
                  <c:v>#N/A</c:v>
                </c:pt>
                <c:pt idx="7">
                  <c:v>0.62</c:v>
                </c:pt>
                <c:pt idx="8">
                  <c:v>#N/A</c:v>
                </c:pt>
                <c:pt idx="9">
                  <c:v>0.42</c:v>
                </c:pt>
              </c:numCache>
            </c:numRef>
          </c:val>
          <c:extLst>
            <c:ext xmlns:c16="http://schemas.microsoft.com/office/drawing/2014/chart" uri="{C3380CC4-5D6E-409C-BE32-E72D297353CC}">
              <c16:uniqueId val="{00000005-6646-4565-B67E-FD83AD0A241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0.6</c:v>
                </c:pt>
                <c:pt idx="4">
                  <c:v>#N/A</c:v>
                </c:pt>
                <c:pt idx="5">
                  <c:v>0.84</c:v>
                </c:pt>
                <c:pt idx="6">
                  <c:v>#N/A</c:v>
                </c:pt>
                <c:pt idx="7">
                  <c:v>1.1200000000000001</c:v>
                </c:pt>
                <c:pt idx="8">
                  <c:v>#N/A</c:v>
                </c:pt>
                <c:pt idx="9">
                  <c:v>1.18</c:v>
                </c:pt>
              </c:numCache>
            </c:numRef>
          </c:val>
          <c:extLst>
            <c:ext xmlns:c16="http://schemas.microsoft.com/office/drawing/2014/chart" uri="{C3380CC4-5D6E-409C-BE32-E72D297353CC}">
              <c16:uniqueId val="{00000006-6646-4565-B67E-FD83AD0A241D}"/>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0.62</c:v>
                </c:pt>
                <c:pt idx="2">
                  <c:v>#N/A</c:v>
                </c:pt>
                <c:pt idx="3">
                  <c:v>0.31</c:v>
                </c:pt>
                <c:pt idx="4">
                  <c:v>#N/A</c:v>
                </c:pt>
                <c:pt idx="5">
                  <c:v>0.22</c:v>
                </c:pt>
                <c:pt idx="6">
                  <c:v>#N/A</c:v>
                </c:pt>
                <c:pt idx="7">
                  <c:v>6.37</c:v>
                </c:pt>
                <c:pt idx="8">
                  <c:v>#N/A</c:v>
                </c:pt>
                <c:pt idx="9">
                  <c:v>4.88</c:v>
                </c:pt>
              </c:numCache>
            </c:numRef>
          </c:val>
          <c:extLst>
            <c:ext xmlns:c16="http://schemas.microsoft.com/office/drawing/2014/chart" uri="{C3380CC4-5D6E-409C-BE32-E72D297353CC}">
              <c16:uniqueId val="{00000007-6646-4565-B67E-FD83AD0A241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5.63</c:v>
                </c:pt>
                <c:pt idx="2">
                  <c:v>#N/A</c:v>
                </c:pt>
                <c:pt idx="3">
                  <c:v>5.82</c:v>
                </c:pt>
                <c:pt idx="4">
                  <c:v>#N/A</c:v>
                </c:pt>
                <c:pt idx="5">
                  <c:v>1.87</c:v>
                </c:pt>
                <c:pt idx="6">
                  <c:v>#N/A</c:v>
                </c:pt>
                <c:pt idx="7">
                  <c:v>8.27</c:v>
                </c:pt>
                <c:pt idx="8">
                  <c:v>#N/A</c:v>
                </c:pt>
                <c:pt idx="9">
                  <c:v>6.74</c:v>
                </c:pt>
              </c:numCache>
            </c:numRef>
          </c:val>
          <c:extLst>
            <c:ext xmlns:c16="http://schemas.microsoft.com/office/drawing/2014/chart" uri="{C3380CC4-5D6E-409C-BE32-E72D297353CC}">
              <c16:uniqueId val="{00000008-6646-4565-B67E-FD83AD0A241D}"/>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15.92</c:v>
                </c:pt>
                <c:pt idx="2">
                  <c:v>#N/A</c:v>
                </c:pt>
                <c:pt idx="3">
                  <c:v>14.64</c:v>
                </c:pt>
                <c:pt idx="4">
                  <c:v>#N/A</c:v>
                </c:pt>
                <c:pt idx="5">
                  <c:v>14.17</c:v>
                </c:pt>
                <c:pt idx="6">
                  <c:v>#N/A</c:v>
                </c:pt>
                <c:pt idx="7">
                  <c:v>13.03</c:v>
                </c:pt>
                <c:pt idx="8">
                  <c:v>#N/A</c:v>
                </c:pt>
                <c:pt idx="9">
                  <c:v>11.86</c:v>
                </c:pt>
              </c:numCache>
            </c:numRef>
          </c:val>
          <c:extLst>
            <c:ext xmlns:c16="http://schemas.microsoft.com/office/drawing/2014/chart" uri="{C3380CC4-5D6E-409C-BE32-E72D297353CC}">
              <c16:uniqueId val="{00000009-6646-4565-B67E-FD83AD0A241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393</c:v>
                </c:pt>
                <c:pt idx="5">
                  <c:v>391</c:v>
                </c:pt>
                <c:pt idx="8">
                  <c:v>384</c:v>
                </c:pt>
                <c:pt idx="11">
                  <c:v>388</c:v>
                </c:pt>
                <c:pt idx="14">
                  <c:v>383</c:v>
                </c:pt>
              </c:numCache>
            </c:numRef>
          </c:val>
          <c:extLst>
            <c:ext xmlns:c16="http://schemas.microsoft.com/office/drawing/2014/chart" uri="{C3380CC4-5D6E-409C-BE32-E72D297353CC}">
              <c16:uniqueId val="{00000000-36B2-470F-A082-F6C36409C9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6B2-470F-A082-F6C36409C9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36B2-470F-A082-F6C36409C9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2</c:v>
                </c:pt>
                <c:pt idx="6">
                  <c:v>3</c:v>
                </c:pt>
                <c:pt idx="9">
                  <c:v>4</c:v>
                </c:pt>
                <c:pt idx="12">
                  <c:v>4</c:v>
                </c:pt>
              </c:numCache>
            </c:numRef>
          </c:val>
          <c:extLst>
            <c:ext xmlns:c16="http://schemas.microsoft.com/office/drawing/2014/chart" uri="{C3380CC4-5D6E-409C-BE32-E72D297353CC}">
              <c16:uniqueId val="{00000003-36B2-470F-A082-F6C36409C9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187</c:v>
                </c:pt>
                <c:pt idx="3">
                  <c:v>173</c:v>
                </c:pt>
                <c:pt idx="6">
                  <c:v>230</c:v>
                </c:pt>
                <c:pt idx="9">
                  <c:v>178</c:v>
                </c:pt>
                <c:pt idx="12">
                  <c:v>178</c:v>
                </c:pt>
              </c:numCache>
            </c:numRef>
          </c:val>
          <c:extLst>
            <c:ext xmlns:c16="http://schemas.microsoft.com/office/drawing/2014/chart" uri="{C3380CC4-5D6E-409C-BE32-E72D297353CC}">
              <c16:uniqueId val="{00000004-36B2-470F-A082-F6C36409C9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B2-470F-A082-F6C36409C9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6B2-470F-A082-F6C36409C9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203</c:v>
                </c:pt>
                <c:pt idx="3">
                  <c:v>209</c:v>
                </c:pt>
                <c:pt idx="6">
                  <c:v>225</c:v>
                </c:pt>
                <c:pt idx="9">
                  <c:v>225</c:v>
                </c:pt>
                <c:pt idx="12">
                  <c:v>229</c:v>
                </c:pt>
              </c:numCache>
            </c:numRef>
          </c:val>
          <c:extLst>
            <c:ext xmlns:c16="http://schemas.microsoft.com/office/drawing/2014/chart" uri="{C3380CC4-5D6E-409C-BE32-E72D297353CC}">
              <c16:uniqueId val="{00000007-36B2-470F-A082-F6C36409C98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c:v>
                </c:pt>
                <c:pt idx="2">
                  <c:v>#N/A</c:v>
                </c:pt>
                <c:pt idx="3">
                  <c:v>#N/A</c:v>
                </c:pt>
                <c:pt idx="4">
                  <c:v>-6</c:v>
                </c:pt>
                <c:pt idx="5">
                  <c:v>#N/A</c:v>
                </c:pt>
                <c:pt idx="6">
                  <c:v>#N/A</c:v>
                </c:pt>
                <c:pt idx="7">
                  <c:v>75</c:v>
                </c:pt>
                <c:pt idx="8">
                  <c:v>#N/A</c:v>
                </c:pt>
                <c:pt idx="9">
                  <c:v>#N/A</c:v>
                </c:pt>
                <c:pt idx="10">
                  <c:v>19</c:v>
                </c:pt>
                <c:pt idx="11">
                  <c:v>#N/A</c:v>
                </c:pt>
                <c:pt idx="12">
                  <c:v>#N/A</c:v>
                </c:pt>
                <c:pt idx="13">
                  <c:v>28</c:v>
                </c:pt>
                <c:pt idx="14">
                  <c:v>#N/A</c:v>
                </c:pt>
              </c:numCache>
            </c:numRef>
          </c:val>
          <c:smooth val="0"/>
          <c:extLst>
            <c:ext xmlns:c16="http://schemas.microsoft.com/office/drawing/2014/chart" uri="{C3380CC4-5D6E-409C-BE32-E72D297353CC}">
              <c16:uniqueId val="{00000008-36B2-470F-A082-F6C36409C98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3684</c:v>
                </c:pt>
                <c:pt idx="5">
                  <c:v>3500</c:v>
                </c:pt>
                <c:pt idx="8">
                  <c:v>3419</c:v>
                </c:pt>
                <c:pt idx="11">
                  <c:v>3266</c:v>
                </c:pt>
                <c:pt idx="14">
                  <c:v>3241</c:v>
                </c:pt>
              </c:numCache>
            </c:numRef>
          </c:val>
          <c:extLst>
            <c:ext xmlns:c16="http://schemas.microsoft.com/office/drawing/2014/chart" uri="{C3380CC4-5D6E-409C-BE32-E72D297353CC}">
              <c16:uniqueId val="{00000000-4B59-4040-A869-DB5A8FE232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B59-4040-A869-DB5A8FE232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2758</c:v>
                </c:pt>
                <c:pt idx="5">
                  <c:v>2514</c:v>
                </c:pt>
                <c:pt idx="8">
                  <c:v>2347</c:v>
                </c:pt>
                <c:pt idx="11">
                  <c:v>2078</c:v>
                </c:pt>
                <c:pt idx="14">
                  <c:v>1982</c:v>
                </c:pt>
              </c:numCache>
            </c:numRef>
          </c:val>
          <c:extLst>
            <c:ext xmlns:c16="http://schemas.microsoft.com/office/drawing/2014/chart" uri="{C3380CC4-5D6E-409C-BE32-E72D297353CC}">
              <c16:uniqueId val="{00000002-4B59-4040-A869-DB5A8FE232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59-4040-A869-DB5A8FE232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59-4040-A869-DB5A8FE232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59-4040-A869-DB5A8FE232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403</c:v>
                </c:pt>
                <c:pt idx="3">
                  <c:v>373</c:v>
                </c:pt>
                <c:pt idx="6">
                  <c:v>348</c:v>
                </c:pt>
                <c:pt idx="9">
                  <c:v>374</c:v>
                </c:pt>
                <c:pt idx="12">
                  <c:v>385</c:v>
                </c:pt>
              </c:numCache>
            </c:numRef>
          </c:val>
          <c:extLst>
            <c:ext xmlns:c16="http://schemas.microsoft.com/office/drawing/2014/chart" uri="{C3380CC4-5D6E-409C-BE32-E72D297353CC}">
              <c16:uniqueId val="{00000006-4B59-4040-A869-DB5A8FE232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37</c:v>
                </c:pt>
                <c:pt idx="3">
                  <c:v>36</c:v>
                </c:pt>
                <c:pt idx="6">
                  <c:v>32</c:v>
                </c:pt>
                <c:pt idx="9">
                  <c:v>29</c:v>
                </c:pt>
                <c:pt idx="12">
                  <c:v>20</c:v>
                </c:pt>
              </c:numCache>
            </c:numRef>
          </c:val>
          <c:extLst>
            <c:ext xmlns:c16="http://schemas.microsoft.com/office/drawing/2014/chart" uri="{C3380CC4-5D6E-409C-BE32-E72D297353CC}">
              <c16:uniqueId val="{00000007-4B59-4040-A869-DB5A8FE232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2443</c:v>
                </c:pt>
                <c:pt idx="3">
                  <c:v>2105</c:v>
                </c:pt>
                <c:pt idx="6">
                  <c:v>1911</c:v>
                </c:pt>
                <c:pt idx="9">
                  <c:v>1726</c:v>
                </c:pt>
                <c:pt idx="12">
                  <c:v>1657</c:v>
                </c:pt>
              </c:numCache>
            </c:numRef>
          </c:val>
          <c:extLst>
            <c:ext xmlns:c16="http://schemas.microsoft.com/office/drawing/2014/chart" uri="{C3380CC4-5D6E-409C-BE32-E72D297353CC}">
              <c16:uniqueId val="{00000008-4B59-4040-A869-DB5A8FE232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c:v>
                </c:pt>
                <c:pt idx="3">
                  <c:v>3</c:v>
                </c:pt>
                <c:pt idx="6">
                  <c:v>3</c:v>
                </c:pt>
                <c:pt idx="9">
                  <c:v>1</c:v>
                </c:pt>
                <c:pt idx="12">
                  <c:v>0</c:v>
                </c:pt>
              </c:numCache>
            </c:numRef>
          </c:val>
          <c:extLst>
            <c:ext xmlns:c16="http://schemas.microsoft.com/office/drawing/2014/chart" uri="{C3380CC4-5D6E-409C-BE32-E72D297353CC}">
              <c16:uniqueId val="{00000009-4B59-4040-A869-DB5A8FE232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2101</c:v>
                </c:pt>
                <c:pt idx="3">
                  <c:v>1828</c:v>
                </c:pt>
                <c:pt idx="6">
                  <c:v>2051</c:v>
                </c:pt>
                <c:pt idx="9">
                  <c:v>2089</c:v>
                </c:pt>
                <c:pt idx="12">
                  <c:v>2197</c:v>
                </c:pt>
              </c:numCache>
            </c:numRef>
          </c:val>
          <c:extLst>
            <c:ext xmlns:c16="http://schemas.microsoft.com/office/drawing/2014/chart" uri="{C3380CC4-5D6E-409C-BE32-E72D297353CC}">
              <c16:uniqueId val="{0000000A-4B59-4040-A869-DB5A8FE232A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B59-4040-A869-DB5A8FE232A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1085</c:v>
                </c:pt>
                <c:pt idx="1">
                  <c:v>699</c:v>
                </c:pt>
                <c:pt idx="2">
                  <c:v>483</c:v>
                </c:pt>
              </c:numCache>
            </c:numRef>
          </c:val>
          <c:extLst>
            <c:ext xmlns:c16="http://schemas.microsoft.com/office/drawing/2014/chart" uri="{C3380CC4-5D6E-409C-BE32-E72D297353CC}">
              <c16:uniqueId val="{00000000-DA2C-48EE-960B-01D4B99D3A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63</c:v>
                </c:pt>
                <c:pt idx="2">
                  <c:v>36</c:v>
                </c:pt>
              </c:numCache>
            </c:numRef>
          </c:val>
          <c:extLst>
            <c:ext xmlns:c16="http://schemas.microsoft.com/office/drawing/2014/chart" uri="{C3380CC4-5D6E-409C-BE32-E72D297353CC}">
              <c16:uniqueId val="{00000001-DA2C-48EE-960B-01D4B99D3A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1007</c:v>
                </c:pt>
                <c:pt idx="1">
                  <c:v>1045</c:v>
                </c:pt>
                <c:pt idx="2">
                  <c:v>1173</c:v>
                </c:pt>
              </c:numCache>
            </c:numRef>
          </c:val>
          <c:extLst>
            <c:ext xmlns:c16="http://schemas.microsoft.com/office/drawing/2014/chart" uri="{C3380CC4-5D6E-409C-BE32-E72D297353CC}">
              <c16:uniqueId val="{00000002-DA2C-48EE-960B-01D4B99D3A3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{F3734501-C14C-40A9-8BB3-D2AE7FC3CAFB}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71D-411A-B1E9-5A096DD64C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{5D89841F-76D7-41B8-8C6B-E4C61F203F89}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1D-411A-B1E9-5A096DD64C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{8A03C686-28FB-491E-9864-DB8F07824527}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1D-411A-B1E9-5A096DD64C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{8A4D3D50-30E2-49D1-897A-08FF810F8828}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1D-411A-B1E9-5A096DD64C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{77997E3F-AAE4-4558-BC91-F5FB4B840465}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1D-411A-B1E9-5A096DD64CF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{E5AB8C0E-1360-4F06-8A5A-8F8DD8931F43}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71D-411A-B1E9-5A096DD64CF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{F3D7CBE1-5AA3-4B4E-8E89-49EDBCC64D3B}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71D-411A-B1E9-5A096DD64CF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{5FDE05D1-A976-49A1-B3AE-5F81C1617305}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71D-411A-B1E9-5A096DD64CF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{7F2A1548-DFFF-4533-AAF0-A566594F2F40}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71D-411A-B1E9-5A096DD64C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37.1</c:v>
                </c:pt>
                <c:pt idx="8">
                  <c:v>38.799999999999997</c:v>
                </c:pt>
                <c:pt idx="16">
                  <c:v>41.1</c:v>
                </c:pt>
                <c:pt idx="24">
                  <c:v>43.2</c:v>
                </c:pt>
                <c:pt idx="32">
                  <c:v>41.3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71D-411A-B1E9-5A096DD64CF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{FBD91CE6-5DCE-4F63-A9DB-B1776CF7F191}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71D-411A-B1E9-5A096DD64CF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{85243CB8-AE2B-488E-A85F-3133C0A282A5}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1D-411A-B1E9-5A096DD64C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{DD856294-2B50-43EF-B976-3A4DB820FA20}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1D-411A-B1E9-5A096DD64C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{53C439A2-652E-4F03-9439-2C293B80FCEE}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1D-411A-B1E9-5A096DD64C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{E00B64AA-9B44-4192-BE9D-E235E55A3764}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1D-411A-B1E9-5A096DD64CF1}"/>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{10D959F3-C573-407D-BE0F-CAF3CAFDA8A3}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71D-411A-B1E9-5A096DD64CF1}"/>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{8F615D07-A35A-4285-B81E-CAE5735F4258}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71D-411A-B1E9-5A096DD64CF1}"/>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{FAA283E2-3391-44C5-AE26-45FC50330CEA}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71D-411A-B1E9-5A096DD64CF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{E8659545-96FD-4A2C-BDF5-99EBF76C66F5}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71D-411A-B1E9-5A096DD64C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71D-411A-B1E9-5A096DD64CF1}"/>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{6ADDA4F2-8C16-456D-A4E6-77D526770C12}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866-4A75-B2E7-9A78881D7E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{E6B8C3DB-1F45-4EFB-9A53-246A4F40A842}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66-4A75-B2E7-9A78881D7E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{667B4BDF-B178-4C1F-8BA7-7437B6DA26E4}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66-4A75-B2E7-9A78881D7E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{4D898937-82F0-4068-A5BE-0AEB4D9981A5}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66-4A75-B2E7-9A78881D7E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{E4A8E292-8FB4-42E5-BC19-4E5B6B9BFD8B}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66-4A75-B2E7-9A78881D7E4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{47334E65-9C2F-4505-B521-35E935CB4260}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866-4A75-B2E7-9A78881D7E4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{D0B6BE2E-F117-43C7-BB66-340711C89FDF}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866-4A75-B2E7-9A78881D7E4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{6744D69D-EBAD-4122-95DB-C9C0E2F5354D}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866-4A75-B2E7-9A78881D7E4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{B7D91C1F-2216-422A-A579-0652CC5A2EE9}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866-4A75-B2E7-9A78881D7E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0.3</c:v>
                </c:pt>
                <c:pt idx="16">
                  <c:v>1.2</c:v>
                </c:pt>
                <c:pt idx="24">
                  <c:v>1.5</c:v>
                </c:pt>
                <c:pt idx="32">
                  <c:v>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866-4A75-B2E7-9A78881D7E4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{2FAD8228-F082-4275-9745-DB19BF7ED767}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866-4A75-B2E7-9A78881D7E4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{2E104FA3-D696-4B40-8050-45602AEE2BD3}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66-4A75-B2E7-9A78881D7E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{D14AFCAB-C47F-43D3-BD1C-A150F5815329}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66-4A75-B2E7-9A78881D7E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{8C8B6C78-B28D-4DA9-AB3D-0448B19C8FF0}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66-4A75-B2E7-9A78881D7E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{D9CA706B-82FB-487F-AD1E-F2F543872344}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66-4A75-B2E7-9A78881D7E45}"/>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{E4D43DBC-4B1B-401B-9BB5-B34E5A35504E}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866-4A75-B2E7-9A78881D7E45}"/>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{3710E411-B938-48EB-810A-F254F29D7FAD}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866-4A75-B2E7-9A78881D7E45}"/>
                </c:ext>
              </c:extLst>
            </c:dLbl>
            <c:dLbl>
              <c:idx val="24"/>
              <c:layout>
                <c:manualLayout>
                  <c:x val="-4.4905057365901141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{19C86938-9BF4-4C4C-803B-2C019734FDFB}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866-4A75-B2E7-9A78881D7E45}"/>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{5BE4F428-4800-4C47-99A8-5134D701EC9B}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866-4A75-B2E7-9A78881D7E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866-4A75-B2E7-9A78881D7E45}"/>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公営企業債の元利償還金に対する繰入金は</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、前年度数値を維持している。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水道事業について、平成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年度以降起債借入を行っていなかったが、令和２年度から管路の耐震化事業を行う上で、起債借入を行っているため、令和８年度以降繰入金が増えることが予想される。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また、役場庁舎建替整備工事に伴う起債措置が今後実質公債費比率に与える影響を考慮すると安閑としてはいられない。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定期的に行っている繰上償還により、実質公債費比率に与える影響を少しでも抑えられるようにしていく。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当町においては、減債基金残高のうち、満期一括償還地方債の償還財源として積み立てた額については該当ありませんので、数値として表れてきません。</a:t>
          </a:r>
          <a:endParaRPr kumimoji="1" lang="ja-JP" altLang="en-US" sz="105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積極的に行っている繰上償還により、将来負担額は同水準を維持している。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しかし、令和元年度から本格的に開始した役場庁舎建替整備工事に係る起債措置が、地方債現在高や充当可能基金に与える影響により、各数値が悪化している。令和元年度以降３年間は庁舎に係る事業が各数値に与える影響を注視していかなければならない。特に、基金については、庁舎建替整備工事以外にも歌詰橋に係る工事やふるさと納税の手数料等が与える影響により、財調基金等が減少することが予想されるので、注視していきた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来年度以降も機会を見て繰上償還を実施することで、将来負担額を抑制していけるよう努めていく。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滋賀県豊郷町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前年度と同様にふるさと納税に係る寄附金の増額に伴い、ふるさと応援寄附基金に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８百</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については、例年実質収支額の半分以上の積立を行っているが、今年度は、繰上償還を行ったので、利子分のみの積立を行った。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普通交付税の追加交付分の臨時財政対策債償還基金費３千６百万円を積み立てた。この分については、今後、令和３年度臨時財政対策債の繰上償還の財源に使用予定である。基金取崩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寄附者が指定した事業の財源に充当するため、ふるさと応援寄附基金を３億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７百</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万円取り崩した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。また、財政調整基金についても庁舎立替事業等の充当のため、２億１千６百万円取り崩した。これにより、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百万円の減額となりました。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新設し、今後は公共施設の長寿命化、更新整備等を行う場合には、この基金を活用していく。また、基金の使途の明確化を図るために、財政調整基金を取り崩して個々の特定目的基金に積み立てていくことを予定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防災減災基金：豊郷町における防災、減災に対する事業、災害発生時における応急対策、復旧、復興に対する事業および被災地への支援活動等に対する事業に要する経費の財源に充てる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保健福祉基金：保健福祉活動の促進、快適な生活環境の形成等、少子高齢化に対応した施策を推進し、住民福祉の向上を図るため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公共施設等の長寿命化、更新整備等を計画的に行うた</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年度に新設した当基金は、寄附者の指定する使途に基づき、財源充当を行うもので、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７百</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万円を取崩し、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年度中のふるさと納税額に基づき、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８百</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年度に新設した当基金は、公共施設の長寿命化、更新整備等を行う場合に活用するもので、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年度は改良住宅譲渡推進事業等に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年度までに公共建築物の更新費用が約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億円、年平均約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億円かかる見込みとなっているので、各年度の更新事業に取り組みつつも、当面、大規模事業を予定していないことから、決算余剰については、計画的に当該基金に積立を行っていきたい。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庁舎建替事業等へ充当するため、約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令和元年度から３年間は庁舎建替事業に財政調整基金の取り崩しを予定しており、令和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年度現在高は、約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庁舎建替事業が完了して以降は、令和３年度から本格的に事業を開始した行政改革事業を推進し、補助費等の見直しを行うことで、歳出削減に努める等の取り組みを行い、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％の範囲内となるようにしていく。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普通交付税の追加交付分の臨時財政対策債償還基金費３千６百万円を積み立てた。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しかし、年度末に繰上償還を実施したため、６千３百万円取り崩した。よって、２千７百万円減少した。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在進行している庁舎建替事業に係る市町村役場機能緊急保全事業の起債に伴う、借入の据え置き期間が終了し、令和７年度に償還額のピークを迎えることになる。それによる公債費の経常収支比率の影響を考慮すると、令和７年度の元金償還額を２億円以下になるように抑制していきたいため、決算余剰が出てくる年度は積極的に繰上償還を実施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7,252
7,032
7.80
6,183,511
5,979,188
173,840
2,578,296
2,196,728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当町の資産の有形固定資産減価償却率は前年度に比べ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ポイント減少した。また、類似団体内平均値と比較して低くなっている。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しかし、公営住宅や学校施設等の多くの建物で老朽化が進んでおり、長寿命化計画に基づく取組みが必要である。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原則、老朽化した建物については、除却すべき資産は除却し、維持すべき資産については、各施設の個別施設計画により、長寿命化の対策を実施していく。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5" name="直線コネクタ 74"/>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8" name="有形固定資産減価償却率最大値テキスト"/>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9" name="直線コネクタ 78"/>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80" name="有形固定資産減価償却率平均値テキスト"/>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81" name="フローチャート: 判断 80"/>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82" name="フローチャート: 判断 81"/>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83" name="フローチャート: 判断 82"/>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84" name="フローチャート: 判断 83"/>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5" name="フローチャート: 判断 84"/>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73131</xdr:rowOff>
    </xdr:from>
    <xdr:to>
      <xdr:col>23</xdr:col>
      <xdr:colOff>136525</xdr:colOff>
      <xdr:row>29</xdr:row>
      <xdr:rowOff>3281</xdr:rowOff>
    </xdr:to>
    <xdr:sp macro="" textlink="">
      <xdr:nvSpPr>
        <xdr:cNvPr id="91" name="楕円 90"/>
        <xdr:cNvSpPr/>
      </xdr:nvSpPr>
      <xdr:spPr>
        <a:xfrm>
          <a:off x="4711700" y="56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96008</xdr:rowOff>
    </xdr:from>
    <xdr:ext cx="405111" cy="259045"/>
    <xdr:sp macro="" textlink="">
      <xdr:nvSpPr>
        <xdr:cNvPr id="92" name="有形固定資産減価償却率該当値テキスト"/>
        <xdr:cNvSpPr txBox="1"/>
      </xdr:nvSpPr>
      <xdr:spPr>
        <a:xfrm>
          <a:off x="4813300" y="5496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107315</xdr:rowOff>
    </xdr:from>
    <xdr:to>
      <xdr:col>19</xdr:col>
      <xdr:colOff>187325</xdr:colOff>
      <xdr:row>29</xdr:row>
      <xdr:rowOff>37465</xdr:rowOff>
    </xdr:to>
    <xdr:sp macro="" textlink="">
      <xdr:nvSpPr>
        <xdr:cNvPr id="93" name="楕円 92"/>
        <xdr:cNvSpPr/>
      </xdr:nvSpPr>
      <xdr:spPr>
        <a:xfrm>
          <a:off x="4000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123931</xdr:rowOff>
    </xdr:from>
    <xdr:to>
      <xdr:col>23</xdr:col>
      <xdr:colOff>85725</xdr:colOff>
      <xdr:row>28</xdr:row>
      <xdr:rowOff>158115</xdr:rowOff>
    </xdr:to>
    <xdr:cxnSp macro="">
      <xdr:nvCxnSpPr>
        <xdr:cNvPr id="94" name="直線コネクタ 93"/>
        <xdr:cNvCxnSpPr/>
      </xdr:nvCxnSpPr>
      <xdr:spPr>
        <a:xfrm flipV="1">
          <a:off x="4051300" y="5696056"/>
          <a:ext cx="711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69533</xdr:rowOff>
    </xdr:from>
    <xdr:to>
      <xdr:col>15</xdr:col>
      <xdr:colOff>187325</xdr:colOff>
      <xdr:row>28</xdr:row>
      <xdr:rowOff>171133</xdr:rowOff>
    </xdr:to>
    <xdr:sp macro="" textlink="">
      <xdr:nvSpPr>
        <xdr:cNvPr id="95" name="楕円 94"/>
        <xdr:cNvSpPr/>
      </xdr:nvSpPr>
      <xdr:spPr>
        <a:xfrm>
          <a:off x="3238500" y="564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120333</xdr:rowOff>
    </xdr:from>
    <xdr:to>
      <xdr:col>19</xdr:col>
      <xdr:colOff>136525</xdr:colOff>
      <xdr:row>28</xdr:row>
      <xdr:rowOff>158115</xdr:rowOff>
    </xdr:to>
    <xdr:cxnSp macro="">
      <xdr:nvCxnSpPr>
        <xdr:cNvPr id="96" name="直線コネクタ 95"/>
        <xdr:cNvCxnSpPr/>
      </xdr:nvCxnSpPr>
      <xdr:spPr>
        <a:xfrm>
          <a:off x="3289300" y="5692458"/>
          <a:ext cx="762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28152</xdr:rowOff>
    </xdr:from>
    <xdr:to>
      <xdr:col>11</xdr:col>
      <xdr:colOff>187325</xdr:colOff>
      <xdr:row>28</xdr:row>
      <xdr:rowOff>129752</xdr:rowOff>
    </xdr:to>
    <xdr:sp macro="" textlink="">
      <xdr:nvSpPr>
        <xdr:cNvPr id="97" name="楕円 96"/>
        <xdr:cNvSpPr/>
      </xdr:nvSpPr>
      <xdr:spPr>
        <a:xfrm>
          <a:off x="2476500" y="56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78952</xdr:rowOff>
    </xdr:from>
    <xdr:to>
      <xdr:col>15</xdr:col>
      <xdr:colOff>136525</xdr:colOff>
      <xdr:row>28</xdr:row>
      <xdr:rowOff>120333</xdr:rowOff>
    </xdr:to>
    <xdr:cxnSp macro="">
      <xdr:nvCxnSpPr>
        <xdr:cNvPr id="98" name="直線コネクタ 97"/>
        <xdr:cNvCxnSpPr/>
      </xdr:nvCxnSpPr>
      <xdr:spPr>
        <a:xfrm>
          <a:off x="2527300" y="5651077"/>
          <a:ext cx="7620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169016</xdr:rowOff>
    </xdr:from>
    <xdr:to>
      <xdr:col>7</xdr:col>
      <xdr:colOff>187325</xdr:colOff>
      <xdr:row>28</xdr:row>
      <xdr:rowOff>99166</xdr:rowOff>
    </xdr:to>
    <xdr:sp macro="" textlink="">
      <xdr:nvSpPr>
        <xdr:cNvPr id="99" name="楕円 98"/>
        <xdr:cNvSpPr/>
      </xdr:nvSpPr>
      <xdr:spPr>
        <a:xfrm>
          <a:off x="1714500" y="55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48366</xdr:rowOff>
    </xdr:from>
    <xdr:to>
      <xdr:col>11</xdr:col>
      <xdr:colOff>136525</xdr:colOff>
      <xdr:row>28</xdr:row>
      <xdr:rowOff>78952</xdr:rowOff>
    </xdr:to>
    <xdr:cxnSp macro="">
      <xdr:nvCxnSpPr>
        <xdr:cNvPr id="100" name="直線コネクタ 99"/>
        <xdr:cNvCxnSpPr/>
      </xdr:nvCxnSpPr>
      <xdr:spPr>
        <a:xfrm>
          <a:off x="1765300" y="5620491"/>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101" name="n_1aveValue有形固定資産減価償却率"/>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102" name="n_2aveValue有形固定資産減価償却率"/>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103" name="n_3aveValue有形固定資産減価償却率"/>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4" name="n_4aveValue有形固定資産減価償却率"/>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53992</xdr:rowOff>
    </xdr:from>
    <xdr:ext cx="405111" cy="259045"/>
    <xdr:sp macro="" textlink="">
      <xdr:nvSpPr>
        <xdr:cNvPr id="105" name="n_1mainValue有形固定資産減価償却率"/>
        <xdr:cNvSpPr txBox="1"/>
      </xdr:nvSpPr>
      <xdr:spPr>
        <a:xfrm>
          <a:off x="38360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16210</xdr:rowOff>
    </xdr:from>
    <xdr:ext cx="405111" cy="259045"/>
    <xdr:sp macro="" textlink="">
      <xdr:nvSpPr>
        <xdr:cNvPr id="106" name="n_2mainValue有形固定資産減価償却率"/>
        <xdr:cNvSpPr txBox="1"/>
      </xdr:nvSpPr>
      <xdr:spPr>
        <a:xfrm>
          <a:off x="3086744" y="541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146279</xdr:rowOff>
    </xdr:from>
    <xdr:ext cx="405111" cy="259045"/>
    <xdr:sp macro="" textlink="">
      <xdr:nvSpPr>
        <xdr:cNvPr id="107" name="n_3mainValue有形固定資産減価償却率"/>
        <xdr:cNvSpPr txBox="1"/>
      </xdr:nvSpPr>
      <xdr:spPr>
        <a:xfrm>
          <a:off x="2324744" y="53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115693</xdr:rowOff>
    </xdr:from>
    <xdr:ext cx="405111" cy="259045"/>
    <xdr:sp macro="" textlink="">
      <xdr:nvSpPr>
        <xdr:cNvPr id="108" name="n_4mainValue有形固定資産減価償却率"/>
        <xdr:cNvSpPr txBox="1"/>
      </xdr:nvSpPr>
      <xdr:spPr>
        <a:xfrm>
          <a:off x="1562744" y="5344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債務償還比率は実質的な債務を、経常的に確保できる資金で返済する場合の債務償還能力を示す指標で、この比率が低いほど、債務償還能力が高いといえる。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当町では、交付税算入の見込まれない起債については起債発行をしない方針を取っているため、それによる地方債の発行抑制により、類似団体内平均を下回っている。また、定期に行っている繰上償還も要因であり、令和３年度は、約２億３千万円繰上償還を行った。今年度までの庁舎建替事業に伴う起債により、町債残高が増加していくが、繰上償還を定期的に実施し、指標が悪化しないよう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7" name="直線コネクタ 136"/>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8" name="債務償還比率最小値テキスト"/>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9" name="直線コネクタ 138"/>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42" name="債務償還比率平均値テキスト"/>
        <xdr:cNvSpPr txBox="1"/>
      </xdr:nvSpPr>
      <xdr:spPr>
        <a:xfrm>
          <a:off x="14846300" y="5629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43" name="フローチャート: 判断 142"/>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44" name="フローチャート: 判断 143"/>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45" name="フローチャート: 判断 144"/>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46" name="フローチャート: 判断 145"/>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47" name="フローチャート: 判断 146"/>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31630</xdr:rowOff>
    </xdr:from>
    <xdr:to>
      <xdr:col>76</xdr:col>
      <xdr:colOff>73025</xdr:colOff>
      <xdr:row>28</xdr:row>
      <xdr:rowOff>133230</xdr:rowOff>
    </xdr:to>
    <xdr:sp macro="" textlink="">
      <xdr:nvSpPr>
        <xdr:cNvPr id="153" name="楕円 152"/>
        <xdr:cNvSpPr/>
      </xdr:nvSpPr>
      <xdr:spPr>
        <a:xfrm>
          <a:off x="14744700" y="56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54507</xdr:rowOff>
    </xdr:from>
    <xdr:ext cx="469744" cy="259045"/>
    <xdr:sp macro="" textlink="">
      <xdr:nvSpPr>
        <xdr:cNvPr id="154" name="債務償還比率該当値テキスト"/>
        <xdr:cNvSpPr txBox="1"/>
      </xdr:nvSpPr>
      <xdr:spPr>
        <a:xfrm>
          <a:off x="14846300" y="54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104077</xdr:rowOff>
    </xdr:from>
    <xdr:to>
      <xdr:col>72</xdr:col>
      <xdr:colOff>123825</xdr:colOff>
      <xdr:row>29</xdr:row>
      <xdr:rowOff>34227</xdr:rowOff>
    </xdr:to>
    <xdr:sp macro="" textlink="">
      <xdr:nvSpPr>
        <xdr:cNvPr id="155" name="楕円 154"/>
        <xdr:cNvSpPr/>
      </xdr:nvSpPr>
      <xdr:spPr>
        <a:xfrm>
          <a:off x="14033500" y="567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82430</xdr:rowOff>
    </xdr:from>
    <xdr:to>
      <xdr:col>76</xdr:col>
      <xdr:colOff>22225</xdr:colOff>
      <xdr:row>28</xdr:row>
      <xdr:rowOff>154877</xdr:rowOff>
    </xdr:to>
    <xdr:cxnSp macro="">
      <xdr:nvCxnSpPr>
        <xdr:cNvPr id="156" name="直線コネクタ 155"/>
        <xdr:cNvCxnSpPr/>
      </xdr:nvCxnSpPr>
      <xdr:spPr>
        <a:xfrm flipV="1">
          <a:off x="14084300" y="5654555"/>
          <a:ext cx="711200" cy="7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164888</xdr:rowOff>
    </xdr:from>
    <xdr:to>
      <xdr:col>68</xdr:col>
      <xdr:colOff>123825</xdr:colOff>
      <xdr:row>29</xdr:row>
      <xdr:rowOff>95038</xdr:rowOff>
    </xdr:to>
    <xdr:sp macro="" textlink="">
      <xdr:nvSpPr>
        <xdr:cNvPr id="157" name="楕円 156"/>
        <xdr:cNvSpPr/>
      </xdr:nvSpPr>
      <xdr:spPr>
        <a:xfrm>
          <a:off x="13271500" y="57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154877</xdr:rowOff>
    </xdr:from>
    <xdr:to>
      <xdr:col>72</xdr:col>
      <xdr:colOff>73025</xdr:colOff>
      <xdr:row>29</xdr:row>
      <xdr:rowOff>44238</xdr:rowOff>
    </xdr:to>
    <xdr:cxnSp macro="">
      <xdr:nvCxnSpPr>
        <xdr:cNvPr id="158" name="直線コネクタ 157"/>
        <xdr:cNvCxnSpPr/>
      </xdr:nvCxnSpPr>
      <xdr:spPr>
        <a:xfrm flipV="1">
          <a:off x="13322300" y="5727002"/>
          <a:ext cx="762000" cy="6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130944</xdr:rowOff>
    </xdr:from>
    <xdr:to>
      <xdr:col>64</xdr:col>
      <xdr:colOff>123825</xdr:colOff>
      <xdr:row>29</xdr:row>
      <xdr:rowOff>61094</xdr:rowOff>
    </xdr:to>
    <xdr:sp macro="" textlink="">
      <xdr:nvSpPr>
        <xdr:cNvPr id="159" name="楕円 158"/>
        <xdr:cNvSpPr/>
      </xdr:nvSpPr>
      <xdr:spPr>
        <a:xfrm>
          <a:off x="12509500" y="570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10294</xdr:rowOff>
    </xdr:from>
    <xdr:to>
      <xdr:col>68</xdr:col>
      <xdr:colOff>73025</xdr:colOff>
      <xdr:row>29</xdr:row>
      <xdr:rowOff>44238</xdr:rowOff>
    </xdr:to>
    <xdr:cxnSp macro="">
      <xdr:nvCxnSpPr>
        <xdr:cNvPr id="160" name="直線コネクタ 159"/>
        <xdr:cNvCxnSpPr/>
      </xdr:nvCxnSpPr>
      <xdr:spPr>
        <a:xfrm>
          <a:off x="12560300" y="5753869"/>
          <a:ext cx="762000" cy="3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120699</xdr:rowOff>
    </xdr:from>
    <xdr:to>
      <xdr:col>60</xdr:col>
      <xdr:colOff>123825</xdr:colOff>
      <xdr:row>30</xdr:row>
      <xdr:rowOff>50849</xdr:rowOff>
    </xdr:to>
    <xdr:sp macro="" textlink="">
      <xdr:nvSpPr>
        <xdr:cNvPr id="161" name="楕円 160"/>
        <xdr:cNvSpPr/>
      </xdr:nvSpPr>
      <xdr:spPr>
        <a:xfrm>
          <a:off x="11747500" y="58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10294</xdr:rowOff>
    </xdr:from>
    <xdr:to>
      <xdr:col>64</xdr:col>
      <xdr:colOff>73025</xdr:colOff>
      <xdr:row>30</xdr:row>
      <xdr:rowOff>49</xdr:rowOff>
    </xdr:to>
    <xdr:cxnSp macro="">
      <xdr:nvCxnSpPr>
        <xdr:cNvPr id="162" name="直線コネクタ 161"/>
        <xdr:cNvCxnSpPr/>
      </xdr:nvCxnSpPr>
      <xdr:spPr>
        <a:xfrm flipV="1">
          <a:off x="11798300" y="5753869"/>
          <a:ext cx="762000" cy="16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135222</xdr:rowOff>
    </xdr:from>
    <xdr:ext cx="469744" cy="259045"/>
    <xdr:sp macro="" textlink="">
      <xdr:nvSpPr>
        <xdr:cNvPr id="163" name="n_1aveValue債務償還比率"/>
        <xdr:cNvSpPr txBox="1"/>
      </xdr:nvSpPr>
      <xdr:spPr>
        <a:xfrm>
          <a:off x="13836727" y="587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7312</xdr:rowOff>
    </xdr:from>
    <xdr:ext cx="469744" cy="259045"/>
    <xdr:sp macro="" textlink="">
      <xdr:nvSpPr>
        <xdr:cNvPr id="164" name="n_2aveValue債務償還比率"/>
        <xdr:cNvSpPr txBox="1"/>
      </xdr:nvSpPr>
      <xdr:spPr>
        <a:xfrm>
          <a:off x="13087427" y="592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166048</xdr:rowOff>
    </xdr:from>
    <xdr:ext cx="469744" cy="259045"/>
    <xdr:sp macro="" textlink="">
      <xdr:nvSpPr>
        <xdr:cNvPr id="165" name="n_3aveValue債務償還比率"/>
        <xdr:cNvSpPr txBox="1"/>
      </xdr:nvSpPr>
      <xdr:spPr>
        <a:xfrm>
          <a:off x="123254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66" name="n_4aveValue債務償還比率"/>
        <xdr:cNvSpPr txBox="1"/>
      </xdr:nvSpPr>
      <xdr:spPr>
        <a:xfrm>
          <a:off x="11563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50754</xdr:rowOff>
    </xdr:from>
    <xdr:ext cx="469744" cy="259045"/>
    <xdr:sp macro="" textlink="">
      <xdr:nvSpPr>
        <xdr:cNvPr id="167" name="n_1mainValue債務償還比率"/>
        <xdr:cNvSpPr txBox="1"/>
      </xdr:nvSpPr>
      <xdr:spPr>
        <a:xfrm>
          <a:off x="13836727" y="545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111565</xdr:rowOff>
    </xdr:from>
    <xdr:ext cx="469744" cy="259045"/>
    <xdr:sp macro="" textlink="">
      <xdr:nvSpPr>
        <xdr:cNvPr id="168" name="n_2mainValue債務償還比率"/>
        <xdr:cNvSpPr txBox="1"/>
      </xdr:nvSpPr>
      <xdr:spPr>
        <a:xfrm>
          <a:off x="13087427" y="551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77621</xdr:rowOff>
    </xdr:from>
    <xdr:ext cx="469744" cy="259045"/>
    <xdr:sp macro="" textlink="">
      <xdr:nvSpPr>
        <xdr:cNvPr id="169" name="n_3mainValue債務償還比率"/>
        <xdr:cNvSpPr txBox="1"/>
      </xdr:nvSpPr>
      <xdr:spPr>
        <a:xfrm>
          <a:off x="12325427" y="547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41976</xdr:rowOff>
    </xdr:from>
    <xdr:ext cx="469744" cy="259045"/>
    <xdr:sp macro="" textlink="">
      <xdr:nvSpPr>
        <xdr:cNvPr id="170" name="n_4mainValue債務償還比率"/>
        <xdr:cNvSpPr txBox="1"/>
      </xdr:nvSpPr>
      <xdr:spPr>
        <a:xfrm>
          <a:off x="11563427" y="595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7,252
7,032
7.80
6,183,511
5,979,188
173,840
2,578,296
2,196,728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151130</xdr:rowOff>
    </xdr:from>
    <xdr:to>
      <xdr:col>24</xdr:col>
      <xdr:colOff>114300</xdr:colOff>
      <xdr:row>36</xdr:row>
      <xdr:rowOff>81280</xdr:rowOff>
    </xdr:to>
    <xdr:sp macro="" textlink="">
      <xdr:nvSpPr>
        <xdr:cNvPr id="73" name="楕円 72"/>
        <xdr:cNvSpPr/>
      </xdr:nvSpPr>
      <xdr:spPr>
        <a:xfrm>
          <a:off x="4584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2557</xdr:rowOff>
    </xdr:from>
    <xdr:ext cx="405111" cy="259045"/>
    <xdr:sp macro="" textlink="">
      <xdr:nvSpPr>
        <xdr:cNvPr id="74" name="【道路】&#10;有形固定資産減価償却率該当値テキスト"/>
        <xdr:cNvSpPr txBox="1"/>
      </xdr:nvSpPr>
      <xdr:spPr>
        <a:xfrm>
          <a:off x="4673600"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114935</xdr:rowOff>
    </xdr:from>
    <xdr:to>
      <xdr:col>20</xdr:col>
      <xdr:colOff>38100</xdr:colOff>
      <xdr:row>36</xdr:row>
      <xdr:rowOff>45085</xdr:rowOff>
    </xdr:to>
    <xdr:sp macro="" textlink="">
      <xdr:nvSpPr>
        <xdr:cNvPr id="75" name="楕円 74"/>
        <xdr:cNvSpPr/>
      </xdr:nvSpPr>
      <xdr:spPr>
        <a:xfrm>
          <a:off x="3746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165735</xdr:rowOff>
    </xdr:from>
    <xdr:to>
      <xdr:col>24</xdr:col>
      <xdr:colOff>63500</xdr:colOff>
      <xdr:row>36</xdr:row>
      <xdr:rowOff>30480</xdr:rowOff>
    </xdr:to>
    <xdr:cxnSp macro="">
      <xdr:nvCxnSpPr>
        <xdr:cNvPr id="76" name="直線コネクタ 75"/>
        <xdr:cNvCxnSpPr/>
      </xdr:nvCxnSpPr>
      <xdr:spPr>
        <a:xfrm>
          <a:off x="3797300" y="616648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80645</xdr:rowOff>
    </xdr:from>
    <xdr:to>
      <xdr:col>15</xdr:col>
      <xdr:colOff>101600</xdr:colOff>
      <xdr:row>36</xdr:row>
      <xdr:rowOff>10795</xdr:rowOff>
    </xdr:to>
    <xdr:sp macro="" textlink="">
      <xdr:nvSpPr>
        <xdr:cNvPr id="77" name="楕円 76"/>
        <xdr:cNvSpPr/>
      </xdr:nvSpPr>
      <xdr:spPr>
        <a:xfrm>
          <a:off x="2857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131445</xdr:rowOff>
    </xdr:from>
    <xdr:to>
      <xdr:col>19</xdr:col>
      <xdr:colOff>177800</xdr:colOff>
      <xdr:row>35</xdr:row>
      <xdr:rowOff>165735</xdr:rowOff>
    </xdr:to>
    <xdr:cxnSp macro="">
      <xdr:nvCxnSpPr>
        <xdr:cNvPr id="78" name="直線コネクタ 77"/>
        <xdr:cNvCxnSpPr/>
      </xdr:nvCxnSpPr>
      <xdr:spPr>
        <a:xfrm>
          <a:off x="2908300" y="61321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46355</xdr:rowOff>
    </xdr:from>
    <xdr:to>
      <xdr:col>10</xdr:col>
      <xdr:colOff>165100</xdr:colOff>
      <xdr:row>35</xdr:row>
      <xdr:rowOff>147955</xdr:rowOff>
    </xdr:to>
    <xdr:sp macro="" textlink="">
      <xdr:nvSpPr>
        <xdr:cNvPr id="79" name="楕円 78"/>
        <xdr:cNvSpPr/>
      </xdr:nvSpPr>
      <xdr:spPr>
        <a:xfrm>
          <a:off x="1968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97155</xdr:rowOff>
    </xdr:from>
    <xdr:to>
      <xdr:col>15</xdr:col>
      <xdr:colOff>50800</xdr:colOff>
      <xdr:row>35</xdr:row>
      <xdr:rowOff>131445</xdr:rowOff>
    </xdr:to>
    <xdr:cxnSp macro="">
      <xdr:nvCxnSpPr>
        <xdr:cNvPr id="80" name="直線コネクタ 79"/>
        <xdr:cNvCxnSpPr/>
      </xdr:nvCxnSpPr>
      <xdr:spPr>
        <a:xfrm>
          <a:off x="2019300" y="60979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10160</xdr:rowOff>
    </xdr:from>
    <xdr:to>
      <xdr:col>6</xdr:col>
      <xdr:colOff>38100</xdr:colOff>
      <xdr:row>35</xdr:row>
      <xdr:rowOff>111760</xdr:rowOff>
    </xdr:to>
    <xdr:sp macro="" textlink="">
      <xdr:nvSpPr>
        <xdr:cNvPr id="81" name="楕円 80"/>
        <xdr:cNvSpPr/>
      </xdr:nvSpPr>
      <xdr:spPr>
        <a:xfrm>
          <a:off x="1079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60960</xdr:rowOff>
    </xdr:from>
    <xdr:to>
      <xdr:col>10</xdr:col>
      <xdr:colOff>114300</xdr:colOff>
      <xdr:row>35</xdr:row>
      <xdr:rowOff>97155</xdr:rowOff>
    </xdr:to>
    <xdr:cxnSp macro="">
      <xdr:nvCxnSpPr>
        <xdr:cNvPr id="82" name="直線コネクタ 81"/>
        <xdr:cNvCxnSpPr/>
      </xdr:nvCxnSpPr>
      <xdr:spPr>
        <a:xfrm>
          <a:off x="1130300" y="60617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3"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4" name="n_2aveValue【道路】&#10;有形固定資産減価償却率"/>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aveValue【道路】&#10;有形固定資産減価償却率"/>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86" name="n_4aveValue【道路】&#10;有形固定資産減価償却率"/>
        <xdr:cNvSpPr txBox="1"/>
      </xdr:nvSpPr>
      <xdr:spPr>
        <a:xfrm>
          <a:off x="927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61612</xdr:rowOff>
    </xdr:from>
    <xdr:ext cx="405111" cy="259045"/>
    <xdr:sp macro="" textlink="">
      <xdr:nvSpPr>
        <xdr:cNvPr id="87" name="n_1mainValue【道路】&#10;有形固定資産減価償却率"/>
        <xdr:cNvSpPr txBox="1"/>
      </xdr:nvSpPr>
      <xdr:spPr>
        <a:xfrm>
          <a:off x="35820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27322</xdr:rowOff>
    </xdr:from>
    <xdr:ext cx="405111" cy="259045"/>
    <xdr:sp macro="" textlink="">
      <xdr:nvSpPr>
        <xdr:cNvPr id="88" name="n_2mainValue【道路】&#10;有形固定資産減価償却率"/>
        <xdr:cNvSpPr txBox="1"/>
      </xdr:nvSpPr>
      <xdr:spPr>
        <a:xfrm>
          <a:off x="2705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164482</xdr:rowOff>
    </xdr:from>
    <xdr:ext cx="405111" cy="259045"/>
    <xdr:sp macro="" textlink="">
      <xdr:nvSpPr>
        <xdr:cNvPr id="89" name="n_3mainValue【道路】&#10;有形固定資産減価償却率"/>
        <xdr:cNvSpPr txBox="1"/>
      </xdr:nvSpPr>
      <xdr:spPr>
        <a:xfrm>
          <a:off x="1816744"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128287</xdr:rowOff>
    </xdr:from>
    <xdr:ext cx="405111" cy="259045"/>
    <xdr:sp macro="" textlink="">
      <xdr:nvSpPr>
        <xdr:cNvPr id="90" name="n_4mainValue【道路】&#10;有形固定資産減価償却率"/>
        <xdr:cNvSpPr txBox="1"/>
      </xdr:nvSpPr>
      <xdr:spPr>
        <a:xfrm>
          <a:off x="9277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40243</xdr:rowOff>
    </xdr:from>
    <xdr:to>
      <xdr:col>55</xdr:col>
      <xdr:colOff>50800</xdr:colOff>
      <xdr:row>41</xdr:row>
      <xdr:rowOff>141843</xdr:rowOff>
    </xdr:to>
    <xdr:sp macro="" textlink="">
      <xdr:nvSpPr>
        <xdr:cNvPr id="132" name="楕円 131"/>
        <xdr:cNvSpPr/>
      </xdr:nvSpPr>
      <xdr:spPr>
        <a:xfrm>
          <a:off x="10426700" y="706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126620</xdr:rowOff>
    </xdr:from>
    <xdr:ext cx="534377" cy="259045"/>
    <xdr:sp macro="" textlink="">
      <xdr:nvSpPr>
        <xdr:cNvPr id="133" name="【道路】&#10;一人当たり延長該当値テキスト"/>
        <xdr:cNvSpPr txBox="1"/>
      </xdr:nvSpPr>
      <xdr:spPr>
        <a:xfrm>
          <a:off x="10515600" y="698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42676</xdr:rowOff>
    </xdr:from>
    <xdr:to>
      <xdr:col>50</xdr:col>
      <xdr:colOff>165100</xdr:colOff>
      <xdr:row>41</xdr:row>
      <xdr:rowOff>144276</xdr:rowOff>
    </xdr:to>
    <xdr:sp macro="" textlink="">
      <xdr:nvSpPr>
        <xdr:cNvPr id="134" name="楕円 133"/>
        <xdr:cNvSpPr/>
      </xdr:nvSpPr>
      <xdr:spPr>
        <a:xfrm>
          <a:off x="9588500" y="707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91043</xdr:rowOff>
    </xdr:from>
    <xdr:to>
      <xdr:col>55</xdr:col>
      <xdr:colOff>0</xdr:colOff>
      <xdr:row>41</xdr:row>
      <xdr:rowOff>93476</xdr:rowOff>
    </xdr:to>
    <xdr:cxnSp macro="">
      <xdr:nvCxnSpPr>
        <xdr:cNvPr id="135" name="直線コネクタ 134"/>
        <xdr:cNvCxnSpPr/>
      </xdr:nvCxnSpPr>
      <xdr:spPr>
        <a:xfrm flipV="1">
          <a:off x="9639300" y="7120493"/>
          <a:ext cx="838200" cy="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43002</xdr:rowOff>
    </xdr:from>
    <xdr:to>
      <xdr:col>46</xdr:col>
      <xdr:colOff>38100</xdr:colOff>
      <xdr:row>41</xdr:row>
      <xdr:rowOff>144602</xdr:rowOff>
    </xdr:to>
    <xdr:sp macro="" textlink="">
      <xdr:nvSpPr>
        <xdr:cNvPr id="136" name="楕円 135"/>
        <xdr:cNvSpPr/>
      </xdr:nvSpPr>
      <xdr:spPr>
        <a:xfrm>
          <a:off x="8699500" y="707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93476</xdr:rowOff>
    </xdr:from>
    <xdr:to>
      <xdr:col>50</xdr:col>
      <xdr:colOff>114300</xdr:colOff>
      <xdr:row>41</xdr:row>
      <xdr:rowOff>93802</xdr:rowOff>
    </xdr:to>
    <xdr:cxnSp macro="">
      <xdr:nvCxnSpPr>
        <xdr:cNvPr id="137" name="直線コネクタ 136"/>
        <xdr:cNvCxnSpPr/>
      </xdr:nvCxnSpPr>
      <xdr:spPr>
        <a:xfrm flipV="1">
          <a:off x="8750300" y="7122926"/>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43231</xdr:rowOff>
    </xdr:from>
    <xdr:to>
      <xdr:col>41</xdr:col>
      <xdr:colOff>101600</xdr:colOff>
      <xdr:row>41</xdr:row>
      <xdr:rowOff>144831</xdr:rowOff>
    </xdr:to>
    <xdr:sp macro="" textlink="">
      <xdr:nvSpPr>
        <xdr:cNvPr id="138" name="楕円 137"/>
        <xdr:cNvSpPr/>
      </xdr:nvSpPr>
      <xdr:spPr>
        <a:xfrm>
          <a:off x="7810500" y="707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93802</xdr:rowOff>
    </xdr:from>
    <xdr:to>
      <xdr:col>45</xdr:col>
      <xdr:colOff>177800</xdr:colOff>
      <xdr:row>41</xdr:row>
      <xdr:rowOff>94031</xdr:rowOff>
    </xdr:to>
    <xdr:cxnSp macro="">
      <xdr:nvCxnSpPr>
        <xdr:cNvPr id="139" name="直線コネクタ 138"/>
        <xdr:cNvCxnSpPr/>
      </xdr:nvCxnSpPr>
      <xdr:spPr>
        <a:xfrm flipV="1">
          <a:off x="7861300" y="712325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43639</xdr:rowOff>
    </xdr:from>
    <xdr:to>
      <xdr:col>36</xdr:col>
      <xdr:colOff>165100</xdr:colOff>
      <xdr:row>41</xdr:row>
      <xdr:rowOff>145239</xdr:rowOff>
    </xdr:to>
    <xdr:sp macro="" textlink="">
      <xdr:nvSpPr>
        <xdr:cNvPr id="140" name="楕円 139"/>
        <xdr:cNvSpPr/>
      </xdr:nvSpPr>
      <xdr:spPr>
        <a:xfrm>
          <a:off x="6921500" y="70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94031</xdr:rowOff>
    </xdr:from>
    <xdr:to>
      <xdr:col>41</xdr:col>
      <xdr:colOff>50800</xdr:colOff>
      <xdr:row>41</xdr:row>
      <xdr:rowOff>94439</xdr:rowOff>
    </xdr:to>
    <xdr:cxnSp macro="">
      <xdr:nvCxnSpPr>
        <xdr:cNvPr id="141" name="直線コネクタ 140"/>
        <xdr:cNvCxnSpPr/>
      </xdr:nvCxnSpPr>
      <xdr:spPr>
        <a:xfrm flipV="1">
          <a:off x="6972300" y="7123481"/>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44" name="n_3aveValue【道路】&#10;一人当たり延長"/>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135403</xdr:rowOff>
    </xdr:from>
    <xdr:ext cx="534377" cy="259045"/>
    <xdr:sp macro="" textlink="">
      <xdr:nvSpPr>
        <xdr:cNvPr id="146" name="n_1mainValue【道路】&#10;一人当たり延長"/>
        <xdr:cNvSpPr txBox="1"/>
      </xdr:nvSpPr>
      <xdr:spPr>
        <a:xfrm>
          <a:off x="9359411" y="716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135729</xdr:rowOff>
    </xdr:from>
    <xdr:ext cx="534377" cy="259045"/>
    <xdr:sp macro="" textlink="">
      <xdr:nvSpPr>
        <xdr:cNvPr id="147" name="n_2mainValue【道路】&#10;一人当たり延長"/>
        <xdr:cNvSpPr txBox="1"/>
      </xdr:nvSpPr>
      <xdr:spPr>
        <a:xfrm>
          <a:off x="8483111" y="716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135958</xdr:rowOff>
    </xdr:from>
    <xdr:ext cx="534377" cy="259045"/>
    <xdr:sp macro="" textlink="">
      <xdr:nvSpPr>
        <xdr:cNvPr id="148" name="n_3mainValue【道路】&#10;一人当たり延長"/>
        <xdr:cNvSpPr txBox="1"/>
      </xdr:nvSpPr>
      <xdr:spPr>
        <a:xfrm>
          <a:off x="7594111" y="716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136366</xdr:rowOff>
    </xdr:from>
    <xdr:ext cx="534377" cy="259045"/>
    <xdr:sp macro="" textlink="">
      <xdr:nvSpPr>
        <xdr:cNvPr id="149" name="n_4mainValue【道路】&#10;一人当たり延長"/>
        <xdr:cNvSpPr txBox="1"/>
      </xdr:nvSpPr>
      <xdr:spPr>
        <a:xfrm>
          <a:off x="6705111" y="716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80" name="【橋りょう・トンネル】&#10;有形固定資産減価償却率平均値テキスト"/>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169635</xdr:rowOff>
    </xdr:from>
    <xdr:to>
      <xdr:col>24</xdr:col>
      <xdr:colOff>114300</xdr:colOff>
      <xdr:row>55</xdr:row>
      <xdr:rowOff>99785</xdr:rowOff>
    </xdr:to>
    <xdr:sp macro="" textlink="">
      <xdr:nvSpPr>
        <xdr:cNvPr id="191" name="楕円 190"/>
        <xdr:cNvSpPr/>
      </xdr:nvSpPr>
      <xdr:spPr>
        <a:xfrm>
          <a:off x="4584700" y="94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122662</xdr:rowOff>
    </xdr:from>
    <xdr:ext cx="340478" cy="259045"/>
    <xdr:sp macro="" textlink="">
      <xdr:nvSpPr>
        <xdr:cNvPr id="192" name="【橋りょう・トンネル】&#10;有形固定資産減価償却率該当値テキスト"/>
        <xdr:cNvSpPr txBox="1"/>
      </xdr:nvSpPr>
      <xdr:spPr>
        <a:xfrm>
          <a:off x="4673600" y="9380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102688</xdr:rowOff>
    </xdr:from>
    <xdr:to>
      <xdr:col>20</xdr:col>
      <xdr:colOff>38100</xdr:colOff>
      <xdr:row>56</xdr:row>
      <xdr:rowOff>32838</xdr:rowOff>
    </xdr:to>
    <xdr:sp macro="" textlink="">
      <xdr:nvSpPr>
        <xdr:cNvPr id="193" name="楕円 192"/>
        <xdr:cNvSpPr/>
      </xdr:nvSpPr>
      <xdr:spPr>
        <a:xfrm>
          <a:off x="3746500" y="953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48985</xdr:rowOff>
    </xdr:from>
    <xdr:to>
      <xdr:col>24</xdr:col>
      <xdr:colOff>63500</xdr:colOff>
      <xdr:row>55</xdr:row>
      <xdr:rowOff>153488</xdr:rowOff>
    </xdr:to>
    <xdr:cxnSp macro="">
      <xdr:nvCxnSpPr>
        <xdr:cNvPr id="194" name="直線コネクタ 193"/>
        <xdr:cNvCxnSpPr/>
      </xdr:nvCxnSpPr>
      <xdr:spPr>
        <a:xfrm flipV="1">
          <a:off x="3797300" y="9478735"/>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65133</xdr:rowOff>
    </xdr:from>
    <xdr:to>
      <xdr:col>15</xdr:col>
      <xdr:colOff>101600</xdr:colOff>
      <xdr:row>55</xdr:row>
      <xdr:rowOff>166733</xdr:rowOff>
    </xdr:to>
    <xdr:sp macro="" textlink="">
      <xdr:nvSpPr>
        <xdr:cNvPr id="195" name="楕円 194"/>
        <xdr:cNvSpPr/>
      </xdr:nvSpPr>
      <xdr:spPr>
        <a:xfrm>
          <a:off x="2857500" y="94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115933</xdr:rowOff>
    </xdr:from>
    <xdr:to>
      <xdr:col>19</xdr:col>
      <xdr:colOff>177800</xdr:colOff>
      <xdr:row>55</xdr:row>
      <xdr:rowOff>153488</xdr:rowOff>
    </xdr:to>
    <xdr:cxnSp macro="">
      <xdr:nvCxnSpPr>
        <xdr:cNvPr id="196" name="直線コネクタ 195"/>
        <xdr:cNvCxnSpPr/>
      </xdr:nvCxnSpPr>
      <xdr:spPr>
        <a:xfrm>
          <a:off x="2908300" y="954568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27577</xdr:rowOff>
    </xdr:from>
    <xdr:to>
      <xdr:col>10</xdr:col>
      <xdr:colOff>165100</xdr:colOff>
      <xdr:row>55</xdr:row>
      <xdr:rowOff>129177</xdr:rowOff>
    </xdr:to>
    <xdr:sp macro="" textlink="">
      <xdr:nvSpPr>
        <xdr:cNvPr id="197" name="楕円 196"/>
        <xdr:cNvSpPr/>
      </xdr:nvSpPr>
      <xdr:spPr>
        <a:xfrm>
          <a:off x="1968500" y="945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78377</xdr:rowOff>
    </xdr:from>
    <xdr:to>
      <xdr:col>15</xdr:col>
      <xdr:colOff>50800</xdr:colOff>
      <xdr:row>55</xdr:row>
      <xdr:rowOff>115933</xdr:rowOff>
    </xdr:to>
    <xdr:cxnSp macro="">
      <xdr:nvCxnSpPr>
        <xdr:cNvPr id="198" name="直線コネクタ 197"/>
        <xdr:cNvCxnSpPr/>
      </xdr:nvCxnSpPr>
      <xdr:spPr>
        <a:xfrm>
          <a:off x="2019300" y="950812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161472</xdr:rowOff>
    </xdr:from>
    <xdr:to>
      <xdr:col>6</xdr:col>
      <xdr:colOff>38100</xdr:colOff>
      <xdr:row>55</xdr:row>
      <xdr:rowOff>91622</xdr:rowOff>
    </xdr:to>
    <xdr:sp macro="" textlink="">
      <xdr:nvSpPr>
        <xdr:cNvPr id="199" name="楕円 198"/>
        <xdr:cNvSpPr/>
      </xdr:nvSpPr>
      <xdr:spPr>
        <a:xfrm>
          <a:off x="1079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40822</xdr:rowOff>
    </xdr:from>
    <xdr:to>
      <xdr:col>10</xdr:col>
      <xdr:colOff>114300</xdr:colOff>
      <xdr:row>55</xdr:row>
      <xdr:rowOff>78377</xdr:rowOff>
    </xdr:to>
    <xdr:cxnSp macro="">
      <xdr:nvCxnSpPr>
        <xdr:cNvPr id="200" name="直線コネクタ 199"/>
        <xdr:cNvCxnSpPr/>
      </xdr:nvCxnSpPr>
      <xdr:spPr>
        <a:xfrm>
          <a:off x="1130300" y="947057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201" name="n_1aveValue【橋りょう・トンネル】&#10;有形固定資産減価償却率"/>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2" name="n_2aveValue【橋りょう・トンネル】&#10;有形固定資産減価償却率"/>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3" name="n_3aveValue【橋りょう・トンネル】&#10;有形固定資産減価償却率"/>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4" name="n_4aveValue【橋りょう・トンネル】&#10;有形固定資産減価償却率"/>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49365</xdr:rowOff>
    </xdr:from>
    <xdr:ext cx="340478" cy="259045"/>
    <xdr:sp macro="" textlink="">
      <xdr:nvSpPr>
        <xdr:cNvPr id="205" name="n_1mainValue【橋りょう・トンネル】&#10;有形固定資産減価償却率"/>
        <xdr:cNvSpPr txBox="1"/>
      </xdr:nvSpPr>
      <xdr:spPr>
        <a:xfrm>
          <a:off x="3614361" y="9307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11810</xdr:rowOff>
    </xdr:from>
    <xdr:ext cx="340478" cy="259045"/>
    <xdr:sp macro="" textlink="">
      <xdr:nvSpPr>
        <xdr:cNvPr id="206" name="n_2mainValue【橋りょう・トンネル】&#10;有形固定資産減価償却率"/>
        <xdr:cNvSpPr txBox="1"/>
      </xdr:nvSpPr>
      <xdr:spPr>
        <a:xfrm>
          <a:off x="2738061" y="92701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145704</xdr:rowOff>
    </xdr:from>
    <xdr:ext cx="340478" cy="259045"/>
    <xdr:sp macro="" textlink="">
      <xdr:nvSpPr>
        <xdr:cNvPr id="207" name="n_3mainValue【橋りょう・トンネル】&#10;有形固定資産減価償却率"/>
        <xdr:cNvSpPr txBox="1"/>
      </xdr:nvSpPr>
      <xdr:spPr>
        <a:xfrm>
          <a:off x="1849061" y="92325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108149</xdr:rowOff>
    </xdr:from>
    <xdr:ext cx="340478" cy="259045"/>
    <xdr:sp macro="" textlink="">
      <xdr:nvSpPr>
        <xdr:cNvPr id="208" name="n_4mainValue【橋りょう・トンネル】&#10;有形固定資産減価償却率"/>
        <xdr:cNvSpPr txBox="1"/>
      </xdr:nvSpPr>
      <xdr:spPr>
        <a:xfrm>
          <a:off x="960061" y="919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94413</xdr:rowOff>
    </xdr:from>
    <xdr:to>
      <xdr:col>55</xdr:col>
      <xdr:colOff>50800</xdr:colOff>
      <xdr:row>64</xdr:row>
      <xdr:rowOff>24563</xdr:rowOff>
    </xdr:to>
    <xdr:sp macro="" textlink="">
      <xdr:nvSpPr>
        <xdr:cNvPr id="246" name="楕円 245"/>
        <xdr:cNvSpPr/>
      </xdr:nvSpPr>
      <xdr:spPr>
        <a:xfrm>
          <a:off x="10426700" y="1089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9340</xdr:rowOff>
    </xdr:from>
    <xdr:ext cx="534377" cy="259045"/>
    <xdr:sp macro="" textlink="">
      <xdr:nvSpPr>
        <xdr:cNvPr id="247" name="【橋りょう・トンネル】&#10;一人当たり有形固定資産（償却資産）額該当値テキスト"/>
        <xdr:cNvSpPr txBox="1"/>
      </xdr:nvSpPr>
      <xdr:spPr>
        <a:xfrm>
          <a:off x="10515600" y="1081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119207</xdr:rowOff>
    </xdr:from>
    <xdr:to>
      <xdr:col>50</xdr:col>
      <xdr:colOff>165100</xdr:colOff>
      <xdr:row>64</xdr:row>
      <xdr:rowOff>49357</xdr:rowOff>
    </xdr:to>
    <xdr:sp macro="" textlink="">
      <xdr:nvSpPr>
        <xdr:cNvPr id="248" name="楕円 247"/>
        <xdr:cNvSpPr/>
      </xdr:nvSpPr>
      <xdr:spPr>
        <a:xfrm>
          <a:off x="9588500" y="109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145213</xdr:rowOff>
    </xdr:from>
    <xdr:to>
      <xdr:col>55</xdr:col>
      <xdr:colOff>0</xdr:colOff>
      <xdr:row>63</xdr:row>
      <xdr:rowOff>170007</xdr:rowOff>
    </xdr:to>
    <xdr:cxnSp macro="">
      <xdr:nvCxnSpPr>
        <xdr:cNvPr id="249" name="直線コネクタ 248"/>
        <xdr:cNvCxnSpPr/>
      </xdr:nvCxnSpPr>
      <xdr:spPr>
        <a:xfrm flipV="1">
          <a:off x="9639300" y="10946563"/>
          <a:ext cx="838200" cy="2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119211</xdr:rowOff>
    </xdr:from>
    <xdr:to>
      <xdr:col>46</xdr:col>
      <xdr:colOff>38100</xdr:colOff>
      <xdr:row>64</xdr:row>
      <xdr:rowOff>49361</xdr:rowOff>
    </xdr:to>
    <xdr:sp macro="" textlink="">
      <xdr:nvSpPr>
        <xdr:cNvPr id="250" name="楕円 249"/>
        <xdr:cNvSpPr/>
      </xdr:nvSpPr>
      <xdr:spPr>
        <a:xfrm>
          <a:off x="8699500" y="109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170007</xdr:rowOff>
    </xdr:from>
    <xdr:to>
      <xdr:col>50</xdr:col>
      <xdr:colOff>114300</xdr:colOff>
      <xdr:row>63</xdr:row>
      <xdr:rowOff>170011</xdr:rowOff>
    </xdr:to>
    <xdr:cxnSp macro="">
      <xdr:nvCxnSpPr>
        <xdr:cNvPr id="251" name="直線コネクタ 250"/>
        <xdr:cNvCxnSpPr/>
      </xdr:nvCxnSpPr>
      <xdr:spPr>
        <a:xfrm flipV="1">
          <a:off x="8750300" y="10971357"/>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119207</xdr:rowOff>
    </xdr:from>
    <xdr:to>
      <xdr:col>41</xdr:col>
      <xdr:colOff>101600</xdr:colOff>
      <xdr:row>64</xdr:row>
      <xdr:rowOff>49357</xdr:rowOff>
    </xdr:to>
    <xdr:sp macro="" textlink="">
      <xdr:nvSpPr>
        <xdr:cNvPr id="252" name="楕円 251"/>
        <xdr:cNvSpPr/>
      </xdr:nvSpPr>
      <xdr:spPr>
        <a:xfrm>
          <a:off x="7810500" y="109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170007</xdr:rowOff>
    </xdr:from>
    <xdr:to>
      <xdr:col>45</xdr:col>
      <xdr:colOff>177800</xdr:colOff>
      <xdr:row>63</xdr:row>
      <xdr:rowOff>170011</xdr:rowOff>
    </xdr:to>
    <xdr:cxnSp macro="">
      <xdr:nvCxnSpPr>
        <xdr:cNvPr id="253" name="直線コネクタ 252"/>
        <xdr:cNvCxnSpPr/>
      </xdr:nvCxnSpPr>
      <xdr:spPr>
        <a:xfrm>
          <a:off x="7861300" y="10971357"/>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119211</xdr:rowOff>
    </xdr:from>
    <xdr:to>
      <xdr:col>36</xdr:col>
      <xdr:colOff>165100</xdr:colOff>
      <xdr:row>64</xdr:row>
      <xdr:rowOff>49361</xdr:rowOff>
    </xdr:to>
    <xdr:sp macro="" textlink="">
      <xdr:nvSpPr>
        <xdr:cNvPr id="254" name="楕円 253"/>
        <xdr:cNvSpPr/>
      </xdr:nvSpPr>
      <xdr:spPr>
        <a:xfrm>
          <a:off x="6921500" y="109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170007</xdr:rowOff>
    </xdr:from>
    <xdr:to>
      <xdr:col>41</xdr:col>
      <xdr:colOff>50800</xdr:colOff>
      <xdr:row>63</xdr:row>
      <xdr:rowOff>170011</xdr:rowOff>
    </xdr:to>
    <xdr:cxnSp macro="">
      <xdr:nvCxnSpPr>
        <xdr:cNvPr id="255" name="直線コネクタ 254"/>
        <xdr:cNvCxnSpPr/>
      </xdr:nvCxnSpPr>
      <xdr:spPr>
        <a:xfrm flipV="1">
          <a:off x="6972300" y="10971357"/>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57" name="n_2aveValue【橋りょう・トンネル】&#10;一人当たり有形固定資産（償却資産）額"/>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58" name="n_3aveValue【橋りょう・トンネル】&#10;一人当たり有形固定資産（償却資産）額"/>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59" name="n_4aveValue【橋りょう・トンネル】&#10;一人当たり有形固定資産（償却資産）額"/>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40484</xdr:rowOff>
    </xdr:from>
    <xdr:ext cx="469744" cy="259045"/>
    <xdr:sp macro="" textlink="">
      <xdr:nvSpPr>
        <xdr:cNvPr id="260" name="n_1mainValue【橋りょう・トンネル】&#10;一人当たり有形固定資産（償却資産）額"/>
        <xdr:cNvSpPr txBox="1"/>
      </xdr:nvSpPr>
      <xdr:spPr>
        <a:xfrm>
          <a:off x="9391728" y="1101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40488</xdr:rowOff>
    </xdr:from>
    <xdr:ext cx="469744" cy="259045"/>
    <xdr:sp macro="" textlink="">
      <xdr:nvSpPr>
        <xdr:cNvPr id="261" name="n_2mainValue【橋りょう・トンネル】&#10;一人当たり有形固定資産（償却資産）額"/>
        <xdr:cNvSpPr txBox="1"/>
      </xdr:nvSpPr>
      <xdr:spPr>
        <a:xfrm>
          <a:off x="8515428" y="110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40484</xdr:rowOff>
    </xdr:from>
    <xdr:ext cx="469744" cy="259045"/>
    <xdr:sp macro="" textlink="">
      <xdr:nvSpPr>
        <xdr:cNvPr id="262" name="n_3mainValue【橋りょう・トンネル】&#10;一人当たり有形固定資産（償却資産）額"/>
        <xdr:cNvSpPr txBox="1"/>
      </xdr:nvSpPr>
      <xdr:spPr>
        <a:xfrm>
          <a:off x="7626428" y="1101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40488</xdr:rowOff>
    </xdr:from>
    <xdr:ext cx="469744" cy="259045"/>
    <xdr:sp macro="" textlink="">
      <xdr:nvSpPr>
        <xdr:cNvPr id="263" name="n_4mainValue【橋りょう・トンネル】&#10;一人当たり有形固定資産（償却資産）額"/>
        <xdr:cNvSpPr txBox="1"/>
      </xdr:nvSpPr>
      <xdr:spPr>
        <a:xfrm>
          <a:off x="6737428" y="110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3" name="【公営住宅】&#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166370</xdr:rowOff>
    </xdr:from>
    <xdr:to>
      <xdr:col>24</xdr:col>
      <xdr:colOff>114300</xdr:colOff>
      <xdr:row>79</xdr:row>
      <xdr:rowOff>96520</xdr:rowOff>
    </xdr:to>
    <xdr:sp macro="" textlink="">
      <xdr:nvSpPr>
        <xdr:cNvPr id="304" name="楕円 303"/>
        <xdr:cNvSpPr/>
      </xdr:nvSpPr>
      <xdr:spPr>
        <a:xfrm>
          <a:off x="45847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17797</xdr:rowOff>
    </xdr:from>
    <xdr:ext cx="405111" cy="259045"/>
    <xdr:sp macro="" textlink="">
      <xdr:nvSpPr>
        <xdr:cNvPr id="305" name="【公営住宅】&#10;有形固定資産減価償却率該当値テキスト"/>
        <xdr:cNvSpPr txBox="1"/>
      </xdr:nvSpPr>
      <xdr:spPr>
        <a:xfrm>
          <a:off x="4673600"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122555</xdr:rowOff>
    </xdr:from>
    <xdr:to>
      <xdr:col>20</xdr:col>
      <xdr:colOff>38100</xdr:colOff>
      <xdr:row>79</xdr:row>
      <xdr:rowOff>52705</xdr:rowOff>
    </xdr:to>
    <xdr:sp macro="" textlink="">
      <xdr:nvSpPr>
        <xdr:cNvPr id="306" name="楕円 305"/>
        <xdr:cNvSpPr/>
      </xdr:nvSpPr>
      <xdr:spPr>
        <a:xfrm>
          <a:off x="3746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1905</xdr:rowOff>
    </xdr:from>
    <xdr:to>
      <xdr:col>24</xdr:col>
      <xdr:colOff>63500</xdr:colOff>
      <xdr:row>79</xdr:row>
      <xdr:rowOff>45720</xdr:rowOff>
    </xdr:to>
    <xdr:cxnSp macro="">
      <xdr:nvCxnSpPr>
        <xdr:cNvPr id="307" name="直線コネクタ 306"/>
        <xdr:cNvCxnSpPr/>
      </xdr:nvCxnSpPr>
      <xdr:spPr>
        <a:xfrm>
          <a:off x="3797300" y="135464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80645</xdr:rowOff>
    </xdr:from>
    <xdr:to>
      <xdr:col>15</xdr:col>
      <xdr:colOff>101600</xdr:colOff>
      <xdr:row>79</xdr:row>
      <xdr:rowOff>10795</xdr:rowOff>
    </xdr:to>
    <xdr:sp macro="" textlink="">
      <xdr:nvSpPr>
        <xdr:cNvPr id="308" name="楕円 307"/>
        <xdr:cNvSpPr/>
      </xdr:nvSpPr>
      <xdr:spPr>
        <a:xfrm>
          <a:off x="2857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131445</xdr:rowOff>
    </xdr:from>
    <xdr:to>
      <xdr:col>19</xdr:col>
      <xdr:colOff>177800</xdr:colOff>
      <xdr:row>79</xdr:row>
      <xdr:rowOff>1905</xdr:rowOff>
    </xdr:to>
    <xdr:cxnSp macro="">
      <xdr:nvCxnSpPr>
        <xdr:cNvPr id="309" name="直線コネクタ 308"/>
        <xdr:cNvCxnSpPr/>
      </xdr:nvCxnSpPr>
      <xdr:spPr>
        <a:xfrm>
          <a:off x="2908300" y="135045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42545</xdr:rowOff>
    </xdr:from>
    <xdr:to>
      <xdr:col>10</xdr:col>
      <xdr:colOff>165100</xdr:colOff>
      <xdr:row>78</xdr:row>
      <xdr:rowOff>144145</xdr:rowOff>
    </xdr:to>
    <xdr:sp macro="" textlink="">
      <xdr:nvSpPr>
        <xdr:cNvPr id="310" name="楕円 309"/>
        <xdr:cNvSpPr/>
      </xdr:nvSpPr>
      <xdr:spPr>
        <a:xfrm>
          <a:off x="196850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93345</xdr:rowOff>
    </xdr:from>
    <xdr:to>
      <xdr:col>15</xdr:col>
      <xdr:colOff>50800</xdr:colOff>
      <xdr:row>78</xdr:row>
      <xdr:rowOff>131445</xdr:rowOff>
    </xdr:to>
    <xdr:cxnSp macro="">
      <xdr:nvCxnSpPr>
        <xdr:cNvPr id="311" name="直線コネクタ 310"/>
        <xdr:cNvCxnSpPr/>
      </xdr:nvCxnSpPr>
      <xdr:spPr>
        <a:xfrm>
          <a:off x="2019300" y="134664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636</xdr:rowOff>
    </xdr:from>
    <xdr:to>
      <xdr:col>6</xdr:col>
      <xdr:colOff>38100</xdr:colOff>
      <xdr:row>78</xdr:row>
      <xdr:rowOff>102236</xdr:rowOff>
    </xdr:to>
    <xdr:sp macro="" textlink="">
      <xdr:nvSpPr>
        <xdr:cNvPr id="312" name="楕円 311"/>
        <xdr:cNvSpPr/>
      </xdr:nvSpPr>
      <xdr:spPr>
        <a:xfrm>
          <a:off x="1079500" y="133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51436</xdr:rowOff>
    </xdr:from>
    <xdr:to>
      <xdr:col>10</xdr:col>
      <xdr:colOff>114300</xdr:colOff>
      <xdr:row>78</xdr:row>
      <xdr:rowOff>93345</xdr:rowOff>
    </xdr:to>
    <xdr:cxnSp macro="">
      <xdr:nvCxnSpPr>
        <xdr:cNvPr id="313" name="直線コネクタ 312"/>
        <xdr:cNvCxnSpPr/>
      </xdr:nvCxnSpPr>
      <xdr:spPr>
        <a:xfrm>
          <a:off x="1130300" y="134245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5732</xdr:rowOff>
    </xdr:from>
    <xdr:ext cx="405111" cy="259045"/>
    <xdr:sp macro="" textlink="">
      <xdr:nvSpPr>
        <xdr:cNvPr id="314" name="n_1aveValue【公営住宅】&#10;有形固定資産減価償却率"/>
        <xdr:cNvSpPr txBox="1"/>
      </xdr:nvSpPr>
      <xdr:spPr>
        <a:xfrm>
          <a:off x="3582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315" name="n_2aveValue【公営住宅】&#10;有形固定資産減価償却率"/>
        <xdr:cNvSpPr txBox="1"/>
      </xdr:nvSpPr>
      <xdr:spPr>
        <a:xfrm>
          <a:off x="2705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6" name="n_3aveValue【公営住宅】&#10;有形固定資産減価償却率"/>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7" name="n_4aveValue【公営住宅】&#10;有形固定資産減価償却率"/>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69232</xdr:rowOff>
    </xdr:from>
    <xdr:ext cx="405111" cy="259045"/>
    <xdr:sp macro="" textlink="">
      <xdr:nvSpPr>
        <xdr:cNvPr id="318" name="n_1mainValue【公営住宅】&#10;有形固定資産減価償却率"/>
        <xdr:cNvSpPr txBox="1"/>
      </xdr:nvSpPr>
      <xdr:spPr>
        <a:xfrm>
          <a:off x="3582044" y="1327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27322</xdr:rowOff>
    </xdr:from>
    <xdr:ext cx="405111" cy="259045"/>
    <xdr:sp macro="" textlink="">
      <xdr:nvSpPr>
        <xdr:cNvPr id="319" name="n_2mainValue【公営住宅】&#10;有形固定資産減価償却率"/>
        <xdr:cNvSpPr txBox="1"/>
      </xdr:nvSpPr>
      <xdr:spPr>
        <a:xfrm>
          <a:off x="2705744" y="132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160672</xdr:rowOff>
    </xdr:from>
    <xdr:ext cx="405111" cy="259045"/>
    <xdr:sp macro="" textlink="">
      <xdr:nvSpPr>
        <xdr:cNvPr id="320" name="n_3mainValue【公営住宅】&#10;有形固定資産減価償却率"/>
        <xdr:cNvSpPr txBox="1"/>
      </xdr:nvSpPr>
      <xdr:spPr>
        <a:xfrm>
          <a:off x="1816744" y="1319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118763</xdr:rowOff>
    </xdr:from>
    <xdr:ext cx="405111" cy="259045"/>
    <xdr:sp macro="" textlink="">
      <xdr:nvSpPr>
        <xdr:cNvPr id="321" name="n_4mainValue【公営住宅】&#10;有形固定資産減価償却率"/>
        <xdr:cNvSpPr txBox="1"/>
      </xdr:nvSpPr>
      <xdr:spPr>
        <a:xfrm>
          <a:off x="927744" y="1314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118018</xdr:rowOff>
    </xdr:from>
    <xdr:ext cx="469744" cy="259045"/>
    <xdr:sp macro="" textlink="">
      <xdr:nvSpPr>
        <xdr:cNvPr id="352" name="【公営住宅】&#10;一人当たり面積平均値テキスト"/>
        <xdr:cNvSpPr txBox="1"/>
      </xdr:nvSpPr>
      <xdr:spPr>
        <a:xfrm>
          <a:off x="10515600" y="14691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125330</xdr:rowOff>
    </xdr:from>
    <xdr:to>
      <xdr:col>55</xdr:col>
      <xdr:colOff>50800</xdr:colOff>
      <xdr:row>85</xdr:row>
      <xdr:rowOff>55480</xdr:rowOff>
    </xdr:to>
    <xdr:sp macro="" textlink="">
      <xdr:nvSpPr>
        <xdr:cNvPr id="363" name="楕円 362"/>
        <xdr:cNvSpPr/>
      </xdr:nvSpPr>
      <xdr:spPr>
        <a:xfrm>
          <a:off x="10426700" y="1452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148207</xdr:rowOff>
    </xdr:from>
    <xdr:ext cx="469744" cy="259045"/>
    <xdr:sp macro="" textlink="">
      <xdr:nvSpPr>
        <xdr:cNvPr id="364" name="【公営住宅】&#10;一人当たり面積該当値テキスト"/>
        <xdr:cNvSpPr txBox="1"/>
      </xdr:nvSpPr>
      <xdr:spPr>
        <a:xfrm>
          <a:off x="10515600" y="1437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129794</xdr:rowOff>
    </xdr:from>
    <xdr:to>
      <xdr:col>50</xdr:col>
      <xdr:colOff>165100</xdr:colOff>
      <xdr:row>85</xdr:row>
      <xdr:rowOff>59944</xdr:rowOff>
    </xdr:to>
    <xdr:sp macro="" textlink="">
      <xdr:nvSpPr>
        <xdr:cNvPr id="365" name="楕円 364"/>
        <xdr:cNvSpPr/>
      </xdr:nvSpPr>
      <xdr:spPr>
        <a:xfrm>
          <a:off x="9588500" y="145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4680</xdr:rowOff>
    </xdr:from>
    <xdr:to>
      <xdr:col>55</xdr:col>
      <xdr:colOff>0</xdr:colOff>
      <xdr:row>85</xdr:row>
      <xdr:rowOff>9144</xdr:rowOff>
    </xdr:to>
    <xdr:cxnSp macro="">
      <xdr:nvCxnSpPr>
        <xdr:cNvPr id="366" name="直線コネクタ 365"/>
        <xdr:cNvCxnSpPr/>
      </xdr:nvCxnSpPr>
      <xdr:spPr>
        <a:xfrm flipV="1">
          <a:off x="9639300" y="14577930"/>
          <a:ext cx="838200" cy="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130448</xdr:rowOff>
    </xdr:from>
    <xdr:to>
      <xdr:col>46</xdr:col>
      <xdr:colOff>38100</xdr:colOff>
      <xdr:row>85</xdr:row>
      <xdr:rowOff>60598</xdr:rowOff>
    </xdr:to>
    <xdr:sp macro="" textlink="">
      <xdr:nvSpPr>
        <xdr:cNvPr id="367" name="楕円 366"/>
        <xdr:cNvSpPr/>
      </xdr:nvSpPr>
      <xdr:spPr>
        <a:xfrm>
          <a:off x="8699500" y="1453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9144</xdr:rowOff>
    </xdr:from>
    <xdr:to>
      <xdr:col>50</xdr:col>
      <xdr:colOff>114300</xdr:colOff>
      <xdr:row>85</xdr:row>
      <xdr:rowOff>9798</xdr:rowOff>
    </xdr:to>
    <xdr:cxnSp macro="">
      <xdr:nvCxnSpPr>
        <xdr:cNvPr id="368" name="直線コネクタ 367"/>
        <xdr:cNvCxnSpPr/>
      </xdr:nvCxnSpPr>
      <xdr:spPr>
        <a:xfrm flipV="1">
          <a:off x="8750300" y="14582394"/>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129685</xdr:rowOff>
    </xdr:from>
    <xdr:to>
      <xdr:col>41</xdr:col>
      <xdr:colOff>101600</xdr:colOff>
      <xdr:row>85</xdr:row>
      <xdr:rowOff>59835</xdr:rowOff>
    </xdr:to>
    <xdr:sp macro="" textlink="">
      <xdr:nvSpPr>
        <xdr:cNvPr id="369" name="楕円 368"/>
        <xdr:cNvSpPr/>
      </xdr:nvSpPr>
      <xdr:spPr>
        <a:xfrm>
          <a:off x="7810500" y="145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9035</xdr:rowOff>
    </xdr:from>
    <xdr:to>
      <xdr:col>45</xdr:col>
      <xdr:colOff>177800</xdr:colOff>
      <xdr:row>85</xdr:row>
      <xdr:rowOff>9798</xdr:rowOff>
    </xdr:to>
    <xdr:cxnSp macro="">
      <xdr:nvCxnSpPr>
        <xdr:cNvPr id="370" name="直線コネクタ 369"/>
        <xdr:cNvCxnSpPr/>
      </xdr:nvCxnSpPr>
      <xdr:spPr>
        <a:xfrm>
          <a:off x="7861300" y="1458228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129358</xdr:rowOff>
    </xdr:from>
    <xdr:to>
      <xdr:col>36</xdr:col>
      <xdr:colOff>165100</xdr:colOff>
      <xdr:row>85</xdr:row>
      <xdr:rowOff>59508</xdr:rowOff>
    </xdr:to>
    <xdr:sp macro="" textlink="">
      <xdr:nvSpPr>
        <xdr:cNvPr id="371" name="楕円 370"/>
        <xdr:cNvSpPr/>
      </xdr:nvSpPr>
      <xdr:spPr>
        <a:xfrm>
          <a:off x="6921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8708</xdr:rowOff>
    </xdr:from>
    <xdr:to>
      <xdr:col>41</xdr:col>
      <xdr:colOff>50800</xdr:colOff>
      <xdr:row>85</xdr:row>
      <xdr:rowOff>9035</xdr:rowOff>
    </xdr:to>
    <xdr:cxnSp macro="">
      <xdr:nvCxnSpPr>
        <xdr:cNvPr id="372" name="直線コネクタ 371"/>
        <xdr:cNvCxnSpPr/>
      </xdr:nvCxnSpPr>
      <xdr:spPr>
        <a:xfrm>
          <a:off x="6972300" y="1458195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51179</xdr:rowOff>
    </xdr:from>
    <xdr:ext cx="469744" cy="259045"/>
    <xdr:sp macro="" textlink="">
      <xdr:nvSpPr>
        <xdr:cNvPr id="373" name="n_1aveValue【公営住宅】&#10;一人当たり面積"/>
        <xdr:cNvSpPr txBox="1"/>
      </xdr:nvSpPr>
      <xdr:spPr>
        <a:xfrm>
          <a:off x="9391727" y="147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64352</xdr:rowOff>
    </xdr:from>
    <xdr:ext cx="469744" cy="259045"/>
    <xdr:sp macro="" textlink="">
      <xdr:nvSpPr>
        <xdr:cNvPr id="374" name="n_2aveValue【公営住宅】&#10;一人当たり面積"/>
        <xdr:cNvSpPr txBox="1"/>
      </xdr:nvSpPr>
      <xdr:spPr>
        <a:xfrm>
          <a:off x="8515427" y="1480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65876</xdr:rowOff>
    </xdr:from>
    <xdr:ext cx="469744" cy="259045"/>
    <xdr:sp macro="" textlink="">
      <xdr:nvSpPr>
        <xdr:cNvPr id="375" name="n_3aveValue【公営住宅】&#10;一人当たり面積"/>
        <xdr:cNvSpPr txBox="1"/>
      </xdr:nvSpPr>
      <xdr:spPr>
        <a:xfrm>
          <a:off x="7626427" y="1481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65549</xdr:rowOff>
    </xdr:from>
    <xdr:ext cx="469744" cy="259045"/>
    <xdr:sp macro="" textlink="">
      <xdr:nvSpPr>
        <xdr:cNvPr id="376" name="n_4aveValue【公営住宅】&#10;一人当たり面積"/>
        <xdr:cNvSpPr txBox="1"/>
      </xdr:nvSpPr>
      <xdr:spPr>
        <a:xfrm>
          <a:off x="6737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76471</xdr:rowOff>
    </xdr:from>
    <xdr:ext cx="469744" cy="259045"/>
    <xdr:sp macro="" textlink="">
      <xdr:nvSpPr>
        <xdr:cNvPr id="377" name="n_1mainValue【公営住宅】&#10;一人当たり面積"/>
        <xdr:cNvSpPr txBox="1"/>
      </xdr:nvSpPr>
      <xdr:spPr>
        <a:xfrm>
          <a:off x="9391727" y="1430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77125</xdr:rowOff>
    </xdr:from>
    <xdr:ext cx="469744" cy="259045"/>
    <xdr:sp macro="" textlink="">
      <xdr:nvSpPr>
        <xdr:cNvPr id="378" name="n_2mainValue【公営住宅】&#10;一人当たり面積"/>
        <xdr:cNvSpPr txBox="1"/>
      </xdr:nvSpPr>
      <xdr:spPr>
        <a:xfrm>
          <a:off x="8515427" y="1430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76362</xdr:rowOff>
    </xdr:from>
    <xdr:ext cx="469744" cy="259045"/>
    <xdr:sp macro="" textlink="">
      <xdr:nvSpPr>
        <xdr:cNvPr id="379" name="n_3mainValue【公営住宅】&#10;一人当たり面積"/>
        <xdr:cNvSpPr txBox="1"/>
      </xdr:nvSpPr>
      <xdr:spPr>
        <a:xfrm>
          <a:off x="7626427" y="143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76035</xdr:rowOff>
    </xdr:from>
    <xdr:ext cx="469744" cy="259045"/>
    <xdr:sp macro="" textlink="">
      <xdr:nvSpPr>
        <xdr:cNvPr id="380" name="n_4mainValue【公営住宅】&#10;一人当たり面積"/>
        <xdr:cNvSpPr txBox="1"/>
      </xdr:nvSpPr>
      <xdr:spPr>
        <a:xfrm>
          <a:off x="6737427" y="1430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427" name="【認定こども園・幼稚園・保育所】&#10;有形固定資産減価償却率平均値テキスト"/>
        <xdr:cNvSpPr txBox="1"/>
      </xdr:nvSpPr>
      <xdr:spPr>
        <a:xfrm>
          <a:off x="16357600" y="6500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30" name="フローチャート: 判断 429"/>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1" name="フローチャート: 判断 430"/>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2" name="フローチャート: 判断 431"/>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61323</xdr:rowOff>
    </xdr:from>
    <xdr:to>
      <xdr:col>85</xdr:col>
      <xdr:colOff>177800</xdr:colOff>
      <xdr:row>37</xdr:row>
      <xdr:rowOff>162923</xdr:rowOff>
    </xdr:to>
    <xdr:sp macro="" textlink="">
      <xdr:nvSpPr>
        <xdr:cNvPr id="438" name="楕円 437"/>
        <xdr:cNvSpPr/>
      </xdr:nvSpPr>
      <xdr:spPr>
        <a:xfrm>
          <a:off x="162687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84200</xdr:rowOff>
    </xdr:from>
    <xdr:ext cx="405111" cy="259045"/>
    <xdr:sp macro="" textlink="">
      <xdr:nvSpPr>
        <xdr:cNvPr id="439" name="【認定こども園・幼稚園・保育所】&#10;有形固定資産減価償却率該当値テキスト"/>
        <xdr:cNvSpPr txBox="1"/>
      </xdr:nvSpPr>
      <xdr:spPr>
        <a:xfrm>
          <a:off x="16357600"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20501</xdr:rowOff>
    </xdr:from>
    <xdr:to>
      <xdr:col>81</xdr:col>
      <xdr:colOff>101600</xdr:colOff>
      <xdr:row>37</xdr:row>
      <xdr:rowOff>122101</xdr:rowOff>
    </xdr:to>
    <xdr:sp macro="" textlink="">
      <xdr:nvSpPr>
        <xdr:cNvPr id="440" name="楕円 439"/>
        <xdr:cNvSpPr/>
      </xdr:nvSpPr>
      <xdr:spPr>
        <a:xfrm>
          <a:off x="15430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71301</xdr:rowOff>
    </xdr:from>
    <xdr:to>
      <xdr:col>85</xdr:col>
      <xdr:colOff>127000</xdr:colOff>
      <xdr:row>37</xdr:row>
      <xdr:rowOff>112123</xdr:rowOff>
    </xdr:to>
    <xdr:cxnSp macro="">
      <xdr:nvCxnSpPr>
        <xdr:cNvPr id="441" name="直線コネクタ 440"/>
        <xdr:cNvCxnSpPr/>
      </xdr:nvCxnSpPr>
      <xdr:spPr>
        <a:xfrm>
          <a:off x="15481300" y="641495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42" name="楕円 441"/>
        <xdr:cNvSpPr/>
      </xdr:nvSpPr>
      <xdr:spPr>
        <a:xfrm>
          <a:off x="14541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27214</xdr:rowOff>
    </xdr:from>
    <xdr:to>
      <xdr:col>81</xdr:col>
      <xdr:colOff>50800</xdr:colOff>
      <xdr:row>37</xdr:row>
      <xdr:rowOff>71301</xdr:rowOff>
    </xdr:to>
    <xdr:cxnSp macro="">
      <xdr:nvCxnSpPr>
        <xdr:cNvPr id="443" name="直線コネクタ 442"/>
        <xdr:cNvCxnSpPr/>
      </xdr:nvCxnSpPr>
      <xdr:spPr>
        <a:xfrm>
          <a:off x="14592300" y="637086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44" name="楕円 443"/>
        <xdr:cNvSpPr/>
      </xdr:nvSpPr>
      <xdr:spPr>
        <a:xfrm>
          <a:off x="13652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152944</xdr:rowOff>
    </xdr:from>
    <xdr:to>
      <xdr:col>76</xdr:col>
      <xdr:colOff>114300</xdr:colOff>
      <xdr:row>37</xdr:row>
      <xdr:rowOff>27214</xdr:rowOff>
    </xdr:to>
    <xdr:cxnSp macro="">
      <xdr:nvCxnSpPr>
        <xdr:cNvPr id="445" name="直線コネクタ 444"/>
        <xdr:cNvCxnSpPr/>
      </xdr:nvCxnSpPr>
      <xdr:spPr>
        <a:xfrm>
          <a:off x="13703300" y="63251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56424</xdr:rowOff>
    </xdr:from>
    <xdr:to>
      <xdr:col>67</xdr:col>
      <xdr:colOff>101600</xdr:colOff>
      <xdr:row>36</xdr:row>
      <xdr:rowOff>158024</xdr:rowOff>
    </xdr:to>
    <xdr:sp macro="" textlink="">
      <xdr:nvSpPr>
        <xdr:cNvPr id="446" name="楕円 445"/>
        <xdr:cNvSpPr/>
      </xdr:nvSpPr>
      <xdr:spPr>
        <a:xfrm>
          <a:off x="12763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107224</xdr:rowOff>
    </xdr:from>
    <xdr:to>
      <xdr:col>71</xdr:col>
      <xdr:colOff>177800</xdr:colOff>
      <xdr:row>36</xdr:row>
      <xdr:rowOff>152944</xdr:rowOff>
    </xdr:to>
    <xdr:cxnSp macro="">
      <xdr:nvCxnSpPr>
        <xdr:cNvPr id="447" name="直線コネクタ 446"/>
        <xdr:cNvCxnSpPr/>
      </xdr:nvCxnSpPr>
      <xdr:spPr>
        <a:xfrm>
          <a:off x="12814300" y="62794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70774</xdr:rowOff>
    </xdr:from>
    <xdr:ext cx="405111" cy="259045"/>
    <xdr:sp macro="" textlink="">
      <xdr:nvSpPr>
        <xdr:cNvPr id="448" name="n_1aveValue【認定こども園・幼稚園・保育所】&#10;有形固定資産減価償却率"/>
        <xdr:cNvSpPr txBox="1"/>
      </xdr:nvSpPr>
      <xdr:spPr>
        <a:xfrm>
          <a:off x="15266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29953</xdr:rowOff>
    </xdr:from>
    <xdr:ext cx="405111" cy="259045"/>
    <xdr:sp macro="" textlink="">
      <xdr:nvSpPr>
        <xdr:cNvPr id="449" name="n_2aveValue【認定こども園・幼稚園・保育所】&#10;有形固定資産減価償却率"/>
        <xdr:cNvSpPr txBox="1"/>
      </xdr:nvSpPr>
      <xdr:spPr>
        <a:xfrm>
          <a:off x="14389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450" name="n_3aveValue【認定こども園・幼稚園・保育所】&#10;有形固定資産減価償却率"/>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132823</xdr:rowOff>
    </xdr:from>
    <xdr:ext cx="405111" cy="259045"/>
    <xdr:sp macro="" textlink="">
      <xdr:nvSpPr>
        <xdr:cNvPr id="451" name="n_4aveValue【認定こども園・幼稚園・保育所】&#10;有形固定資産減価償却率"/>
        <xdr:cNvSpPr txBox="1"/>
      </xdr:nvSpPr>
      <xdr:spPr>
        <a:xfrm>
          <a:off x="12611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138628</xdr:rowOff>
    </xdr:from>
    <xdr:ext cx="405111" cy="259045"/>
    <xdr:sp macro="" textlink="">
      <xdr:nvSpPr>
        <xdr:cNvPr id="452" name="n_1mainValue【認定こども園・幼稚園・保育所】&#10;有形固定資産減価償却率"/>
        <xdr:cNvSpPr txBox="1"/>
      </xdr:nvSpPr>
      <xdr:spPr>
        <a:xfrm>
          <a:off x="152660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453" name="n_2mainValue【認定こども園・幼稚園・保育所】&#10;有形固定資産減価償却率"/>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454" name="n_3mainValue【認定こども園・幼稚園・保育所】&#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3101</xdr:rowOff>
    </xdr:from>
    <xdr:ext cx="405111" cy="259045"/>
    <xdr:sp macro="" textlink="">
      <xdr:nvSpPr>
        <xdr:cNvPr id="455" name="n_4mainValue【認定こども園・幼稚園・保育所】&#10;有形固定資産減価償却率"/>
        <xdr:cNvSpPr txBox="1"/>
      </xdr:nvSpPr>
      <xdr:spPr>
        <a:xfrm>
          <a:off x="126117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7455</xdr:rowOff>
    </xdr:from>
    <xdr:ext cx="469744" cy="259045"/>
    <xdr:sp macro="" textlink="">
      <xdr:nvSpPr>
        <xdr:cNvPr id="486" name="【認定こども園・幼稚園・保育所】&#10;一人当たり面積平均値テキスト"/>
        <xdr:cNvSpPr txBox="1"/>
      </xdr:nvSpPr>
      <xdr:spPr>
        <a:xfrm>
          <a:off x="22199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8" name="フローチャート: 判断 487"/>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89" name="フローチャート: 判断 488"/>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90" name="フローチャート: 判断 489"/>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91" name="フローチャート: 判断 490"/>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25400</xdr:rowOff>
    </xdr:from>
    <xdr:to>
      <xdr:col>116</xdr:col>
      <xdr:colOff>114300</xdr:colOff>
      <xdr:row>40</xdr:row>
      <xdr:rowOff>127000</xdr:rowOff>
    </xdr:to>
    <xdr:sp macro="" textlink="">
      <xdr:nvSpPr>
        <xdr:cNvPr id="497" name="楕円 496"/>
        <xdr:cNvSpPr/>
      </xdr:nvSpPr>
      <xdr:spPr>
        <a:xfrm>
          <a:off x="22110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3827</xdr:rowOff>
    </xdr:from>
    <xdr:ext cx="469744" cy="259045"/>
    <xdr:sp macro="" textlink="">
      <xdr:nvSpPr>
        <xdr:cNvPr id="498" name="【認定こども園・幼稚園・保育所】&#10;一人当たり面積該当値テキスト"/>
        <xdr:cNvSpPr txBox="1"/>
      </xdr:nvSpPr>
      <xdr:spPr>
        <a:xfrm>
          <a:off x="22199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30299</xdr:rowOff>
    </xdr:from>
    <xdr:to>
      <xdr:col>112</xdr:col>
      <xdr:colOff>38100</xdr:colOff>
      <xdr:row>40</xdr:row>
      <xdr:rowOff>131899</xdr:rowOff>
    </xdr:to>
    <xdr:sp macro="" textlink="">
      <xdr:nvSpPr>
        <xdr:cNvPr id="499" name="楕円 498"/>
        <xdr:cNvSpPr/>
      </xdr:nvSpPr>
      <xdr:spPr>
        <a:xfrm>
          <a:off x="21272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76200</xdr:rowOff>
    </xdr:from>
    <xdr:to>
      <xdr:col>116</xdr:col>
      <xdr:colOff>63500</xdr:colOff>
      <xdr:row>40</xdr:row>
      <xdr:rowOff>81099</xdr:rowOff>
    </xdr:to>
    <xdr:cxnSp macro="">
      <xdr:nvCxnSpPr>
        <xdr:cNvPr id="500" name="直線コネクタ 499"/>
        <xdr:cNvCxnSpPr/>
      </xdr:nvCxnSpPr>
      <xdr:spPr>
        <a:xfrm flipV="1">
          <a:off x="21323300" y="693420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30299</xdr:rowOff>
    </xdr:from>
    <xdr:to>
      <xdr:col>107</xdr:col>
      <xdr:colOff>101600</xdr:colOff>
      <xdr:row>40</xdr:row>
      <xdr:rowOff>131899</xdr:rowOff>
    </xdr:to>
    <xdr:sp macro="" textlink="">
      <xdr:nvSpPr>
        <xdr:cNvPr id="501" name="楕円 500"/>
        <xdr:cNvSpPr/>
      </xdr:nvSpPr>
      <xdr:spPr>
        <a:xfrm>
          <a:off x="20383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81099</xdr:rowOff>
    </xdr:from>
    <xdr:to>
      <xdr:col>111</xdr:col>
      <xdr:colOff>177800</xdr:colOff>
      <xdr:row>40</xdr:row>
      <xdr:rowOff>81099</xdr:rowOff>
    </xdr:to>
    <xdr:cxnSp macro="">
      <xdr:nvCxnSpPr>
        <xdr:cNvPr id="502" name="直線コネクタ 501"/>
        <xdr:cNvCxnSpPr/>
      </xdr:nvCxnSpPr>
      <xdr:spPr>
        <a:xfrm>
          <a:off x="20434300" y="69390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30299</xdr:rowOff>
    </xdr:from>
    <xdr:to>
      <xdr:col>102</xdr:col>
      <xdr:colOff>165100</xdr:colOff>
      <xdr:row>40</xdr:row>
      <xdr:rowOff>131899</xdr:rowOff>
    </xdr:to>
    <xdr:sp macro="" textlink="">
      <xdr:nvSpPr>
        <xdr:cNvPr id="503" name="楕円 502"/>
        <xdr:cNvSpPr/>
      </xdr:nvSpPr>
      <xdr:spPr>
        <a:xfrm>
          <a:off x="19494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81099</xdr:rowOff>
    </xdr:from>
    <xdr:to>
      <xdr:col>107</xdr:col>
      <xdr:colOff>50800</xdr:colOff>
      <xdr:row>40</xdr:row>
      <xdr:rowOff>81099</xdr:rowOff>
    </xdr:to>
    <xdr:cxnSp macro="">
      <xdr:nvCxnSpPr>
        <xdr:cNvPr id="504" name="直線コネクタ 503"/>
        <xdr:cNvCxnSpPr/>
      </xdr:nvCxnSpPr>
      <xdr:spPr>
        <a:xfrm>
          <a:off x="19545300" y="69390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30299</xdr:rowOff>
    </xdr:from>
    <xdr:to>
      <xdr:col>98</xdr:col>
      <xdr:colOff>38100</xdr:colOff>
      <xdr:row>40</xdr:row>
      <xdr:rowOff>131899</xdr:rowOff>
    </xdr:to>
    <xdr:sp macro="" textlink="">
      <xdr:nvSpPr>
        <xdr:cNvPr id="505" name="楕円 504"/>
        <xdr:cNvSpPr/>
      </xdr:nvSpPr>
      <xdr:spPr>
        <a:xfrm>
          <a:off x="18605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81099</xdr:rowOff>
    </xdr:from>
    <xdr:to>
      <xdr:col>102</xdr:col>
      <xdr:colOff>114300</xdr:colOff>
      <xdr:row>40</xdr:row>
      <xdr:rowOff>81099</xdr:rowOff>
    </xdr:to>
    <xdr:cxnSp macro="">
      <xdr:nvCxnSpPr>
        <xdr:cNvPr id="506" name="直線コネクタ 505"/>
        <xdr:cNvCxnSpPr/>
      </xdr:nvCxnSpPr>
      <xdr:spPr>
        <a:xfrm>
          <a:off x="18656300" y="69390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507" name="n_1aveValue【認定こども園・幼稚園・保育所】&#10;一人当たり面積"/>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508" name="n_2aveValue【認定こども園・幼稚園・保育所】&#10;一人当たり面積"/>
        <xdr:cNvSpPr txBox="1"/>
      </xdr:nvSpPr>
      <xdr:spPr>
        <a:xfrm>
          <a:off x="20199427" y="646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509" name="n_3aveValue【認定こども園・幼稚園・保育所】&#10;一人当たり面積"/>
        <xdr:cNvSpPr txBox="1"/>
      </xdr:nvSpPr>
      <xdr:spPr>
        <a:xfrm>
          <a:off x="19310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510" name="n_4aveValue【認定こども園・幼稚園・保育所】&#10;一人当たり面積"/>
        <xdr:cNvSpPr txBox="1"/>
      </xdr:nvSpPr>
      <xdr:spPr>
        <a:xfrm>
          <a:off x="18421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123026</xdr:rowOff>
    </xdr:from>
    <xdr:ext cx="469744" cy="259045"/>
    <xdr:sp macro="" textlink="">
      <xdr:nvSpPr>
        <xdr:cNvPr id="511" name="n_1mainValue【認定こども園・幼稚園・保育所】&#10;一人当たり面積"/>
        <xdr:cNvSpPr txBox="1"/>
      </xdr:nvSpPr>
      <xdr:spPr>
        <a:xfrm>
          <a:off x="21075727" y="698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123026</xdr:rowOff>
    </xdr:from>
    <xdr:ext cx="469744" cy="259045"/>
    <xdr:sp macro="" textlink="">
      <xdr:nvSpPr>
        <xdr:cNvPr id="512" name="n_2mainValue【認定こども園・幼稚園・保育所】&#10;一人当たり面積"/>
        <xdr:cNvSpPr txBox="1"/>
      </xdr:nvSpPr>
      <xdr:spPr>
        <a:xfrm>
          <a:off x="20199427" y="698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123026</xdr:rowOff>
    </xdr:from>
    <xdr:ext cx="469744" cy="259045"/>
    <xdr:sp macro="" textlink="">
      <xdr:nvSpPr>
        <xdr:cNvPr id="513" name="n_3mainValue【認定こども園・幼稚園・保育所】&#10;一人当たり面積"/>
        <xdr:cNvSpPr txBox="1"/>
      </xdr:nvSpPr>
      <xdr:spPr>
        <a:xfrm>
          <a:off x="19310427" y="698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123026</xdr:rowOff>
    </xdr:from>
    <xdr:ext cx="469744" cy="259045"/>
    <xdr:sp macro="" textlink="">
      <xdr:nvSpPr>
        <xdr:cNvPr id="514" name="n_4mainValue【認定こども園・幼稚園・保育所】&#10;一人当たり面積"/>
        <xdr:cNvSpPr txBox="1"/>
      </xdr:nvSpPr>
      <xdr:spPr>
        <a:xfrm>
          <a:off x="18421427" y="698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9" name="直線コネクタ 538"/>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0" name="【学校施設】&#10;有形固定資産減価償却率最小値テキスト"/>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1" name="直線コネクタ 540"/>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2" name="【学校施設】&#10;有形固定資産減価償却率最大値テキスト"/>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3" name="直線コネクタ 542"/>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44" name="【学校施設】&#10;有形固定資産減価償却率平均値テキスト"/>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5" name="フローチャート: 判断 544"/>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6" name="フローチャート: 判断 545"/>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7" name="フローチャート: 判断 546"/>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8" name="フローチャート: 判断 547"/>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9" name="フローチャート: 判断 548"/>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154940</xdr:rowOff>
    </xdr:from>
    <xdr:to>
      <xdr:col>85</xdr:col>
      <xdr:colOff>177800</xdr:colOff>
      <xdr:row>58</xdr:row>
      <xdr:rowOff>85090</xdr:rowOff>
    </xdr:to>
    <xdr:sp macro="" textlink="">
      <xdr:nvSpPr>
        <xdr:cNvPr id="555" name="楕円 554"/>
        <xdr:cNvSpPr/>
      </xdr:nvSpPr>
      <xdr:spPr>
        <a:xfrm>
          <a:off x="162687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6367</xdr:rowOff>
    </xdr:from>
    <xdr:ext cx="405111" cy="259045"/>
    <xdr:sp macro="" textlink="">
      <xdr:nvSpPr>
        <xdr:cNvPr id="556" name="【学校施設】&#10;有形固定資産減価償却率該当値テキスト"/>
        <xdr:cNvSpPr txBox="1"/>
      </xdr:nvSpPr>
      <xdr:spPr>
        <a:xfrm>
          <a:off x="16357600"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116840</xdr:rowOff>
    </xdr:from>
    <xdr:to>
      <xdr:col>81</xdr:col>
      <xdr:colOff>101600</xdr:colOff>
      <xdr:row>58</xdr:row>
      <xdr:rowOff>46990</xdr:rowOff>
    </xdr:to>
    <xdr:sp macro="" textlink="">
      <xdr:nvSpPr>
        <xdr:cNvPr id="557" name="楕円 556"/>
        <xdr:cNvSpPr/>
      </xdr:nvSpPr>
      <xdr:spPr>
        <a:xfrm>
          <a:off x="15430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167640</xdr:rowOff>
    </xdr:from>
    <xdr:to>
      <xdr:col>85</xdr:col>
      <xdr:colOff>127000</xdr:colOff>
      <xdr:row>58</xdr:row>
      <xdr:rowOff>34290</xdr:rowOff>
    </xdr:to>
    <xdr:cxnSp macro="">
      <xdr:nvCxnSpPr>
        <xdr:cNvPr id="558" name="直線コネクタ 557"/>
        <xdr:cNvCxnSpPr/>
      </xdr:nvCxnSpPr>
      <xdr:spPr>
        <a:xfrm>
          <a:off x="15481300" y="99402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73025</xdr:rowOff>
    </xdr:from>
    <xdr:to>
      <xdr:col>76</xdr:col>
      <xdr:colOff>165100</xdr:colOff>
      <xdr:row>58</xdr:row>
      <xdr:rowOff>3175</xdr:rowOff>
    </xdr:to>
    <xdr:sp macro="" textlink="">
      <xdr:nvSpPr>
        <xdr:cNvPr id="559" name="楕円 558"/>
        <xdr:cNvSpPr/>
      </xdr:nvSpPr>
      <xdr:spPr>
        <a:xfrm>
          <a:off x="14541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123825</xdr:rowOff>
    </xdr:from>
    <xdr:to>
      <xdr:col>81</xdr:col>
      <xdr:colOff>50800</xdr:colOff>
      <xdr:row>57</xdr:row>
      <xdr:rowOff>167640</xdr:rowOff>
    </xdr:to>
    <xdr:cxnSp macro="">
      <xdr:nvCxnSpPr>
        <xdr:cNvPr id="560" name="直線コネクタ 559"/>
        <xdr:cNvCxnSpPr/>
      </xdr:nvCxnSpPr>
      <xdr:spPr>
        <a:xfrm>
          <a:off x="14592300" y="98964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27305</xdr:rowOff>
    </xdr:from>
    <xdr:to>
      <xdr:col>72</xdr:col>
      <xdr:colOff>38100</xdr:colOff>
      <xdr:row>57</xdr:row>
      <xdr:rowOff>128905</xdr:rowOff>
    </xdr:to>
    <xdr:sp macro="" textlink="">
      <xdr:nvSpPr>
        <xdr:cNvPr id="561" name="楕円 560"/>
        <xdr:cNvSpPr/>
      </xdr:nvSpPr>
      <xdr:spPr>
        <a:xfrm>
          <a:off x="13652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78105</xdr:rowOff>
    </xdr:from>
    <xdr:to>
      <xdr:col>76</xdr:col>
      <xdr:colOff>114300</xdr:colOff>
      <xdr:row>57</xdr:row>
      <xdr:rowOff>123825</xdr:rowOff>
    </xdr:to>
    <xdr:cxnSp macro="">
      <xdr:nvCxnSpPr>
        <xdr:cNvPr id="562" name="直線コネクタ 561"/>
        <xdr:cNvCxnSpPr/>
      </xdr:nvCxnSpPr>
      <xdr:spPr>
        <a:xfrm>
          <a:off x="13703300" y="98507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153035</xdr:rowOff>
    </xdr:from>
    <xdr:to>
      <xdr:col>67</xdr:col>
      <xdr:colOff>101600</xdr:colOff>
      <xdr:row>57</xdr:row>
      <xdr:rowOff>83185</xdr:rowOff>
    </xdr:to>
    <xdr:sp macro="" textlink="">
      <xdr:nvSpPr>
        <xdr:cNvPr id="563" name="楕円 562"/>
        <xdr:cNvSpPr/>
      </xdr:nvSpPr>
      <xdr:spPr>
        <a:xfrm>
          <a:off x="127635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32385</xdr:rowOff>
    </xdr:from>
    <xdr:to>
      <xdr:col>71</xdr:col>
      <xdr:colOff>177800</xdr:colOff>
      <xdr:row>57</xdr:row>
      <xdr:rowOff>78105</xdr:rowOff>
    </xdr:to>
    <xdr:cxnSp macro="">
      <xdr:nvCxnSpPr>
        <xdr:cNvPr id="564" name="直線コネクタ 563"/>
        <xdr:cNvCxnSpPr/>
      </xdr:nvCxnSpPr>
      <xdr:spPr>
        <a:xfrm>
          <a:off x="12814300" y="98050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95267</xdr:rowOff>
    </xdr:from>
    <xdr:ext cx="405111" cy="259045"/>
    <xdr:sp macro="" textlink="">
      <xdr:nvSpPr>
        <xdr:cNvPr id="565" name="n_1aveValue【学校施設】&#10;有形固定資産減価償却率"/>
        <xdr:cNvSpPr txBox="1"/>
      </xdr:nvSpPr>
      <xdr:spPr>
        <a:xfrm>
          <a:off x="15266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566" name="n_2aveValue【学校施設】&#10;有形固定資産減価償却率"/>
        <xdr:cNvSpPr txBox="1"/>
      </xdr:nvSpPr>
      <xdr:spPr>
        <a:xfrm>
          <a:off x="14389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567" name="n_3aveValue【学校施設】&#10;有形固定資産減価償却率"/>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154322</xdr:rowOff>
    </xdr:from>
    <xdr:ext cx="405111" cy="259045"/>
    <xdr:sp macro="" textlink="">
      <xdr:nvSpPr>
        <xdr:cNvPr id="568" name="n_4aveValue【学校施設】&#10;有形固定資産減価償却率"/>
        <xdr:cNvSpPr txBox="1"/>
      </xdr:nvSpPr>
      <xdr:spPr>
        <a:xfrm>
          <a:off x="12611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63517</xdr:rowOff>
    </xdr:from>
    <xdr:ext cx="405111" cy="259045"/>
    <xdr:sp macro="" textlink="">
      <xdr:nvSpPr>
        <xdr:cNvPr id="569" name="n_1mainValue【学校施設】&#10;有形固定資産減価償却率"/>
        <xdr:cNvSpPr txBox="1"/>
      </xdr:nvSpPr>
      <xdr:spPr>
        <a:xfrm>
          <a:off x="152660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19702</xdr:rowOff>
    </xdr:from>
    <xdr:ext cx="405111" cy="259045"/>
    <xdr:sp macro="" textlink="">
      <xdr:nvSpPr>
        <xdr:cNvPr id="570" name="n_2mainValue【学校施設】&#10;有形固定資産減価償却率"/>
        <xdr:cNvSpPr txBox="1"/>
      </xdr:nvSpPr>
      <xdr:spPr>
        <a:xfrm>
          <a:off x="143897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145432</xdr:rowOff>
    </xdr:from>
    <xdr:ext cx="405111" cy="259045"/>
    <xdr:sp macro="" textlink="">
      <xdr:nvSpPr>
        <xdr:cNvPr id="571" name="n_3mainValue【学校施設】&#10;有形固定資産減価償却率"/>
        <xdr:cNvSpPr txBox="1"/>
      </xdr:nvSpPr>
      <xdr:spPr>
        <a:xfrm>
          <a:off x="13500744" y="957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99712</xdr:rowOff>
    </xdr:from>
    <xdr:ext cx="405111" cy="259045"/>
    <xdr:sp macro="" textlink="">
      <xdr:nvSpPr>
        <xdr:cNvPr id="572" name="n_4mainValue【学校施設】&#10;有形固定資産減価償却率"/>
        <xdr:cNvSpPr txBox="1"/>
      </xdr:nvSpPr>
      <xdr:spPr>
        <a:xfrm>
          <a:off x="12611744" y="952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8" name="直線コネクタ 597"/>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9" name="【学校施設】&#10;一人当たり面積最小値テキスト"/>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0" name="直線コネクタ 599"/>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1" name="【学校施設】&#10;一人当たり面積最大値テキスト"/>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2" name="直線コネクタ 601"/>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131244</xdr:rowOff>
    </xdr:from>
    <xdr:ext cx="469744" cy="259045"/>
    <xdr:sp macro="" textlink="">
      <xdr:nvSpPr>
        <xdr:cNvPr id="603" name="【学校施設】&#10;一人当たり面積平均値テキスト"/>
        <xdr:cNvSpPr txBox="1"/>
      </xdr:nvSpPr>
      <xdr:spPr>
        <a:xfrm>
          <a:off x="22199600" y="10589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4" name="フローチャート: 判断 603"/>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5" name="フローチャート: 判断 604"/>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6" name="フローチャート: 判断 605"/>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7" name="フローチャート: 判断 606"/>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8" name="フローチャート: 判断 607"/>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119507</xdr:rowOff>
    </xdr:from>
    <xdr:to>
      <xdr:col>116</xdr:col>
      <xdr:colOff>114300</xdr:colOff>
      <xdr:row>62</xdr:row>
      <xdr:rowOff>49657</xdr:rowOff>
    </xdr:to>
    <xdr:sp macro="" textlink="">
      <xdr:nvSpPr>
        <xdr:cNvPr id="614" name="楕円 613"/>
        <xdr:cNvSpPr/>
      </xdr:nvSpPr>
      <xdr:spPr>
        <a:xfrm>
          <a:off x="22110700" y="1057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142384</xdr:rowOff>
    </xdr:from>
    <xdr:ext cx="469744" cy="259045"/>
    <xdr:sp macro="" textlink="">
      <xdr:nvSpPr>
        <xdr:cNvPr id="615" name="【学校施設】&#10;一人当たり面積該当値テキスト"/>
        <xdr:cNvSpPr txBox="1"/>
      </xdr:nvSpPr>
      <xdr:spPr>
        <a:xfrm>
          <a:off x="22199600" y="104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110037</xdr:rowOff>
    </xdr:from>
    <xdr:to>
      <xdr:col>112</xdr:col>
      <xdr:colOff>38100</xdr:colOff>
      <xdr:row>62</xdr:row>
      <xdr:rowOff>40187</xdr:rowOff>
    </xdr:to>
    <xdr:sp macro="" textlink="">
      <xdr:nvSpPr>
        <xdr:cNvPr id="616" name="楕円 615"/>
        <xdr:cNvSpPr/>
      </xdr:nvSpPr>
      <xdr:spPr>
        <a:xfrm>
          <a:off x="21272500" y="1056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160837</xdr:rowOff>
    </xdr:from>
    <xdr:to>
      <xdr:col>116</xdr:col>
      <xdr:colOff>63500</xdr:colOff>
      <xdr:row>61</xdr:row>
      <xdr:rowOff>170307</xdr:rowOff>
    </xdr:to>
    <xdr:cxnSp macro="">
      <xdr:nvCxnSpPr>
        <xdr:cNvPr id="617" name="直線コネクタ 616"/>
        <xdr:cNvCxnSpPr/>
      </xdr:nvCxnSpPr>
      <xdr:spPr>
        <a:xfrm>
          <a:off x="21323300" y="10619287"/>
          <a:ext cx="8382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110853</xdr:rowOff>
    </xdr:from>
    <xdr:to>
      <xdr:col>107</xdr:col>
      <xdr:colOff>101600</xdr:colOff>
      <xdr:row>62</xdr:row>
      <xdr:rowOff>41003</xdr:rowOff>
    </xdr:to>
    <xdr:sp macro="" textlink="">
      <xdr:nvSpPr>
        <xdr:cNvPr id="618" name="楕円 617"/>
        <xdr:cNvSpPr/>
      </xdr:nvSpPr>
      <xdr:spPr>
        <a:xfrm>
          <a:off x="20383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160837</xdr:rowOff>
    </xdr:from>
    <xdr:to>
      <xdr:col>111</xdr:col>
      <xdr:colOff>177800</xdr:colOff>
      <xdr:row>61</xdr:row>
      <xdr:rowOff>161653</xdr:rowOff>
    </xdr:to>
    <xdr:cxnSp macro="">
      <xdr:nvCxnSpPr>
        <xdr:cNvPr id="619" name="直線コネクタ 618"/>
        <xdr:cNvCxnSpPr/>
      </xdr:nvCxnSpPr>
      <xdr:spPr>
        <a:xfrm flipV="1">
          <a:off x="20434300" y="10619287"/>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109873</xdr:rowOff>
    </xdr:from>
    <xdr:to>
      <xdr:col>102</xdr:col>
      <xdr:colOff>165100</xdr:colOff>
      <xdr:row>62</xdr:row>
      <xdr:rowOff>40023</xdr:rowOff>
    </xdr:to>
    <xdr:sp macro="" textlink="">
      <xdr:nvSpPr>
        <xdr:cNvPr id="620" name="楕円 619"/>
        <xdr:cNvSpPr/>
      </xdr:nvSpPr>
      <xdr:spPr>
        <a:xfrm>
          <a:off x="19494500" y="1056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160673</xdr:rowOff>
    </xdr:from>
    <xdr:to>
      <xdr:col>107</xdr:col>
      <xdr:colOff>50800</xdr:colOff>
      <xdr:row>61</xdr:row>
      <xdr:rowOff>161653</xdr:rowOff>
    </xdr:to>
    <xdr:cxnSp macro="">
      <xdr:nvCxnSpPr>
        <xdr:cNvPr id="621" name="直線コネクタ 620"/>
        <xdr:cNvCxnSpPr/>
      </xdr:nvCxnSpPr>
      <xdr:spPr>
        <a:xfrm>
          <a:off x="19545300" y="1061912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111179</xdr:rowOff>
    </xdr:from>
    <xdr:to>
      <xdr:col>98</xdr:col>
      <xdr:colOff>38100</xdr:colOff>
      <xdr:row>62</xdr:row>
      <xdr:rowOff>41329</xdr:rowOff>
    </xdr:to>
    <xdr:sp macro="" textlink="">
      <xdr:nvSpPr>
        <xdr:cNvPr id="622" name="楕円 621"/>
        <xdr:cNvSpPr/>
      </xdr:nvSpPr>
      <xdr:spPr>
        <a:xfrm>
          <a:off x="18605500" y="1056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160673</xdr:rowOff>
    </xdr:from>
    <xdr:to>
      <xdr:col>102</xdr:col>
      <xdr:colOff>114300</xdr:colOff>
      <xdr:row>61</xdr:row>
      <xdr:rowOff>161979</xdr:rowOff>
    </xdr:to>
    <xdr:cxnSp macro="">
      <xdr:nvCxnSpPr>
        <xdr:cNvPr id="623" name="直線コネクタ 622"/>
        <xdr:cNvCxnSpPr/>
      </xdr:nvCxnSpPr>
      <xdr:spPr>
        <a:xfrm flipV="1">
          <a:off x="18656300" y="10619123"/>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96301</xdr:rowOff>
    </xdr:from>
    <xdr:ext cx="469744" cy="259045"/>
    <xdr:sp macro="" textlink="">
      <xdr:nvSpPr>
        <xdr:cNvPr id="624" name="n_1aveValue【学校施設】&#10;一人当たり面積"/>
        <xdr:cNvSpPr txBox="1"/>
      </xdr:nvSpPr>
      <xdr:spPr>
        <a:xfrm>
          <a:off x="21075727" y="1072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106262</xdr:rowOff>
    </xdr:from>
    <xdr:ext cx="469744" cy="259045"/>
    <xdr:sp macro="" textlink="">
      <xdr:nvSpPr>
        <xdr:cNvPr id="625" name="n_2aveValue【学校施設】&#10;一人当たり面積"/>
        <xdr:cNvSpPr txBox="1"/>
      </xdr:nvSpPr>
      <xdr:spPr>
        <a:xfrm>
          <a:off x="20199427" y="1073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121447</xdr:rowOff>
    </xdr:from>
    <xdr:ext cx="469744" cy="259045"/>
    <xdr:sp macro="" textlink="">
      <xdr:nvSpPr>
        <xdr:cNvPr id="626" name="n_3aveValue【学校施設】&#10;一人当たり面積"/>
        <xdr:cNvSpPr txBox="1"/>
      </xdr:nvSpPr>
      <xdr:spPr>
        <a:xfrm>
          <a:off x="19310427" y="10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121611</xdr:rowOff>
    </xdr:from>
    <xdr:ext cx="469744" cy="259045"/>
    <xdr:sp macro="" textlink="">
      <xdr:nvSpPr>
        <xdr:cNvPr id="627" name="n_4aveValue【学校施設】&#10;一人当たり面積"/>
        <xdr:cNvSpPr txBox="1"/>
      </xdr:nvSpPr>
      <xdr:spPr>
        <a:xfrm>
          <a:off x="18421427" y="1075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56714</xdr:rowOff>
    </xdr:from>
    <xdr:ext cx="469744" cy="259045"/>
    <xdr:sp macro="" textlink="">
      <xdr:nvSpPr>
        <xdr:cNvPr id="628" name="n_1mainValue【学校施設】&#10;一人当たり面積"/>
        <xdr:cNvSpPr txBox="1"/>
      </xdr:nvSpPr>
      <xdr:spPr>
        <a:xfrm>
          <a:off x="21075727" y="1034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57530</xdr:rowOff>
    </xdr:from>
    <xdr:ext cx="469744" cy="259045"/>
    <xdr:sp macro="" textlink="">
      <xdr:nvSpPr>
        <xdr:cNvPr id="629" name="n_2mainValue【学校施設】&#10;一人当たり面積"/>
        <xdr:cNvSpPr txBox="1"/>
      </xdr:nvSpPr>
      <xdr:spPr>
        <a:xfrm>
          <a:off x="20199427" y="1034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56550</xdr:rowOff>
    </xdr:from>
    <xdr:ext cx="469744" cy="259045"/>
    <xdr:sp macro="" textlink="">
      <xdr:nvSpPr>
        <xdr:cNvPr id="630" name="n_3mainValue【学校施設】&#10;一人当たり面積"/>
        <xdr:cNvSpPr txBox="1"/>
      </xdr:nvSpPr>
      <xdr:spPr>
        <a:xfrm>
          <a:off x="19310427" y="1034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57856</xdr:rowOff>
    </xdr:from>
    <xdr:ext cx="469744" cy="259045"/>
    <xdr:sp macro="" textlink="">
      <xdr:nvSpPr>
        <xdr:cNvPr id="631" name="n_4mainValue【学校施設】&#10;一人当たり面積"/>
        <xdr:cNvSpPr txBox="1"/>
      </xdr:nvSpPr>
      <xdr:spPr>
        <a:xfrm>
          <a:off x="18421427" y="1034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99061</xdr:rowOff>
    </xdr:from>
    <xdr:to>
      <xdr:col>85</xdr:col>
      <xdr:colOff>126364</xdr:colOff>
      <xdr:row>86</xdr:row>
      <xdr:rowOff>114300</xdr:rowOff>
    </xdr:to>
    <xdr:cxnSp macro="">
      <xdr:nvCxnSpPr>
        <xdr:cNvPr id="656" name="直線コネクタ 655"/>
        <xdr:cNvCxnSpPr/>
      </xdr:nvCxnSpPr>
      <xdr:spPr>
        <a:xfrm flipV="1">
          <a:off x="16318864" y="1330071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45738</xdr:rowOff>
    </xdr:from>
    <xdr:ext cx="405111" cy="259045"/>
    <xdr:sp macro="" textlink="">
      <xdr:nvSpPr>
        <xdr:cNvPr id="659" name="【児童館】&#10;有形固定資産減価償却率最大値テキスト"/>
        <xdr:cNvSpPr txBox="1"/>
      </xdr:nvSpPr>
      <xdr:spPr>
        <a:xfrm>
          <a:off x="16357600" y="1307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99061</xdr:rowOff>
    </xdr:from>
    <xdr:to>
      <xdr:col>86</xdr:col>
      <xdr:colOff>25400</xdr:colOff>
      <xdr:row>77</xdr:row>
      <xdr:rowOff>99061</xdr:rowOff>
    </xdr:to>
    <xdr:cxnSp macro="">
      <xdr:nvCxnSpPr>
        <xdr:cNvPr id="660" name="直線コネクタ 659"/>
        <xdr:cNvCxnSpPr/>
      </xdr:nvCxnSpPr>
      <xdr:spPr>
        <a:xfrm>
          <a:off x="16230600" y="1330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661" name="【児童館】&#10;有形固定資産減価償却率平均値テキスト"/>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62" name="フローチャート: 判断 661"/>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663" name="フローチャート: 判断 662"/>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664" name="フローチャート: 判断 663"/>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59689</xdr:rowOff>
    </xdr:from>
    <xdr:to>
      <xdr:col>72</xdr:col>
      <xdr:colOff>38100</xdr:colOff>
      <xdr:row>81</xdr:row>
      <xdr:rowOff>161289</xdr:rowOff>
    </xdr:to>
    <xdr:sp macro="" textlink="">
      <xdr:nvSpPr>
        <xdr:cNvPr id="665" name="フローチャート: 判断 664"/>
        <xdr:cNvSpPr/>
      </xdr:nvSpPr>
      <xdr:spPr>
        <a:xfrm>
          <a:off x="13652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57786</xdr:rowOff>
    </xdr:from>
    <xdr:to>
      <xdr:col>67</xdr:col>
      <xdr:colOff>101600</xdr:colOff>
      <xdr:row>81</xdr:row>
      <xdr:rowOff>159386</xdr:rowOff>
    </xdr:to>
    <xdr:sp macro="" textlink="">
      <xdr:nvSpPr>
        <xdr:cNvPr id="666" name="フローチャート: 判断 665"/>
        <xdr:cNvSpPr/>
      </xdr:nvSpPr>
      <xdr:spPr>
        <a:xfrm>
          <a:off x="12763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72" name="楕円 671"/>
        <xdr:cNvSpPr/>
      </xdr:nvSpPr>
      <xdr:spPr>
        <a:xfrm>
          <a:off x="162687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1922</xdr:rowOff>
    </xdr:from>
    <xdr:ext cx="405111" cy="259045"/>
    <xdr:sp macro="" textlink="">
      <xdr:nvSpPr>
        <xdr:cNvPr id="673" name="【児童館】&#10;有形固定資産減価償却率該当値テキスト"/>
        <xdr:cNvSpPr txBox="1"/>
      </xdr:nvSpPr>
      <xdr:spPr>
        <a:xfrm>
          <a:off x="16357600"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143511</xdr:rowOff>
    </xdr:from>
    <xdr:to>
      <xdr:col>81</xdr:col>
      <xdr:colOff>101600</xdr:colOff>
      <xdr:row>82</xdr:row>
      <xdr:rowOff>73661</xdr:rowOff>
    </xdr:to>
    <xdr:sp macro="" textlink="">
      <xdr:nvSpPr>
        <xdr:cNvPr id="674" name="楕円 673"/>
        <xdr:cNvSpPr/>
      </xdr:nvSpPr>
      <xdr:spPr>
        <a:xfrm>
          <a:off x="15430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22861</xdr:rowOff>
    </xdr:from>
    <xdr:to>
      <xdr:col>85</xdr:col>
      <xdr:colOff>127000</xdr:colOff>
      <xdr:row>82</xdr:row>
      <xdr:rowOff>74295</xdr:rowOff>
    </xdr:to>
    <xdr:cxnSp macro="">
      <xdr:nvCxnSpPr>
        <xdr:cNvPr id="675" name="直線コネクタ 674"/>
        <xdr:cNvCxnSpPr/>
      </xdr:nvCxnSpPr>
      <xdr:spPr>
        <a:xfrm>
          <a:off x="15481300" y="14081761"/>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55880</xdr:rowOff>
    </xdr:from>
    <xdr:to>
      <xdr:col>76</xdr:col>
      <xdr:colOff>165100</xdr:colOff>
      <xdr:row>83</xdr:row>
      <xdr:rowOff>157480</xdr:rowOff>
    </xdr:to>
    <xdr:sp macro="" textlink="">
      <xdr:nvSpPr>
        <xdr:cNvPr id="676" name="楕円 675"/>
        <xdr:cNvSpPr/>
      </xdr:nvSpPr>
      <xdr:spPr>
        <a:xfrm>
          <a:off x="14541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22861</xdr:rowOff>
    </xdr:from>
    <xdr:to>
      <xdr:col>81</xdr:col>
      <xdr:colOff>50800</xdr:colOff>
      <xdr:row>83</xdr:row>
      <xdr:rowOff>106680</xdr:rowOff>
    </xdr:to>
    <xdr:cxnSp macro="">
      <xdr:nvCxnSpPr>
        <xdr:cNvPr id="677" name="直線コネクタ 676"/>
        <xdr:cNvCxnSpPr/>
      </xdr:nvCxnSpPr>
      <xdr:spPr>
        <a:xfrm flipV="1">
          <a:off x="14592300" y="14081761"/>
          <a:ext cx="889000" cy="25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13970</xdr:rowOff>
    </xdr:from>
    <xdr:to>
      <xdr:col>72</xdr:col>
      <xdr:colOff>38100</xdr:colOff>
      <xdr:row>83</xdr:row>
      <xdr:rowOff>115570</xdr:rowOff>
    </xdr:to>
    <xdr:sp macro="" textlink="">
      <xdr:nvSpPr>
        <xdr:cNvPr id="678" name="楕円 677"/>
        <xdr:cNvSpPr/>
      </xdr:nvSpPr>
      <xdr:spPr>
        <a:xfrm>
          <a:off x="13652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64770</xdr:rowOff>
    </xdr:from>
    <xdr:to>
      <xdr:col>76</xdr:col>
      <xdr:colOff>114300</xdr:colOff>
      <xdr:row>83</xdr:row>
      <xdr:rowOff>106680</xdr:rowOff>
    </xdr:to>
    <xdr:cxnSp macro="">
      <xdr:nvCxnSpPr>
        <xdr:cNvPr id="679" name="直線コネクタ 678"/>
        <xdr:cNvCxnSpPr/>
      </xdr:nvCxnSpPr>
      <xdr:spPr>
        <a:xfrm>
          <a:off x="13703300" y="14295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143511</xdr:rowOff>
    </xdr:from>
    <xdr:to>
      <xdr:col>67</xdr:col>
      <xdr:colOff>101600</xdr:colOff>
      <xdr:row>83</xdr:row>
      <xdr:rowOff>73661</xdr:rowOff>
    </xdr:to>
    <xdr:sp macro="" textlink="">
      <xdr:nvSpPr>
        <xdr:cNvPr id="680" name="楕円 679"/>
        <xdr:cNvSpPr/>
      </xdr:nvSpPr>
      <xdr:spPr>
        <a:xfrm>
          <a:off x="12763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22861</xdr:rowOff>
    </xdr:from>
    <xdr:to>
      <xdr:col>71</xdr:col>
      <xdr:colOff>177800</xdr:colOff>
      <xdr:row>83</xdr:row>
      <xdr:rowOff>64770</xdr:rowOff>
    </xdr:to>
    <xdr:cxnSp macro="">
      <xdr:nvCxnSpPr>
        <xdr:cNvPr id="681" name="直線コネクタ 680"/>
        <xdr:cNvCxnSpPr/>
      </xdr:nvCxnSpPr>
      <xdr:spPr>
        <a:xfrm>
          <a:off x="12814300" y="142532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116222</xdr:rowOff>
    </xdr:from>
    <xdr:ext cx="405111" cy="259045"/>
    <xdr:sp macro="" textlink="">
      <xdr:nvSpPr>
        <xdr:cNvPr id="682" name="n_1aveValue【児童館】&#10;有形固定資産減価償却率"/>
        <xdr:cNvSpPr txBox="1"/>
      </xdr:nvSpPr>
      <xdr:spPr>
        <a:xfrm>
          <a:off x="15266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683" name="n_2aveValue【児童館】&#10;有形固定資産減価償却率"/>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6366</xdr:rowOff>
    </xdr:from>
    <xdr:ext cx="405111" cy="259045"/>
    <xdr:sp macro="" textlink="">
      <xdr:nvSpPr>
        <xdr:cNvPr id="684" name="n_3aveValue【児童館】&#10;有形固定資産減価償却率"/>
        <xdr:cNvSpPr txBox="1"/>
      </xdr:nvSpPr>
      <xdr:spPr>
        <a:xfrm>
          <a:off x="13500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4463</xdr:rowOff>
    </xdr:from>
    <xdr:ext cx="405111" cy="259045"/>
    <xdr:sp macro="" textlink="">
      <xdr:nvSpPr>
        <xdr:cNvPr id="685" name="n_4aveValue【児童館】&#10;有形固定資産減価償却率"/>
        <xdr:cNvSpPr txBox="1"/>
      </xdr:nvSpPr>
      <xdr:spPr>
        <a:xfrm>
          <a:off x="12611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90188</xdr:rowOff>
    </xdr:from>
    <xdr:ext cx="405111" cy="259045"/>
    <xdr:sp macro="" textlink="">
      <xdr:nvSpPr>
        <xdr:cNvPr id="686" name="n_1mainValue【児童館】&#10;有形固定資産減価償却率"/>
        <xdr:cNvSpPr txBox="1"/>
      </xdr:nvSpPr>
      <xdr:spPr>
        <a:xfrm>
          <a:off x="152660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148607</xdr:rowOff>
    </xdr:from>
    <xdr:ext cx="405111" cy="259045"/>
    <xdr:sp macro="" textlink="">
      <xdr:nvSpPr>
        <xdr:cNvPr id="687" name="n_2mainValue【児童館】&#10;有形固定資産減価償却率"/>
        <xdr:cNvSpPr txBox="1"/>
      </xdr:nvSpPr>
      <xdr:spPr>
        <a:xfrm>
          <a:off x="14389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106697</xdr:rowOff>
    </xdr:from>
    <xdr:ext cx="405111" cy="259045"/>
    <xdr:sp macro="" textlink="">
      <xdr:nvSpPr>
        <xdr:cNvPr id="688" name="n_3mainValue【児童館】&#10;有形固定資産減価償却率"/>
        <xdr:cNvSpPr txBox="1"/>
      </xdr:nvSpPr>
      <xdr:spPr>
        <a:xfrm>
          <a:off x="13500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64788</xdr:rowOff>
    </xdr:from>
    <xdr:ext cx="405111" cy="259045"/>
    <xdr:sp macro="" textlink="">
      <xdr:nvSpPr>
        <xdr:cNvPr id="689" name="n_4mainValue【児童館】&#10;有形固定資産減価償却率"/>
        <xdr:cNvSpPr txBox="1"/>
      </xdr:nvSpPr>
      <xdr:spPr>
        <a:xfrm>
          <a:off x="12611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700" name="直線コネクタ 699"/>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01" name="テキスト ボックス 700"/>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2" name="直線コネクタ 7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3" name="テキスト ボックス 7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4" name="直線コネクタ 703"/>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5" name="テキスト ボックス 704"/>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85</xdr:row>
      <xdr:rowOff>3811</xdr:rowOff>
    </xdr:to>
    <xdr:cxnSp macro="">
      <xdr:nvCxnSpPr>
        <xdr:cNvPr id="709" name="直線コネクタ 708"/>
        <xdr:cNvCxnSpPr/>
      </xdr:nvCxnSpPr>
      <xdr:spPr>
        <a:xfrm flipV="1">
          <a:off x="22160864" y="13388339"/>
          <a:ext cx="0" cy="11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7638</xdr:rowOff>
    </xdr:from>
    <xdr:ext cx="469744" cy="259045"/>
    <xdr:sp macro="" textlink="">
      <xdr:nvSpPr>
        <xdr:cNvPr id="710" name="【児童館】&#10;一人当たり面積最小値テキスト"/>
        <xdr:cNvSpPr txBox="1"/>
      </xdr:nvSpPr>
      <xdr:spPr>
        <a:xfrm>
          <a:off x="22199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3811</xdr:rowOff>
    </xdr:from>
    <xdr:to>
      <xdr:col>116</xdr:col>
      <xdr:colOff>152400</xdr:colOff>
      <xdr:row>85</xdr:row>
      <xdr:rowOff>3811</xdr:rowOff>
    </xdr:to>
    <xdr:cxnSp macro="">
      <xdr:nvCxnSpPr>
        <xdr:cNvPr id="711" name="直線コネクタ 710"/>
        <xdr:cNvCxnSpPr/>
      </xdr:nvCxnSpPr>
      <xdr:spPr>
        <a:xfrm>
          <a:off x="22072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12" name="【児童館】&#10;一人当たり面積最大値テキスト"/>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13" name="直線コネクタ 712"/>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67327</xdr:rowOff>
    </xdr:from>
    <xdr:ext cx="469744" cy="259045"/>
    <xdr:sp macro="" textlink="">
      <xdr:nvSpPr>
        <xdr:cNvPr id="714" name="【児童館】&#10;一人当たり面積平均値テキスト"/>
        <xdr:cNvSpPr txBox="1"/>
      </xdr:nvSpPr>
      <xdr:spPr>
        <a:xfrm>
          <a:off x="22199600" y="1395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715" name="フローチャート: 判断 714"/>
        <xdr:cNvSpPr/>
      </xdr:nvSpPr>
      <xdr:spPr>
        <a:xfrm>
          <a:off x="221107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10161</xdr:rowOff>
    </xdr:from>
    <xdr:to>
      <xdr:col>112</xdr:col>
      <xdr:colOff>38100</xdr:colOff>
      <xdr:row>82</xdr:row>
      <xdr:rowOff>111761</xdr:rowOff>
    </xdr:to>
    <xdr:sp macro="" textlink="">
      <xdr:nvSpPr>
        <xdr:cNvPr id="716" name="フローチャート: 判断 715"/>
        <xdr:cNvSpPr/>
      </xdr:nvSpPr>
      <xdr:spPr>
        <a:xfrm>
          <a:off x="21272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164464</xdr:rowOff>
    </xdr:from>
    <xdr:to>
      <xdr:col>107</xdr:col>
      <xdr:colOff>101600</xdr:colOff>
      <xdr:row>82</xdr:row>
      <xdr:rowOff>94614</xdr:rowOff>
    </xdr:to>
    <xdr:sp macro="" textlink="">
      <xdr:nvSpPr>
        <xdr:cNvPr id="717" name="フローチャート: 判断 716"/>
        <xdr:cNvSpPr/>
      </xdr:nvSpPr>
      <xdr:spPr>
        <a:xfrm>
          <a:off x="20383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718" name="フローチャート: 判断 717"/>
        <xdr:cNvSpPr/>
      </xdr:nvSpPr>
      <xdr:spPr>
        <a:xfrm>
          <a:off x="19494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15875</xdr:rowOff>
    </xdr:from>
    <xdr:to>
      <xdr:col>98</xdr:col>
      <xdr:colOff>38100</xdr:colOff>
      <xdr:row>82</xdr:row>
      <xdr:rowOff>117475</xdr:rowOff>
    </xdr:to>
    <xdr:sp macro="" textlink="">
      <xdr:nvSpPr>
        <xdr:cNvPr id="719" name="フローチャート: 判断 718"/>
        <xdr:cNvSpPr/>
      </xdr:nvSpPr>
      <xdr:spPr>
        <a:xfrm>
          <a:off x="18605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725" name="楕円 724"/>
        <xdr:cNvSpPr/>
      </xdr:nvSpPr>
      <xdr:spPr>
        <a:xfrm>
          <a:off x="221107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125113</xdr:rowOff>
    </xdr:from>
    <xdr:ext cx="469744" cy="259045"/>
    <xdr:sp macro="" textlink="">
      <xdr:nvSpPr>
        <xdr:cNvPr id="726" name="【児童館】&#10;一人当たり面積該当値テキスト"/>
        <xdr:cNvSpPr txBox="1"/>
      </xdr:nvSpPr>
      <xdr:spPr>
        <a:xfrm>
          <a:off x="22199600" y="143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38736</xdr:rowOff>
    </xdr:from>
    <xdr:to>
      <xdr:col>112</xdr:col>
      <xdr:colOff>38100</xdr:colOff>
      <xdr:row>84</xdr:row>
      <xdr:rowOff>140336</xdr:rowOff>
    </xdr:to>
    <xdr:sp macro="" textlink="">
      <xdr:nvSpPr>
        <xdr:cNvPr id="727" name="楕円 726"/>
        <xdr:cNvSpPr/>
      </xdr:nvSpPr>
      <xdr:spPr>
        <a:xfrm>
          <a:off x="21272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89536</xdr:rowOff>
    </xdr:from>
    <xdr:to>
      <xdr:col>116</xdr:col>
      <xdr:colOff>63500</xdr:colOff>
      <xdr:row>84</xdr:row>
      <xdr:rowOff>89536</xdr:rowOff>
    </xdr:to>
    <xdr:cxnSp macro="">
      <xdr:nvCxnSpPr>
        <xdr:cNvPr id="728" name="直線コネクタ 727"/>
        <xdr:cNvCxnSpPr/>
      </xdr:nvCxnSpPr>
      <xdr:spPr>
        <a:xfrm>
          <a:off x="21323300" y="14491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38736</xdr:rowOff>
    </xdr:from>
    <xdr:to>
      <xdr:col>107</xdr:col>
      <xdr:colOff>101600</xdr:colOff>
      <xdr:row>84</xdr:row>
      <xdr:rowOff>140336</xdr:rowOff>
    </xdr:to>
    <xdr:sp macro="" textlink="">
      <xdr:nvSpPr>
        <xdr:cNvPr id="729" name="楕円 728"/>
        <xdr:cNvSpPr/>
      </xdr:nvSpPr>
      <xdr:spPr>
        <a:xfrm>
          <a:off x="20383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89536</xdr:rowOff>
    </xdr:from>
    <xdr:to>
      <xdr:col>111</xdr:col>
      <xdr:colOff>177800</xdr:colOff>
      <xdr:row>84</xdr:row>
      <xdr:rowOff>89536</xdr:rowOff>
    </xdr:to>
    <xdr:cxnSp macro="">
      <xdr:nvCxnSpPr>
        <xdr:cNvPr id="730" name="直線コネクタ 729"/>
        <xdr:cNvCxnSpPr/>
      </xdr:nvCxnSpPr>
      <xdr:spPr>
        <a:xfrm>
          <a:off x="20434300" y="1449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38736</xdr:rowOff>
    </xdr:from>
    <xdr:to>
      <xdr:col>102</xdr:col>
      <xdr:colOff>165100</xdr:colOff>
      <xdr:row>84</xdr:row>
      <xdr:rowOff>140336</xdr:rowOff>
    </xdr:to>
    <xdr:sp macro="" textlink="">
      <xdr:nvSpPr>
        <xdr:cNvPr id="731" name="楕円 730"/>
        <xdr:cNvSpPr/>
      </xdr:nvSpPr>
      <xdr:spPr>
        <a:xfrm>
          <a:off x="19494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89536</xdr:rowOff>
    </xdr:from>
    <xdr:to>
      <xdr:col>107</xdr:col>
      <xdr:colOff>50800</xdr:colOff>
      <xdr:row>84</xdr:row>
      <xdr:rowOff>89536</xdr:rowOff>
    </xdr:to>
    <xdr:cxnSp macro="">
      <xdr:nvCxnSpPr>
        <xdr:cNvPr id="732" name="直線コネクタ 731"/>
        <xdr:cNvCxnSpPr/>
      </xdr:nvCxnSpPr>
      <xdr:spPr>
        <a:xfrm>
          <a:off x="19545300" y="1449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38736</xdr:rowOff>
    </xdr:from>
    <xdr:to>
      <xdr:col>98</xdr:col>
      <xdr:colOff>38100</xdr:colOff>
      <xdr:row>84</xdr:row>
      <xdr:rowOff>140336</xdr:rowOff>
    </xdr:to>
    <xdr:sp macro="" textlink="">
      <xdr:nvSpPr>
        <xdr:cNvPr id="733" name="楕円 732"/>
        <xdr:cNvSpPr/>
      </xdr:nvSpPr>
      <xdr:spPr>
        <a:xfrm>
          <a:off x="18605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89536</xdr:rowOff>
    </xdr:from>
    <xdr:to>
      <xdr:col>102</xdr:col>
      <xdr:colOff>114300</xdr:colOff>
      <xdr:row>84</xdr:row>
      <xdr:rowOff>89536</xdr:rowOff>
    </xdr:to>
    <xdr:cxnSp macro="">
      <xdr:nvCxnSpPr>
        <xdr:cNvPr id="734" name="直線コネクタ 733"/>
        <xdr:cNvCxnSpPr/>
      </xdr:nvCxnSpPr>
      <xdr:spPr>
        <a:xfrm>
          <a:off x="18656300" y="1449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128288</xdr:rowOff>
    </xdr:from>
    <xdr:ext cx="469744" cy="259045"/>
    <xdr:sp macro="" textlink="">
      <xdr:nvSpPr>
        <xdr:cNvPr id="735" name="n_1aveValue【児童館】&#10;一人当たり面積"/>
        <xdr:cNvSpPr txBox="1"/>
      </xdr:nvSpPr>
      <xdr:spPr>
        <a:xfrm>
          <a:off x="21075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111141</xdr:rowOff>
    </xdr:from>
    <xdr:ext cx="469744" cy="259045"/>
    <xdr:sp macro="" textlink="">
      <xdr:nvSpPr>
        <xdr:cNvPr id="736" name="n_2aveValue【児童館】&#10;一人当たり面積"/>
        <xdr:cNvSpPr txBox="1"/>
      </xdr:nvSpPr>
      <xdr:spPr>
        <a:xfrm>
          <a:off x="201994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2557</xdr:rowOff>
    </xdr:from>
    <xdr:ext cx="469744" cy="259045"/>
    <xdr:sp macro="" textlink="">
      <xdr:nvSpPr>
        <xdr:cNvPr id="737" name="n_3aveValue【児童館】&#10;一人当たり面積"/>
        <xdr:cNvSpPr txBox="1"/>
      </xdr:nvSpPr>
      <xdr:spPr>
        <a:xfrm>
          <a:off x="19310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134002</xdr:rowOff>
    </xdr:from>
    <xdr:ext cx="469744" cy="259045"/>
    <xdr:sp macro="" textlink="">
      <xdr:nvSpPr>
        <xdr:cNvPr id="738" name="n_4aveValue【児童館】&#10;一人当たり面積"/>
        <xdr:cNvSpPr txBox="1"/>
      </xdr:nvSpPr>
      <xdr:spPr>
        <a:xfrm>
          <a:off x="18421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131463</xdr:rowOff>
    </xdr:from>
    <xdr:ext cx="469744" cy="259045"/>
    <xdr:sp macro="" textlink="">
      <xdr:nvSpPr>
        <xdr:cNvPr id="739" name="n_1mainValue【児童館】&#10;一人当たり面積"/>
        <xdr:cNvSpPr txBox="1"/>
      </xdr:nvSpPr>
      <xdr:spPr>
        <a:xfrm>
          <a:off x="210757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131463</xdr:rowOff>
    </xdr:from>
    <xdr:ext cx="469744" cy="259045"/>
    <xdr:sp macro="" textlink="">
      <xdr:nvSpPr>
        <xdr:cNvPr id="740" name="n_2mainValue【児童館】&#10;一人当たり面積"/>
        <xdr:cNvSpPr txBox="1"/>
      </xdr:nvSpPr>
      <xdr:spPr>
        <a:xfrm>
          <a:off x="20199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131463</xdr:rowOff>
    </xdr:from>
    <xdr:ext cx="469744" cy="259045"/>
    <xdr:sp macro="" textlink="">
      <xdr:nvSpPr>
        <xdr:cNvPr id="741" name="n_3mainValue【児童館】&#10;一人当たり面積"/>
        <xdr:cNvSpPr txBox="1"/>
      </xdr:nvSpPr>
      <xdr:spPr>
        <a:xfrm>
          <a:off x="19310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131463</xdr:rowOff>
    </xdr:from>
    <xdr:ext cx="469744" cy="259045"/>
    <xdr:sp macro="" textlink="">
      <xdr:nvSpPr>
        <xdr:cNvPr id="742" name="n_4mainValue【児童館】&#10;一人当たり面積"/>
        <xdr:cNvSpPr txBox="1"/>
      </xdr:nvSpPr>
      <xdr:spPr>
        <a:xfrm>
          <a:off x="18421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1" name="正方形/長方形 7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2" name="正方形/長方形 7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3" name="正方形/長方形 7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4" name="正方形/長方形 7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5" name="正方形/長方形 7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6" name="正方形/長方形 7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7" name="正方形/長方形 7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8" name="正方形/長方形 75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児童館を除く、すべての資産で有形固定資産減価償却率が類似団体平均より低くなっている。児童館については、昭和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建築年度で老朽化が進んでいるが、地域の児童の健康増進等を図る施設であるため、現在の配置・機能を維持する。利用実態等を考慮しながら、効率的な管理運営方法について検討し、コスト縮減とサービス向上に努め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一人当たりの面積が類似団体内平均より高い数値で推移している公営住宅については、築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を経過し老朽化が進んでいる。今後の方向性として、公営住宅については、町民生活の安定と社会福祉の増進のために必要な施設であることから、現在の配置・機能を維持する。また、個別施設計画を策定し、計画的な保全による長寿命化対策等を行い、安全・安心の確保と必要戸数水準が確保できるように努める。また、改良住宅については、初期の目的を完了していることから、今後、地域の活力を高めていくことを目的に、譲渡を進め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また、橋りょう・トンネルについて、大字上枝地先にある歌詰橋の補強・補修工事（第１期工事）により、有形固定資産減価償却率が減少した。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以外にも、その他の公共施設においても老朽化が進むため、各施設の個別施設計画により、長寿命化の対策を実施する必要がある。その財源については、公共施設等総合管理基金等の特定目的基金等を活用しながら計画的な維持補修を進め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7,252
7,032
7.80
6,183,511
5,979,188
173,840
2,578,296
2,196,728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89280</xdr:rowOff>
    </xdr:from>
    <xdr:ext cx="405111" cy="259045"/>
    <xdr:sp macro="" textlink="">
      <xdr:nvSpPr>
        <xdr:cNvPr id="79" name="【体育館・プール】&#10;有形固定資産減価償却率平均値テキスト"/>
        <xdr:cNvSpPr txBox="1"/>
      </xdr:nvSpPr>
      <xdr:spPr>
        <a:xfrm>
          <a:off x="4673600" y="1054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138612</xdr:rowOff>
    </xdr:from>
    <xdr:to>
      <xdr:col>24</xdr:col>
      <xdr:colOff>114300</xdr:colOff>
      <xdr:row>61</xdr:row>
      <xdr:rowOff>68762</xdr:rowOff>
    </xdr:to>
    <xdr:sp macro="" textlink="">
      <xdr:nvSpPr>
        <xdr:cNvPr id="90" name="楕円 89"/>
        <xdr:cNvSpPr/>
      </xdr:nvSpPr>
      <xdr:spPr>
        <a:xfrm>
          <a:off x="45847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161489</xdr:rowOff>
    </xdr:from>
    <xdr:ext cx="405111" cy="259045"/>
    <xdr:sp macro="" textlink="">
      <xdr:nvSpPr>
        <xdr:cNvPr id="91" name="【体育館・プール】&#10;有形固定資産減価償却率該当値テキスト"/>
        <xdr:cNvSpPr txBox="1"/>
      </xdr:nvSpPr>
      <xdr:spPr>
        <a:xfrm>
          <a:off x="4673600" y="10277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104322</xdr:rowOff>
    </xdr:from>
    <xdr:to>
      <xdr:col>20</xdr:col>
      <xdr:colOff>38100</xdr:colOff>
      <xdr:row>61</xdr:row>
      <xdr:rowOff>34472</xdr:rowOff>
    </xdr:to>
    <xdr:sp macro="" textlink="">
      <xdr:nvSpPr>
        <xdr:cNvPr id="92" name="楕円 91"/>
        <xdr:cNvSpPr/>
      </xdr:nvSpPr>
      <xdr:spPr>
        <a:xfrm>
          <a:off x="3746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155122</xdr:rowOff>
    </xdr:from>
    <xdr:to>
      <xdr:col>24</xdr:col>
      <xdr:colOff>63500</xdr:colOff>
      <xdr:row>61</xdr:row>
      <xdr:rowOff>17962</xdr:rowOff>
    </xdr:to>
    <xdr:cxnSp macro="">
      <xdr:nvCxnSpPr>
        <xdr:cNvPr id="93" name="直線コネクタ 92"/>
        <xdr:cNvCxnSpPr/>
      </xdr:nvCxnSpPr>
      <xdr:spPr>
        <a:xfrm>
          <a:off x="3797300" y="1044212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66766</xdr:rowOff>
    </xdr:from>
    <xdr:to>
      <xdr:col>15</xdr:col>
      <xdr:colOff>101600</xdr:colOff>
      <xdr:row>60</xdr:row>
      <xdr:rowOff>168366</xdr:rowOff>
    </xdr:to>
    <xdr:sp macro="" textlink="">
      <xdr:nvSpPr>
        <xdr:cNvPr id="94" name="楕円 93"/>
        <xdr:cNvSpPr/>
      </xdr:nvSpPr>
      <xdr:spPr>
        <a:xfrm>
          <a:off x="2857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117566</xdr:rowOff>
    </xdr:from>
    <xdr:to>
      <xdr:col>19</xdr:col>
      <xdr:colOff>177800</xdr:colOff>
      <xdr:row>60</xdr:row>
      <xdr:rowOff>155122</xdr:rowOff>
    </xdr:to>
    <xdr:cxnSp macro="">
      <xdr:nvCxnSpPr>
        <xdr:cNvPr id="95" name="直線コネクタ 94"/>
        <xdr:cNvCxnSpPr/>
      </xdr:nvCxnSpPr>
      <xdr:spPr>
        <a:xfrm>
          <a:off x="2908300" y="1040456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27577</xdr:rowOff>
    </xdr:from>
    <xdr:to>
      <xdr:col>10</xdr:col>
      <xdr:colOff>165100</xdr:colOff>
      <xdr:row>60</xdr:row>
      <xdr:rowOff>129177</xdr:rowOff>
    </xdr:to>
    <xdr:sp macro="" textlink="">
      <xdr:nvSpPr>
        <xdr:cNvPr id="96" name="楕円 95"/>
        <xdr:cNvSpPr/>
      </xdr:nvSpPr>
      <xdr:spPr>
        <a:xfrm>
          <a:off x="1968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78377</xdr:rowOff>
    </xdr:from>
    <xdr:to>
      <xdr:col>15</xdr:col>
      <xdr:colOff>50800</xdr:colOff>
      <xdr:row>60</xdr:row>
      <xdr:rowOff>117566</xdr:rowOff>
    </xdr:to>
    <xdr:cxnSp macro="">
      <xdr:nvCxnSpPr>
        <xdr:cNvPr id="97" name="直線コネクタ 96"/>
        <xdr:cNvCxnSpPr/>
      </xdr:nvCxnSpPr>
      <xdr:spPr>
        <a:xfrm>
          <a:off x="2019300" y="103653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161472</xdr:rowOff>
    </xdr:from>
    <xdr:to>
      <xdr:col>6</xdr:col>
      <xdr:colOff>38100</xdr:colOff>
      <xdr:row>60</xdr:row>
      <xdr:rowOff>91622</xdr:rowOff>
    </xdr:to>
    <xdr:sp macro="" textlink="">
      <xdr:nvSpPr>
        <xdr:cNvPr id="98" name="楕円 97"/>
        <xdr:cNvSpPr/>
      </xdr:nvSpPr>
      <xdr:spPr>
        <a:xfrm>
          <a:off x="1079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40822</xdr:rowOff>
    </xdr:from>
    <xdr:to>
      <xdr:col>10</xdr:col>
      <xdr:colOff>114300</xdr:colOff>
      <xdr:row>60</xdr:row>
      <xdr:rowOff>78377</xdr:rowOff>
    </xdr:to>
    <xdr:cxnSp macro="">
      <xdr:nvCxnSpPr>
        <xdr:cNvPr id="99" name="直線コネクタ 98"/>
        <xdr:cNvCxnSpPr/>
      </xdr:nvCxnSpPr>
      <xdr:spPr>
        <a:xfrm>
          <a:off x="1130300" y="1032782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66420</xdr:rowOff>
    </xdr:from>
    <xdr:ext cx="405111" cy="259045"/>
    <xdr:sp macro="" textlink="">
      <xdr:nvSpPr>
        <xdr:cNvPr id="100" name="n_1aveValue【体育館・プール】&#10;有形固定資産減価償却率"/>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32130</xdr:rowOff>
    </xdr:from>
    <xdr:ext cx="405111" cy="259045"/>
    <xdr:sp macro="" textlink="">
      <xdr:nvSpPr>
        <xdr:cNvPr id="101" name="n_2aveValue【体育館・プール】&#10;有形固定資産減価償却率"/>
        <xdr:cNvSpPr txBox="1"/>
      </xdr:nvSpPr>
      <xdr:spPr>
        <a:xfrm>
          <a:off x="2705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151328</xdr:rowOff>
    </xdr:from>
    <xdr:ext cx="405111" cy="259045"/>
    <xdr:sp macro="" textlink="">
      <xdr:nvSpPr>
        <xdr:cNvPr id="102" name="n_3aveValue【体育館・プール】&#10;有形固定資産減価償却率"/>
        <xdr:cNvSpPr txBox="1"/>
      </xdr:nvSpPr>
      <xdr:spPr>
        <a:xfrm>
          <a:off x="1816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125203</xdr:rowOff>
    </xdr:from>
    <xdr:ext cx="405111" cy="259045"/>
    <xdr:sp macro="" textlink="">
      <xdr:nvSpPr>
        <xdr:cNvPr id="103" name="n_4aveValue【体育館・プール】&#10;有形固定資産減価償却率"/>
        <xdr:cNvSpPr txBox="1"/>
      </xdr:nvSpPr>
      <xdr:spPr>
        <a:xfrm>
          <a:off x="927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50999</xdr:rowOff>
    </xdr:from>
    <xdr:ext cx="405111" cy="259045"/>
    <xdr:sp macro="" textlink="">
      <xdr:nvSpPr>
        <xdr:cNvPr id="104" name="n_1mainValue【体育館・プール】&#10;有形固定資産減価償却率"/>
        <xdr:cNvSpPr txBox="1"/>
      </xdr:nvSpPr>
      <xdr:spPr>
        <a:xfrm>
          <a:off x="35820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13443</xdr:rowOff>
    </xdr:from>
    <xdr:ext cx="405111" cy="259045"/>
    <xdr:sp macro="" textlink="">
      <xdr:nvSpPr>
        <xdr:cNvPr id="105" name="n_2mainValue【体育館・プール】&#10;有形固定資産減価償却率"/>
        <xdr:cNvSpPr txBox="1"/>
      </xdr:nvSpPr>
      <xdr:spPr>
        <a:xfrm>
          <a:off x="2705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145704</xdr:rowOff>
    </xdr:from>
    <xdr:ext cx="405111" cy="259045"/>
    <xdr:sp macro="" textlink="">
      <xdr:nvSpPr>
        <xdr:cNvPr id="106" name="n_3mainValue【体育館・プール】&#10;有形固定資産減価償却率"/>
        <xdr:cNvSpPr txBox="1"/>
      </xdr:nvSpPr>
      <xdr:spPr>
        <a:xfrm>
          <a:off x="1816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108149</xdr:rowOff>
    </xdr:from>
    <xdr:ext cx="405111" cy="259045"/>
    <xdr:sp macro="" textlink="">
      <xdr:nvSpPr>
        <xdr:cNvPr id="107" name="n_4mainValue【体育館・プール】&#10;有形固定資産減価償却率"/>
        <xdr:cNvSpPr txBox="1"/>
      </xdr:nvSpPr>
      <xdr:spPr>
        <a:xfrm>
          <a:off x="9277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33" name="直線コネクタ 132"/>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4" name="【体育館・プール】&#10;一人当たり面積最小値テキスト"/>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5" name="直線コネクタ 134"/>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6" name="【体育館・プール】&#10;一人当たり面積最大値テキスト"/>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7" name="直線コネクタ 136"/>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138" name="【体育館・プール】&#10;一人当たり面積平均値テキスト"/>
        <xdr:cNvSpPr txBox="1"/>
      </xdr:nvSpPr>
      <xdr:spPr>
        <a:xfrm>
          <a:off x="10515600" y="10244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9" name="フローチャート: 判断 138"/>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40" name="フローチャート: 判断 139"/>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141" name="フローチャート: 判断 140"/>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142" name="フローチャート: 判断 141"/>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143" name="フローチャート: 判断 142"/>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130447</xdr:rowOff>
    </xdr:from>
    <xdr:to>
      <xdr:col>55</xdr:col>
      <xdr:colOff>50800</xdr:colOff>
      <xdr:row>62</xdr:row>
      <xdr:rowOff>60597</xdr:rowOff>
    </xdr:to>
    <xdr:sp macro="" textlink="">
      <xdr:nvSpPr>
        <xdr:cNvPr id="149" name="楕円 148"/>
        <xdr:cNvSpPr/>
      </xdr:nvSpPr>
      <xdr:spPr>
        <a:xfrm>
          <a:off x="104267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108874</xdr:rowOff>
    </xdr:from>
    <xdr:ext cx="469744" cy="259045"/>
    <xdr:sp macro="" textlink="">
      <xdr:nvSpPr>
        <xdr:cNvPr id="150" name="【体育館・プール】&#10;一人当たり面積該当値テキスト"/>
        <xdr:cNvSpPr txBox="1"/>
      </xdr:nvSpPr>
      <xdr:spPr>
        <a:xfrm>
          <a:off x="10515600" y="1056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136978</xdr:rowOff>
    </xdr:from>
    <xdr:to>
      <xdr:col>50</xdr:col>
      <xdr:colOff>165100</xdr:colOff>
      <xdr:row>62</xdr:row>
      <xdr:rowOff>67128</xdr:rowOff>
    </xdr:to>
    <xdr:sp macro="" textlink="">
      <xdr:nvSpPr>
        <xdr:cNvPr id="151" name="楕円 150"/>
        <xdr:cNvSpPr/>
      </xdr:nvSpPr>
      <xdr:spPr>
        <a:xfrm>
          <a:off x="9588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9797</xdr:rowOff>
    </xdr:from>
    <xdr:to>
      <xdr:col>55</xdr:col>
      <xdr:colOff>0</xdr:colOff>
      <xdr:row>62</xdr:row>
      <xdr:rowOff>16328</xdr:rowOff>
    </xdr:to>
    <xdr:cxnSp macro="">
      <xdr:nvCxnSpPr>
        <xdr:cNvPr id="152" name="直線コネクタ 151"/>
        <xdr:cNvCxnSpPr/>
      </xdr:nvCxnSpPr>
      <xdr:spPr>
        <a:xfrm flipV="1">
          <a:off x="9639300" y="1063969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138067</xdr:rowOff>
    </xdr:from>
    <xdr:to>
      <xdr:col>46</xdr:col>
      <xdr:colOff>38100</xdr:colOff>
      <xdr:row>62</xdr:row>
      <xdr:rowOff>68217</xdr:rowOff>
    </xdr:to>
    <xdr:sp macro="" textlink="">
      <xdr:nvSpPr>
        <xdr:cNvPr id="153" name="楕円 152"/>
        <xdr:cNvSpPr/>
      </xdr:nvSpPr>
      <xdr:spPr>
        <a:xfrm>
          <a:off x="8699500" y="1059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16328</xdr:rowOff>
    </xdr:from>
    <xdr:to>
      <xdr:col>50</xdr:col>
      <xdr:colOff>114300</xdr:colOff>
      <xdr:row>62</xdr:row>
      <xdr:rowOff>17417</xdr:rowOff>
    </xdr:to>
    <xdr:cxnSp macro="">
      <xdr:nvCxnSpPr>
        <xdr:cNvPr id="154" name="直線コネクタ 153"/>
        <xdr:cNvCxnSpPr/>
      </xdr:nvCxnSpPr>
      <xdr:spPr>
        <a:xfrm flipV="1">
          <a:off x="8750300" y="10646228"/>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136978</xdr:rowOff>
    </xdr:from>
    <xdr:to>
      <xdr:col>41</xdr:col>
      <xdr:colOff>101600</xdr:colOff>
      <xdr:row>62</xdr:row>
      <xdr:rowOff>67128</xdr:rowOff>
    </xdr:to>
    <xdr:sp macro="" textlink="">
      <xdr:nvSpPr>
        <xdr:cNvPr id="155" name="楕円 154"/>
        <xdr:cNvSpPr/>
      </xdr:nvSpPr>
      <xdr:spPr>
        <a:xfrm>
          <a:off x="7810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16328</xdr:rowOff>
    </xdr:from>
    <xdr:to>
      <xdr:col>45</xdr:col>
      <xdr:colOff>177800</xdr:colOff>
      <xdr:row>62</xdr:row>
      <xdr:rowOff>17417</xdr:rowOff>
    </xdr:to>
    <xdr:cxnSp macro="">
      <xdr:nvCxnSpPr>
        <xdr:cNvPr id="156" name="直線コネクタ 155"/>
        <xdr:cNvCxnSpPr/>
      </xdr:nvCxnSpPr>
      <xdr:spPr>
        <a:xfrm>
          <a:off x="7861300" y="10646228"/>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138067</xdr:rowOff>
    </xdr:from>
    <xdr:to>
      <xdr:col>36</xdr:col>
      <xdr:colOff>165100</xdr:colOff>
      <xdr:row>62</xdr:row>
      <xdr:rowOff>68217</xdr:rowOff>
    </xdr:to>
    <xdr:sp macro="" textlink="">
      <xdr:nvSpPr>
        <xdr:cNvPr id="157" name="楕円 156"/>
        <xdr:cNvSpPr/>
      </xdr:nvSpPr>
      <xdr:spPr>
        <a:xfrm>
          <a:off x="6921500" y="1059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16328</xdr:rowOff>
    </xdr:from>
    <xdr:to>
      <xdr:col>41</xdr:col>
      <xdr:colOff>50800</xdr:colOff>
      <xdr:row>62</xdr:row>
      <xdr:rowOff>17417</xdr:rowOff>
    </xdr:to>
    <xdr:cxnSp macro="">
      <xdr:nvCxnSpPr>
        <xdr:cNvPr id="158" name="直線コネクタ 157"/>
        <xdr:cNvCxnSpPr/>
      </xdr:nvCxnSpPr>
      <xdr:spPr>
        <a:xfrm flipV="1">
          <a:off x="6972300" y="10646228"/>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159" name="n_1aveValue【体育館・プール】&#10;一人当たり面積"/>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160" name="n_2aveValue【体育館・プール】&#10;一人当たり面積"/>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161" name="n_3aveValue【体育館・プール】&#10;一人当たり面積"/>
        <xdr:cNvSpPr txBox="1"/>
      </xdr:nvSpPr>
      <xdr:spPr>
        <a:xfrm>
          <a:off x="7626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162" name="n_4aveValue【体育館・プール】&#10;一人当たり面積"/>
        <xdr:cNvSpPr txBox="1"/>
      </xdr:nvSpPr>
      <xdr:spPr>
        <a:xfrm>
          <a:off x="6737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58255</xdr:rowOff>
    </xdr:from>
    <xdr:ext cx="469744" cy="259045"/>
    <xdr:sp macro="" textlink="">
      <xdr:nvSpPr>
        <xdr:cNvPr id="163" name="n_1mainValue【体育館・プール】&#10;一人当たり面積"/>
        <xdr:cNvSpPr txBox="1"/>
      </xdr:nvSpPr>
      <xdr:spPr>
        <a:xfrm>
          <a:off x="9391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59344</xdr:rowOff>
    </xdr:from>
    <xdr:ext cx="469744" cy="259045"/>
    <xdr:sp macro="" textlink="">
      <xdr:nvSpPr>
        <xdr:cNvPr id="164" name="n_2mainValue【体育館・プール】&#10;一人当たり面積"/>
        <xdr:cNvSpPr txBox="1"/>
      </xdr:nvSpPr>
      <xdr:spPr>
        <a:xfrm>
          <a:off x="8515427" y="1068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58255</xdr:rowOff>
    </xdr:from>
    <xdr:ext cx="469744" cy="259045"/>
    <xdr:sp macro="" textlink="">
      <xdr:nvSpPr>
        <xdr:cNvPr id="165" name="n_3mainValue【体育館・プール】&#10;一人当たり面積"/>
        <xdr:cNvSpPr txBox="1"/>
      </xdr:nvSpPr>
      <xdr:spPr>
        <a:xfrm>
          <a:off x="7626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59344</xdr:rowOff>
    </xdr:from>
    <xdr:ext cx="469744" cy="259045"/>
    <xdr:sp macro="" textlink="">
      <xdr:nvSpPr>
        <xdr:cNvPr id="166" name="n_4mainValue【体育館・プール】&#10;一人当たり面積"/>
        <xdr:cNvSpPr txBox="1"/>
      </xdr:nvSpPr>
      <xdr:spPr>
        <a:xfrm>
          <a:off x="6737427" y="1068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191" name="直線コネクタ 190"/>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94"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95" name="直線コネクタ 19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196" name="【福祉施設】&#10;有形固定資産減価償却率平均値テキスト"/>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197" name="フローチャート: 判断 196"/>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198" name="フローチャート: 判断 197"/>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199" name="フローチャート: 判断 198"/>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200" name="フローチャート: 判断 199"/>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201" name="フローチャート: 判断 200"/>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07" name="楕円 206"/>
        <xdr:cNvSpPr/>
      </xdr:nvSpPr>
      <xdr:spPr>
        <a:xfrm>
          <a:off x="45847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71138</xdr:rowOff>
    </xdr:from>
    <xdr:ext cx="405111" cy="259045"/>
    <xdr:sp macro="" textlink="">
      <xdr:nvSpPr>
        <xdr:cNvPr id="208" name="【福祉施設】&#10;有形固定資産減価償却率該当値テキスト"/>
        <xdr:cNvSpPr txBox="1"/>
      </xdr:nvSpPr>
      <xdr:spPr>
        <a:xfrm>
          <a:off x="4673600"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160655</xdr:rowOff>
    </xdr:from>
    <xdr:to>
      <xdr:col>20</xdr:col>
      <xdr:colOff>38100</xdr:colOff>
      <xdr:row>81</xdr:row>
      <xdr:rowOff>90805</xdr:rowOff>
    </xdr:to>
    <xdr:sp macro="" textlink="">
      <xdr:nvSpPr>
        <xdr:cNvPr id="209" name="楕円 208"/>
        <xdr:cNvSpPr/>
      </xdr:nvSpPr>
      <xdr:spPr>
        <a:xfrm>
          <a:off x="3746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40005</xdr:rowOff>
    </xdr:from>
    <xdr:to>
      <xdr:col>24</xdr:col>
      <xdr:colOff>63500</xdr:colOff>
      <xdr:row>81</xdr:row>
      <xdr:rowOff>99061</xdr:rowOff>
    </xdr:to>
    <xdr:cxnSp macro="">
      <xdr:nvCxnSpPr>
        <xdr:cNvPr id="210" name="直線コネクタ 209"/>
        <xdr:cNvCxnSpPr/>
      </xdr:nvCxnSpPr>
      <xdr:spPr>
        <a:xfrm>
          <a:off x="3797300" y="13927455"/>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107314</xdr:rowOff>
    </xdr:from>
    <xdr:to>
      <xdr:col>15</xdr:col>
      <xdr:colOff>101600</xdr:colOff>
      <xdr:row>81</xdr:row>
      <xdr:rowOff>37464</xdr:rowOff>
    </xdr:to>
    <xdr:sp macro="" textlink="">
      <xdr:nvSpPr>
        <xdr:cNvPr id="211" name="楕円 210"/>
        <xdr:cNvSpPr/>
      </xdr:nvSpPr>
      <xdr:spPr>
        <a:xfrm>
          <a:off x="2857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158114</xdr:rowOff>
    </xdr:from>
    <xdr:to>
      <xdr:col>19</xdr:col>
      <xdr:colOff>177800</xdr:colOff>
      <xdr:row>81</xdr:row>
      <xdr:rowOff>40005</xdr:rowOff>
    </xdr:to>
    <xdr:cxnSp macro="">
      <xdr:nvCxnSpPr>
        <xdr:cNvPr id="212" name="直線コネクタ 211"/>
        <xdr:cNvCxnSpPr/>
      </xdr:nvCxnSpPr>
      <xdr:spPr>
        <a:xfrm>
          <a:off x="2908300" y="13874114"/>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48261</xdr:rowOff>
    </xdr:from>
    <xdr:to>
      <xdr:col>10</xdr:col>
      <xdr:colOff>165100</xdr:colOff>
      <xdr:row>80</xdr:row>
      <xdr:rowOff>149861</xdr:rowOff>
    </xdr:to>
    <xdr:sp macro="" textlink="">
      <xdr:nvSpPr>
        <xdr:cNvPr id="213" name="楕円 212"/>
        <xdr:cNvSpPr/>
      </xdr:nvSpPr>
      <xdr:spPr>
        <a:xfrm>
          <a:off x="1968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99061</xdr:rowOff>
    </xdr:from>
    <xdr:to>
      <xdr:col>15</xdr:col>
      <xdr:colOff>50800</xdr:colOff>
      <xdr:row>80</xdr:row>
      <xdr:rowOff>158114</xdr:rowOff>
    </xdr:to>
    <xdr:cxnSp macro="">
      <xdr:nvCxnSpPr>
        <xdr:cNvPr id="214" name="直線コネクタ 213"/>
        <xdr:cNvCxnSpPr/>
      </xdr:nvCxnSpPr>
      <xdr:spPr>
        <a:xfrm>
          <a:off x="2019300" y="13815061"/>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162561</xdr:rowOff>
    </xdr:from>
    <xdr:to>
      <xdr:col>6</xdr:col>
      <xdr:colOff>38100</xdr:colOff>
      <xdr:row>80</xdr:row>
      <xdr:rowOff>92711</xdr:rowOff>
    </xdr:to>
    <xdr:sp macro="" textlink="">
      <xdr:nvSpPr>
        <xdr:cNvPr id="215" name="楕円 214"/>
        <xdr:cNvSpPr/>
      </xdr:nvSpPr>
      <xdr:spPr>
        <a:xfrm>
          <a:off x="1079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41911</xdr:rowOff>
    </xdr:from>
    <xdr:to>
      <xdr:col>10</xdr:col>
      <xdr:colOff>114300</xdr:colOff>
      <xdr:row>80</xdr:row>
      <xdr:rowOff>99061</xdr:rowOff>
    </xdr:to>
    <xdr:cxnSp macro="">
      <xdr:nvCxnSpPr>
        <xdr:cNvPr id="216" name="直線コネクタ 215"/>
        <xdr:cNvCxnSpPr/>
      </xdr:nvCxnSpPr>
      <xdr:spPr>
        <a:xfrm>
          <a:off x="1130300" y="137579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17" name="n_1aveValue【福祉施設】&#10;有形固定資産減価償却率"/>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218" name="n_2aveValue【福祉施設】&#10;有形固定資産減価償却率"/>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154322</xdr:rowOff>
    </xdr:from>
    <xdr:ext cx="405111" cy="259045"/>
    <xdr:sp macro="" textlink="">
      <xdr:nvSpPr>
        <xdr:cNvPr id="219" name="n_3aveValue【福祉施設】&#10;有形固定資産減価償却率"/>
        <xdr:cNvSpPr txBox="1"/>
      </xdr:nvSpPr>
      <xdr:spPr>
        <a:xfrm>
          <a:off x="1816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167657</xdr:rowOff>
    </xdr:from>
    <xdr:ext cx="405111" cy="259045"/>
    <xdr:sp macro="" textlink="">
      <xdr:nvSpPr>
        <xdr:cNvPr id="220" name="n_4aveValue【福祉施設】&#10;有形固定資産減価償却率"/>
        <xdr:cNvSpPr txBox="1"/>
      </xdr:nvSpPr>
      <xdr:spPr>
        <a:xfrm>
          <a:off x="927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107332</xdr:rowOff>
    </xdr:from>
    <xdr:ext cx="405111" cy="259045"/>
    <xdr:sp macro="" textlink="">
      <xdr:nvSpPr>
        <xdr:cNvPr id="221" name="n_1mainValue【福祉施設】&#10;有形固定資産減価償却率"/>
        <xdr:cNvSpPr txBox="1"/>
      </xdr:nvSpPr>
      <xdr:spPr>
        <a:xfrm>
          <a:off x="35820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53991</xdr:rowOff>
    </xdr:from>
    <xdr:ext cx="405111" cy="259045"/>
    <xdr:sp macro="" textlink="">
      <xdr:nvSpPr>
        <xdr:cNvPr id="222" name="n_2mainValue【福祉施設】&#10;有形固定資産減価償却率"/>
        <xdr:cNvSpPr txBox="1"/>
      </xdr:nvSpPr>
      <xdr:spPr>
        <a:xfrm>
          <a:off x="2705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166388</xdr:rowOff>
    </xdr:from>
    <xdr:ext cx="405111" cy="259045"/>
    <xdr:sp macro="" textlink="">
      <xdr:nvSpPr>
        <xdr:cNvPr id="223" name="n_3mainValue【福祉施設】&#10;有形固定資産減価償却率"/>
        <xdr:cNvSpPr txBox="1"/>
      </xdr:nvSpPr>
      <xdr:spPr>
        <a:xfrm>
          <a:off x="1816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109238</xdr:rowOff>
    </xdr:from>
    <xdr:ext cx="405111" cy="259045"/>
    <xdr:sp macro="" textlink="">
      <xdr:nvSpPr>
        <xdr:cNvPr id="224" name="n_4mainValue【福祉施設】&#10;有形固定資産減価償却率"/>
        <xdr:cNvSpPr txBox="1"/>
      </xdr:nvSpPr>
      <xdr:spPr>
        <a:xfrm>
          <a:off x="9277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5" name="直線コネクタ 2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6" name="テキスト ボックス 2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7" name="直線コネクタ 2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8" name="テキスト ボックス 2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9" name="直線コネクタ 2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0" name="テキスト ボックス 2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1" name="直線コネクタ 2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2" name="テキスト ボックス 2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3" name="直線コネクタ 2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4" name="テキスト ボックス 2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5" name="直線コネクタ 2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6" name="テキスト ボックス 2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250" name="直線コネクタ 249"/>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251" name="【福祉施設】&#10;一人当たり面積最小値テキスト"/>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252" name="直線コネクタ 251"/>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253" name="【福祉施設】&#10;一人当たり面積最大値テキスト"/>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254" name="直線コネクタ 253"/>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31041</xdr:rowOff>
    </xdr:from>
    <xdr:ext cx="469744" cy="259045"/>
    <xdr:sp macro="" textlink="">
      <xdr:nvSpPr>
        <xdr:cNvPr id="255" name="【福祉施設】&#10;一人当たり面積平均値テキスト"/>
        <xdr:cNvSpPr txBox="1"/>
      </xdr:nvSpPr>
      <xdr:spPr>
        <a:xfrm>
          <a:off x="10515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256" name="フローチャート: 判断 255"/>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257" name="フローチャート: 判断 256"/>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258" name="フローチャート: 判断 257"/>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259" name="フローチャート: 判断 258"/>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260" name="フローチャート: 判断 259"/>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123916</xdr:rowOff>
    </xdr:from>
    <xdr:to>
      <xdr:col>55</xdr:col>
      <xdr:colOff>50800</xdr:colOff>
      <xdr:row>84</xdr:row>
      <xdr:rowOff>54066</xdr:rowOff>
    </xdr:to>
    <xdr:sp macro="" textlink="">
      <xdr:nvSpPr>
        <xdr:cNvPr id="266" name="楕円 265"/>
        <xdr:cNvSpPr/>
      </xdr:nvSpPr>
      <xdr:spPr>
        <a:xfrm>
          <a:off x="10426700" y="143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146793</xdr:rowOff>
    </xdr:from>
    <xdr:ext cx="469744" cy="259045"/>
    <xdr:sp macro="" textlink="">
      <xdr:nvSpPr>
        <xdr:cNvPr id="267" name="【福祉施設】&#10;一人当たり面積該当値テキスト"/>
        <xdr:cNvSpPr txBox="1"/>
      </xdr:nvSpPr>
      <xdr:spPr>
        <a:xfrm>
          <a:off x="10515600" y="1420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130448</xdr:rowOff>
    </xdr:from>
    <xdr:to>
      <xdr:col>50</xdr:col>
      <xdr:colOff>165100</xdr:colOff>
      <xdr:row>84</xdr:row>
      <xdr:rowOff>60598</xdr:rowOff>
    </xdr:to>
    <xdr:sp macro="" textlink="">
      <xdr:nvSpPr>
        <xdr:cNvPr id="268" name="楕円 267"/>
        <xdr:cNvSpPr/>
      </xdr:nvSpPr>
      <xdr:spPr>
        <a:xfrm>
          <a:off x="9588500" y="143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3266</xdr:rowOff>
    </xdr:from>
    <xdr:to>
      <xdr:col>55</xdr:col>
      <xdr:colOff>0</xdr:colOff>
      <xdr:row>84</xdr:row>
      <xdr:rowOff>9798</xdr:rowOff>
    </xdr:to>
    <xdr:cxnSp macro="">
      <xdr:nvCxnSpPr>
        <xdr:cNvPr id="269" name="直線コネクタ 268"/>
        <xdr:cNvCxnSpPr/>
      </xdr:nvCxnSpPr>
      <xdr:spPr>
        <a:xfrm flipV="1">
          <a:off x="9639300" y="1440506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131536</xdr:rowOff>
    </xdr:from>
    <xdr:to>
      <xdr:col>46</xdr:col>
      <xdr:colOff>38100</xdr:colOff>
      <xdr:row>84</xdr:row>
      <xdr:rowOff>61686</xdr:rowOff>
    </xdr:to>
    <xdr:sp macro="" textlink="">
      <xdr:nvSpPr>
        <xdr:cNvPr id="270" name="楕円 269"/>
        <xdr:cNvSpPr/>
      </xdr:nvSpPr>
      <xdr:spPr>
        <a:xfrm>
          <a:off x="8699500" y="1436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9798</xdr:rowOff>
    </xdr:from>
    <xdr:to>
      <xdr:col>50</xdr:col>
      <xdr:colOff>114300</xdr:colOff>
      <xdr:row>84</xdr:row>
      <xdr:rowOff>10886</xdr:rowOff>
    </xdr:to>
    <xdr:cxnSp macro="">
      <xdr:nvCxnSpPr>
        <xdr:cNvPr id="271" name="直線コネクタ 270"/>
        <xdr:cNvCxnSpPr/>
      </xdr:nvCxnSpPr>
      <xdr:spPr>
        <a:xfrm flipV="1">
          <a:off x="8750300" y="1441159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130448</xdr:rowOff>
    </xdr:from>
    <xdr:to>
      <xdr:col>41</xdr:col>
      <xdr:colOff>101600</xdr:colOff>
      <xdr:row>84</xdr:row>
      <xdr:rowOff>60598</xdr:rowOff>
    </xdr:to>
    <xdr:sp macro="" textlink="">
      <xdr:nvSpPr>
        <xdr:cNvPr id="272" name="楕円 271"/>
        <xdr:cNvSpPr/>
      </xdr:nvSpPr>
      <xdr:spPr>
        <a:xfrm>
          <a:off x="7810500" y="143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9798</xdr:rowOff>
    </xdr:from>
    <xdr:to>
      <xdr:col>45</xdr:col>
      <xdr:colOff>177800</xdr:colOff>
      <xdr:row>84</xdr:row>
      <xdr:rowOff>10886</xdr:rowOff>
    </xdr:to>
    <xdr:cxnSp macro="">
      <xdr:nvCxnSpPr>
        <xdr:cNvPr id="273" name="直線コネクタ 272"/>
        <xdr:cNvCxnSpPr/>
      </xdr:nvCxnSpPr>
      <xdr:spPr>
        <a:xfrm>
          <a:off x="7861300" y="1441159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131536</xdr:rowOff>
    </xdr:from>
    <xdr:to>
      <xdr:col>36</xdr:col>
      <xdr:colOff>165100</xdr:colOff>
      <xdr:row>84</xdr:row>
      <xdr:rowOff>61686</xdr:rowOff>
    </xdr:to>
    <xdr:sp macro="" textlink="">
      <xdr:nvSpPr>
        <xdr:cNvPr id="274" name="楕円 273"/>
        <xdr:cNvSpPr/>
      </xdr:nvSpPr>
      <xdr:spPr>
        <a:xfrm>
          <a:off x="6921500" y="1436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9798</xdr:rowOff>
    </xdr:from>
    <xdr:to>
      <xdr:col>41</xdr:col>
      <xdr:colOff>50800</xdr:colOff>
      <xdr:row>84</xdr:row>
      <xdr:rowOff>10886</xdr:rowOff>
    </xdr:to>
    <xdr:cxnSp macro="">
      <xdr:nvCxnSpPr>
        <xdr:cNvPr id="275" name="直線コネクタ 274"/>
        <xdr:cNvCxnSpPr/>
      </xdr:nvCxnSpPr>
      <xdr:spPr>
        <a:xfrm flipV="1">
          <a:off x="6972300" y="1441159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85470</xdr:rowOff>
    </xdr:from>
    <xdr:ext cx="469744" cy="259045"/>
    <xdr:sp macro="" textlink="">
      <xdr:nvSpPr>
        <xdr:cNvPr id="276" name="n_1aveValue【福祉施設】&#10;一人当たり面積"/>
        <xdr:cNvSpPr txBox="1"/>
      </xdr:nvSpPr>
      <xdr:spPr>
        <a:xfrm>
          <a:off x="93917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108329</xdr:rowOff>
    </xdr:from>
    <xdr:ext cx="469744" cy="259045"/>
    <xdr:sp macro="" textlink="">
      <xdr:nvSpPr>
        <xdr:cNvPr id="277" name="n_2aveValue【福祉施設】&#10;一人当たり面積"/>
        <xdr:cNvSpPr txBox="1"/>
      </xdr:nvSpPr>
      <xdr:spPr>
        <a:xfrm>
          <a:off x="8515427" y="1451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135545</xdr:rowOff>
    </xdr:from>
    <xdr:ext cx="469744" cy="259045"/>
    <xdr:sp macro="" textlink="">
      <xdr:nvSpPr>
        <xdr:cNvPr id="278" name="n_3aveValue【福祉施設】&#10;一人当たり面積"/>
        <xdr:cNvSpPr txBox="1"/>
      </xdr:nvSpPr>
      <xdr:spPr>
        <a:xfrm>
          <a:off x="7626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168201</xdr:rowOff>
    </xdr:from>
    <xdr:ext cx="469744" cy="259045"/>
    <xdr:sp macro="" textlink="">
      <xdr:nvSpPr>
        <xdr:cNvPr id="279" name="n_4aveValue【福祉施設】&#10;一人当たり面積"/>
        <xdr:cNvSpPr txBox="1"/>
      </xdr:nvSpPr>
      <xdr:spPr>
        <a:xfrm>
          <a:off x="6737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77125</xdr:rowOff>
    </xdr:from>
    <xdr:ext cx="469744" cy="259045"/>
    <xdr:sp macro="" textlink="">
      <xdr:nvSpPr>
        <xdr:cNvPr id="280" name="n_1mainValue【福祉施設】&#10;一人当たり面積"/>
        <xdr:cNvSpPr txBox="1"/>
      </xdr:nvSpPr>
      <xdr:spPr>
        <a:xfrm>
          <a:off x="9391727" y="1413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78213</xdr:rowOff>
    </xdr:from>
    <xdr:ext cx="469744" cy="259045"/>
    <xdr:sp macro="" textlink="">
      <xdr:nvSpPr>
        <xdr:cNvPr id="281" name="n_2mainValue【福祉施設】&#10;一人当たり面積"/>
        <xdr:cNvSpPr txBox="1"/>
      </xdr:nvSpPr>
      <xdr:spPr>
        <a:xfrm>
          <a:off x="8515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77125</xdr:rowOff>
    </xdr:from>
    <xdr:ext cx="469744" cy="259045"/>
    <xdr:sp macro="" textlink="">
      <xdr:nvSpPr>
        <xdr:cNvPr id="282" name="n_3mainValue【福祉施設】&#10;一人当たり面積"/>
        <xdr:cNvSpPr txBox="1"/>
      </xdr:nvSpPr>
      <xdr:spPr>
        <a:xfrm>
          <a:off x="7626427" y="1413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283" name="n_4mainValue【福祉施設】&#10;一人当たり面積"/>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2" name="テキスト ボックス 2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3" name="直線コネクタ 2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4" name="テキスト ボックス 2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5" name="直線コネクタ 2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6" name="テキスト ボックス 2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7" name="直線コネクタ 2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8" name="テキスト ボックス 2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9" name="直線コネクタ 2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0" name="テキスト ボックス 2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1" name="直線コネクタ 3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2" name="テキスト ボックス 3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3" name="直線コネクタ 3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4" name="テキスト ボックス 3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5" name="直線コネクタ 3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6" name="テキスト ボックス 3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7" name="直線コネクタ 3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109</xdr:row>
      <xdr:rowOff>35379</xdr:rowOff>
    </xdr:to>
    <xdr:cxnSp macro="">
      <xdr:nvCxnSpPr>
        <xdr:cNvPr id="309" name="直線コネクタ 308"/>
        <xdr:cNvCxnSpPr/>
      </xdr:nvCxnSpPr>
      <xdr:spPr>
        <a:xfrm flipV="1">
          <a:off x="4634865" y="1716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11" name="直線コネクタ 3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12"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13" name="直線コネクタ 312"/>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144253</xdr:rowOff>
    </xdr:from>
    <xdr:ext cx="405111" cy="259045"/>
    <xdr:sp macro="" textlink="">
      <xdr:nvSpPr>
        <xdr:cNvPr id="314" name="【市民会館】&#10;有形固定資産減価償却率平均値テキスト"/>
        <xdr:cNvSpPr txBox="1"/>
      </xdr:nvSpPr>
      <xdr:spPr>
        <a:xfrm>
          <a:off x="4673600" y="1797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315" name="フローチャート: 判断 314"/>
        <xdr:cNvSpPr/>
      </xdr:nvSpPr>
      <xdr:spPr>
        <a:xfrm>
          <a:off x="45847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113574</xdr:rowOff>
    </xdr:from>
    <xdr:to>
      <xdr:col>20</xdr:col>
      <xdr:colOff>38100</xdr:colOff>
      <xdr:row>105</xdr:row>
      <xdr:rowOff>43724</xdr:rowOff>
    </xdr:to>
    <xdr:sp macro="" textlink="">
      <xdr:nvSpPr>
        <xdr:cNvPr id="316" name="フローチャート: 判断 315"/>
        <xdr:cNvSpPr/>
      </xdr:nvSpPr>
      <xdr:spPr>
        <a:xfrm>
          <a:off x="3746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92348</xdr:rowOff>
    </xdr:from>
    <xdr:to>
      <xdr:col>15</xdr:col>
      <xdr:colOff>101600</xdr:colOff>
      <xdr:row>105</xdr:row>
      <xdr:rowOff>22498</xdr:rowOff>
    </xdr:to>
    <xdr:sp macro="" textlink="">
      <xdr:nvSpPr>
        <xdr:cNvPr id="317" name="フローチャート: 判断 316"/>
        <xdr:cNvSpPr/>
      </xdr:nvSpPr>
      <xdr:spPr>
        <a:xfrm>
          <a:off x="2857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318" name="フローチャート: 判断 317"/>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19" name="フローチャート: 判断 318"/>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0" name="テキスト ボックス 3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1" name="テキスト ボックス 3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2" name="テキスト ボックス 3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3" name="テキスト ボックス 3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4" name="テキスト ボックス 3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59689</xdr:rowOff>
    </xdr:from>
    <xdr:to>
      <xdr:col>24</xdr:col>
      <xdr:colOff>114300</xdr:colOff>
      <xdr:row>104</xdr:row>
      <xdr:rowOff>161289</xdr:rowOff>
    </xdr:to>
    <xdr:sp macro="" textlink="">
      <xdr:nvSpPr>
        <xdr:cNvPr id="325" name="楕円 324"/>
        <xdr:cNvSpPr/>
      </xdr:nvSpPr>
      <xdr:spPr>
        <a:xfrm>
          <a:off x="4584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82566</xdr:rowOff>
    </xdr:from>
    <xdr:ext cx="405111" cy="259045"/>
    <xdr:sp macro="" textlink="">
      <xdr:nvSpPr>
        <xdr:cNvPr id="326" name="【市民会館】&#10;有形固定資産減価償却率該当値テキスト"/>
        <xdr:cNvSpPr txBox="1"/>
      </xdr:nvSpPr>
      <xdr:spPr>
        <a:xfrm>
          <a:off x="4673600"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23768</xdr:rowOff>
    </xdr:from>
    <xdr:to>
      <xdr:col>20</xdr:col>
      <xdr:colOff>38100</xdr:colOff>
      <xdr:row>104</xdr:row>
      <xdr:rowOff>125368</xdr:rowOff>
    </xdr:to>
    <xdr:sp macro="" textlink="">
      <xdr:nvSpPr>
        <xdr:cNvPr id="327" name="楕円 326"/>
        <xdr:cNvSpPr/>
      </xdr:nvSpPr>
      <xdr:spPr>
        <a:xfrm>
          <a:off x="3746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74568</xdr:rowOff>
    </xdr:from>
    <xdr:to>
      <xdr:col>24</xdr:col>
      <xdr:colOff>63500</xdr:colOff>
      <xdr:row>104</xdr:row>
      <xdr:rowOff>110489</xdr:rowOff>
    </xdr:to>
    <xdr:cxnSp macro="">
      <xdr:nvCxnSpPr>
        <xdr:cNvPr id="328" name="直線コネクタ 327"/>
        <xdr:cNvCxnSpPr/>
      </xdr:nvCxnSpPr>
      <xdr:spPr>
        <a:xfrm>
          <a:off x="3797300" y="1790536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157662</xdr:rowOff>
    </xdr:from>
    <xdr:to>
      <xdr:col>15</xdr:col>
      <xdr:colOff>101600</xdr:colOff>
      <xdr:row>104</xdr:row>
      <xdr:rowOff>87812</xdr:rowOff>
    </xdr:to>
    <xdr:sp macro="" textlink="">
      <xdr:nvSpPr>
        <xdr:cNvPr id="329" name="楕円 328"/>
        <xdr:cNvSpPr/>
      </xdr:nvSpPr>
      <xdr:spPr>
        <a:xfrm>
          <a:off x="2857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37012</xdr:rowOff>
    </xdr:from>
    <xdr:to>
      <xdr:col>19</xdr:col>
      <xdr:colOff>177800</xdr:colOff>
      <xdr:row>104</xdr:row>
      <xdr:rowOff>74568</xdr:rowOff>
    </xdr:to>
    <xdr:cxnSp macro="">
      <xdr:nvCxnSpPr>
        <xdr:cNvPr id="330" name="直線コネクタ 329"/>
        <xdr:cNvCxnSpPr/>
      </xdr:nvCxnSpPr>
      <xdr:spPr>
        <a:xfrm>
          <a:off x="2908300" y="1786781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121738</xdr:rowOff>
    </xdr:from>
    <xdr:to>
      <xdr:col>10</xdr:col>
      <xdr:colOff>165100</xdr:colOff>
      <xdr:row>104</xdr:row>
      <xdr:rowOff>51888</xdr:rowOff>
    </xdr:to>
    <xdr:sp macro="" textlink="">
      <xdr:nvSpPr>
        <xdr:cNvPr id="331" name="楕円 330"/>
        <xdr:cNvSpPr/>
      </xdr:nvSpPr>
      <xdr:spPr>
        <a:xfrm>
          <a:off x="1968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1088</xdr:rowOff>
    </xdr:from>
    <xdr:to>
      <xdr:col>15</xdr:col>
      <xdr:colOff>50800</xdr:colOff>
      <xdr:row>104</xdr:row>
      <xdr:rowOff>37012</xdr:rowOff>
    </xdr:to>
    <xdr:cxnSp macro="">
      <xdr:nvCxnSpPr>
        <xdr:cNvPr id="332" name="直線コネクタ 331"/>
        <xdr:cNvCxnSpPr/>
      </xdr:nvCxnSpPr>
      <xdr:spPr>
        <a:xfrm>
          <a:off x="2019300" y="178318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92348</xdr:rowOff>
    </xdr:from>
    <xdr:to>
      <xdr:col>6</xdr:col>
      <xdr:colOff>38100</xdr:colOff>
      <xdr:row>104</xdr:row>
      <xdr:rowOff>22498</xdr:rowOff>
    </xdr:to>
    <xdr:sp macro="" textlink="">
      <xdr:nvSpPr>
        <xdr:cNvPr id="333" name="楕円 332"/>
        <xdr:cNvSpPr/>
      </xdr:nvSpPr>
      <xdr:spPr>
        <a:xfrm>
          <a:off x="1079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143148</xdr:rowOff>
    </xdr:from>
    <xdr:to>
      <xdr:col>10</xdr:col>
      <xdr:colOff>114300</xdr:colOff>
      <xdr:row>104</xdr:row>
      <xdr:rowOff>1088</xdr:rowOff>
    </xdr:to>
    <xdr:cxnSp macro="">
      <xdr:nvCxnSpPr>
        <xdr:cNvPr id="334" name="直線コネクタ 333"/>
        <xdr:cNvCxnSpPr/>
      </xdr:nvCxnSpPr>
      <xdr:spPr>
        <a:xfrm>
          <a:off x="1130300" y="1780249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34851</xdr:rowOff>
    </xdr:from>
    <xdr:ext cx="405111" cy="259045"/>
    <xdr:sp macro="" textlink="">
      <xdr:nvSpPr>
        <xdr:cNvPr id="335" name="n_1aveValue【市民会館】&#10;有形固定資産減価償却率"/>
        <xdr:cNvSpPr txBox="1"/>
      </xdr:nvSpPr>
      <xdr:spPr>
        <a:xfrm>
          <a:off x="35820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13625</xdr:rowOff>
    </xdr:from>
    <xdr:ext cx="405111" cy="259045"/>
    <xdr:sp macro="" textlink="">
      <xdr:nvSpPr>
        <xdr:cNvPr id="336" name="n_2aveValue【市民会館】&#10;有形固定資産減価償却率"/>
        <xdr:cNvSpPr txBox="1"/>
      </xdr:nvSpPr>
      <xdr:spPr>
        <a:xfrm>
          <a:off x="2705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134456</xdr:rowOff>
    </xdr:from>
    <xdr:ext cx="405111" cy="259045"/>
    <xdr:sp macro="" textlink="">
      <xdr:nvSpPr>
        <xdr:cNvPr id="337" name="n_3aveValue【市民会館】&#10;有形固定資産減価償却率"/>
        <xdr:cNvSpPr txBox="1"/>
      </xdr:nvSpPr>
      <xdr:spPr>
        <a:xfrm>
          <a:off x="1816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127925</xdr:rowOff>
    </xdr:from>
    <xdr:ext cx="405111" cy="259045"/>
    <xdr:sp macro="" textlink="">
      <xdr:nvSpPr>
        <xdr:cNvPr id="338" name="n_4aveValue【市民会館】&#10;有形固定資産減価償却率"/>
        <xdr:cNvSpPr txBox="1"/>
      </xdr:nvSpPr>
      <xdr:spPr>
        <a:xfrm>
          <a:off x="927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141895</xdr:rowOff>
    </xdr:from>
    <xdr:ext cx="405111" cy="259045"/>
    <xdr:sp macro="" textlink="">
      <xdr:nvSpPr>
        <xdr:cNvPr id="339" name="n_1mainValue【市民会館】&#10;有形固定資産減価償却率"/>
        <xdr:cNvSpPr txBox="1"/>
      </xdr:nvSpPr>
      <xdr:spPr>
        <a:xfrm>
          <a:off x="3582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104339</xdr:rowOff>
    </xdr:from>
    <xdr:ext cx="405111" cy="259045"/>
    <xdr:sp macro="" textlink="">
      <xdr:nvSpPr>
        <xdr:cNvPr id="340" name="n_2mainValue【市民会館】&#10;有形固定資産減価償却率"/>
        <xdr:cNvSpPr txBox="1"/>
      </xdr:nvSpPr>
      <xdr:spPr>
        <a:xfrm>
          <a:off x="2705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68415</xdr:rowOff>
    </xdr:from>
    <xdr:ext cx="405111" cy="259045"/>
    <xdr:sp macro="" textlink="">
      <xdr:nvSpPr>
        <xdr:cNvPr id="341" name="n_3mainValue【市民会館】&#10;有形固定資産減価償却率"/>
        <xdr:cNvSpPr txBox="1"/>
      </xdr:nvSpPr>
      <xdr:spPr>
        <a:xfrm>
          <a:off x="1816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39025</xdr:rowOff>
    </xdr:from>
    <xdr:ext cx="405111" cy="259045"/>
    <xdr:sp macro="" textlink="">
      <xdr:nvSpPr>
        <xdr:cNvPr id="342" name="n_4mainValue【市民会館】&#10;有形固定資産減価償却率"/>
        <xdr:cNvSpPr txBox="1"/>
      </xdr:nvSpPr>
      <xdr:spPr>
        <a:xfrm>
          <a:off x="9277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3" name="直線コネクタ 35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4" name="テキスト ボックス 35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5" name="直線コネクタ 35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6" name="テキスト ボックス 35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7" name="直線コネクタ 35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8" name="テキスト ボックス 35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9" name="直線コネクタ 35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0" name="テキスト ボックス 35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9449</xdr:rowOff>
    </xdr:from>
    <xdr:to>
      <xdr:col>54</xdr:col>
      <xdr:colOff>189865</xdr:colOff>
      <xdr:row>108</xdr:row>
      <xdr:rowOff>64312</xdr:rowOff>
    </xdr:to>
    <xdr:cxnSp macro="">
      <xdr:nvCxnSpPr>
        <xdr:cNvPr id="364" name="直線コネクタ 363"/>
        <xdr:cNvCxnSpPr/>
      </xdr:nvCxnSpPr>
      <xdr:spPr>
        <a:xfrm flipV="1">
          <a:off x="10476865" y="17154449"/>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365" name="【市民会館】&#10;一人当たり面積最小値テキスト"/>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366" name="直線コネクタ 365"/>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127576</xdr:rowOff>
    </xdr:from>
    <xdr:ext cx="469744" cy="259045"/>
    <xdr:sp macro="" textlink="">
      <xdr:nvSpPr>
        <xdr:cNvPr id="367" name="【市民会館】&#10;一人当たり面積最大値テキスト"/>
        <xdr:cNvSpPr txBox="1"/>
      </xdr:nvSpPr>
      <xdr:spPr>
        <a:xfrm>
          <a:off x="10515600" y="1692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9449</xdr:rowOff>
    </xdr:from>
    <xdr:to>
      <xdr:col>55</xdr:col>
      <xdr:colOff>88900</xdr:colOff>
      <xdr:row>100</xdr:row>
      <xdr:rowOff>9449</xdr:rowOff>
    </xdr:to>
    <xdr:cxnSp macro="">
      <xdr:nvCxnSpPr>
        <xdr:cNvPr id="368" name="直線コネクタ 367"/>
        <xdr:cNvCxnSpPr/>
      </xdr:nvCxnSpPr>
      <xdr:spPr>
        <a:xfrm>
          <a:off x="10388600" y="1715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69"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0" name="フローチャート: 判断 369"/>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13512</xdr:rowOff>
    </xdr:from>
    <xdr:to>
      <xdr:col>50</xdr:col>
      <xdr:colOff>165100</xdr:colOff>
      <xdr:row>106</xdr:row>
      <xdr:rowOff>115112</xdr:rowOff>
    </xdr:to>
    <xdr:sp macro="" textlink="">
      <xdr:nvSpPr>
        <xdr:cNvPr id="371" name="フローチャート: 判断 370"/>
        <xdr:cNvSpPr/>
      </xdr:nvSpPr>
      <xdr:spPr>
        <a:xfrm>
          <a:off x="9588500" y="1818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87579</xdr:rowOff>
    </xdr:from>
    <xdr:to>
      <xdr:col>46</xdr:col>
      <xdr:colOff>38100</xdr:colOff>
      <xdr:row>107</xdr:row>
      <xdr:rowOff>17729</xdr:rowOff>
    </xdr:to>
    <xdr:sp macro="" textlink="">
      <xdr:nvSpPr>
        <xdr:cNvPr id="372" name="フローチャート: 判断 371"/>
        <xdr:cNvSpPr/>
      </xdr:nvSpPr>
      <xdr:spPr>
        <a:xfrm>
          <a:off x="8699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57404</xdr:rowOff>
    </xdr:from>
    <xdr:to>
      <xdr:col>41</xdr:col>
      <xdr:colOff>101600</xdr:colOff>
      <xdr:row>106</xdr:row>
      <xdr:rowOff>159004</xdr:rowOff>
    </xdr:to>
    <xdr:sp macro="" textlink="">
      <xdr:nvSpPr>
        <xdr:cNvPr id="373" name="フローチャート: 判断 372"/>
        <xdr:cNvSpPr/>
      </xdr:nvSpPr>
      <xdr:spPr>
        <a:xfrm>
          <a:off x="7810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78436</xdr:rowOff>
    </xdr:from>
    <xdr:to>
      <xdr:col>36</xdr:col>
      <xdr:colOff>165100</xdr:colOff>
      <xdr:row>107</xdr:row>
      <xdr:rowOff>8586</xdr:rowOff>
    </xdr:to>
    <xdr:sp macro="" textlink="">
      <xdr:nvSpPr>
        <xdr:cNvPr id="374" name="フローチャート: 判断 373"/>
        <xdr:cNvSpPr/>
      </xdr:nvSpPr>
      <xdr:spPr>
        <a:xfrm>
          <a:off x="6921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142900</xdr:rowOff>
    </xdr:from>
    <xdr:to>
      <xdr:col>55</xdr:col>
      <xdr:colOff>50800</xdr:colOff>
      <xdr:row>104</xdr:row>
      <xdr:rowOff>73050</xdr:rowOff>
    </xdr:to>
    <xdr:sp macro="" textlink="">
      <xdr:nvSpPr>
        <xdr:cNvPr id="380" name="楕円 379"/>
        <xdr:cNvSpPr/>
      </xdr:nvSpPr>
      <xdr:spPr>
        <a:xfrm>
          <a:off x="10426700" y="178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165777</xdr:rowOff>
    </xdr:from>
    <xdr:ext cx="469744" cy="259045"/>
    <xdr:sp macro="" textlink="">
      <xdr:nvSpPr>
        <xdr:cNvPr id="381" name="【市民会館】&#10;一人当たり面積該当値テキスト"/>
        <xdr:cNvSpPr txBox="1"/>
      </xdr:nvSpPr>
      <xdr:spPr>
        <a:xfrm>
          <a:off x="10515600" y="1765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152958</xdr:rowOff>
    </xdr:from>
    <xdr:to>
      <xdr:col>50</xdr:col>
      <xdr:colOff>165100</xdr:colOff>
      <xdr:row>104</xdr:row>
      <xdr:rowOff>83108</xdr:rowOff>
    </xdr:to>
    <xdr:sp macro="" textlink="">
      <xdr:nvSpPr>
        <xdr:cNvPr id="382" name="楕円 381"/>
        <xdr:cNvSpPr/>
      </xdr:nvSpPr>
      <xdr:spPr>
        <a:xfrm>
          <a:off x="9588500" y="1781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22250</xdr:rowOff>
    </xdr:from>
    <xdr:to>
      <xdr:col>55</xdr:col>
      <xdr:colOff>0</xdr:colOff>
      <xdr:row>104</xdr:row>
      <xdr:rowOff>32308</xdr:rowOff>
    </xdr:to>
    <xdr:cxnSp macro="">
      <xdr:nvCxnSpPr>
        <xdr:cNvPr id="383" name="直線コネクタ 382"/>
        <xdr:cNvCxnSpPr/>
      </xdr:nvCxnSpPr>
      <xdr:spPr>
        <a:xfrm flipV="1">
          <a:off x="9639300" y="17853050"/>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154787</xdr:rowOff>
    </xdr:from>
    <xdr:to>
      <xdr:col>46</xdr:col>
      <xdr:colOff>38100</xdr:colOff>
      <xdr:row>104</xdr:row>
      <xdr:rowOff>84937</xdr:rowOff>
    </xdr:to>
    <xdr:sp macro="" textlink="">
      <xdr:nvSpPr>
        <xdr:cNvPr id="384" name="楕円 383"/>
        <xdr:cNvSpPr/>
      </xdr:nvSpPr>
      <xdr:spPr>
        <a:xfrm>
          <a:off x="8699500" y="1781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32308</xdr:rowOff>
    </xdr:from>
    <xdr:to>
      <xdr:col>50</xdr:col>
      <xdr:colOff>114300</xdr:colOff>
      <xdr:row>104</xdr:row>
      <xdr:rowOff>34137</xdr:rowOff>
    </xdr:to>
    <xdr:cxnSp macro="">
      <xdr:nvCxnSpPr>
        <xdr:cNvPr id="385" name="直線コネクタ 384"/>
        <xdr:cNvCxnSpPr/>
      </xdr:nvCxnSpPr>
      <xdr:spPr>
        <a:xfrm flipV="1">
          <a:off x="8750300" y="1786310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152958</xdr:rowOff>
    </xdr:from>
    <xdr:to>
      <xdr:col>41</xdr:col>
      <xdr:colOff>101600</xdr:colOff>
      <xdr:row>104</xdr:row>
      <xdr:rowOff>83108</xdr:rowOff>
    </xdr:to>
    <xdr:sp macro="" textlink="">
      <xdr:nvSpPr>
        <xdr:cNvPr id="386" name="楕円 385"/>
        <xdr:cNvSpPr/>
      </xdr:nvSpPr>
      <xdr:spPr>
        <a:xfrm>
          <a:off x="7810500" y="1781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32308</xdr:rowOff>
    </xdr:from>
    <xdr:to>
      <xdr:col>45</xdr:col>
      <xdr:colOff>177800</xdr:colOff>
      <xdr:row>104</xdr:row>
      <xdr:rowOff>34137</xdr:rowOff>
    </xdr:to>
    <xdr:cxnSp macro="">
      <xdr:nvCxnSpPr>
        <xdr:cNvPr id="387" name="直線コネクタ 386"/>
        <xdr:cNvCxnSpPr/>
      </xdr:nvCxnSpPr>
      <xdr:spPr>
        <a:xfrm>
          <a:off x="7861300" y="1786310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154787</xdr:rowOff>
    </xdr:from>
    <xdr:to>
      <xdr:col>36</xdr:col>
      <xdr:colOff>165100</xdr:colOff>
      <xdr:row>104</xdr:row>
      <xdr:rowOff>84937</xdr:rowOff>
    </xdr:to>
    <xdr:sp macro="" textlink="">
      <xdr:nvSpPr>
        <xdr:cNvPr id="388" name="楕円 387"/>
        <xdr:cNvSpPr/>
      </xdr:nvSpPr>
      <xdr:spPr>
        <a:xfrm>
          <a:off x="6921500" y="1781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32308</xdr:rowOff>
    </xdr:from>
    <xdr:to>
      <xdr:col>41</xdr:col>
      <xdr:colOff>50800</xdr:colOff>
      <xdr:row>104</xdr:row>
      <xdr:rowOff>34137</xdr:rowOff>
    </xdr:to>
    <xdr:cxnSp macro="">
      <xdr:nvCxnSpPr>
        <xdr:cNvPr id="389" name="直線コネクタ 388"/>
        <xdr:cNvCxnSpPr/>
      </xdr:nvCxnSpPr>
      <xdr:spPr>
        <a:xfrm flipV="1">
          <a:off x="6972300" y="1786310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106239</xdr:rowOff>
    </xdr:from>
    <xdr:ext cx="469744" cy="259045"/>
    <xdr:sp macro="" textlink="">
      <xdr:nvSpPr>
        <xdr:cNvPr id="390" name="n_1aveValue【市民会館】&#10;一人当たり面積"/>
        <xdr:cNvSpPr txBox="1"/>
      </xdr:nvSpPr>
      <xdr:spPr>
        <a:xfrm>
          <a:off x="9391727" y="1827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8856</xdr:rowOff>
    </xdr:from>
    <xdr:ext cx="469744" cy="259045"/>
    <xdr:sp macro="" textlink="">
      <xdr:nvSpPr>
        <xdr:cNvPr id="391" name="n_2aveValue【市民会館】&#10;一人当たり面積"/>
        <xdr:cNvSpPr txBox="1"/>
      </xdr:nvSpPr>
      <xdr:spPr>
        <a:xfrm>
          <a:off x="8515427" y="1835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150131</xdr:rowOff>
    </xdr:from>
    <xdr:ext cx="469744" cy="259045"/>
    <xdr:sp macro="" textlink="">
      <xdr:nvSpPr>
        <xdr:cNvPr id="392" name="n_3aveValue【市民会館】&#10;一人当たり面積"/>
        <xdr:cNvSpPr txBox="1"/>
      </xdr:nvSpPr>
      <xdr:spPr>
        <a:xfrm>
          <a:off x="7626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171163</xdr:rowOff>
    </xdr:from>
    <xdr:ext cx="469744" cy="259045"/>
    <xdr:sp macro="" textlink="">
      <xdr:nvSpPr>
        <xdr:cNvPr id="393" name="n_4aveValue【市民会館】&#10;一人当たり面積"/>
        <xdr:cNvSpPr txBox="1"/>
      </xdr:nvSpPr>
      <xdr:spPr>
        <a:xfrm>
          <a:off x="6737427" y="1834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99635</xdr:rowOff>
    </xdr:from>
    <xdr:ext cx="469744" cy="259045"/>
    <xdr:sp macro="" textlink="">
      <xdr:nvSpPr>
        <xdr:cNvPr id="394" name="n_1mainValue【市民会館】&#10;一人当たり面積"/>
        <xdr:cNvSpPr txBox="1"/>
      </xdr:nvSpPr>
      <xdr:spPr>
        <a:xfrm>
          <a:off x="9391727" y="1758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101464</xdr:rowOff>
    </xdr:from>
    <xdr:ext cx="469744" cy="259045"/>
    <xdr:sp macro="" textlink="">
      <xdr:nvSpPr>
        <xdr:cNvPr id="395" name="n_2mainValue【市民会館】&#10;一人当たり面積"/>
        <xdr:cNvSpPr txBox="1"/>
      </xdr:nvSpPr>
      <xdr:spPr>
        <a:xfrm>
          <a:off x="8515427" y="1758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99635</xdr:rowOff>
    </xdr:from>
    <xdr:ext cx="469744" cy="259045"/>
    <xdr:sp macro="" textlink="">
      <xdr:nvSpPr>
        <xdr:cNvPr id="396" name="n_3mainValue【市民会館】&#10;一人当たり面積"/>
        <xdr:cNvSpPr txBox="1"/>
      </xdr:nvSpPr>
      <xdr:spPr>
        <a:xfrm>
          <a:off x="7626427" y="1758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101464</xdr:rowOff>
    </xdr:from>
    <xdr:ext cx="469744" cy="259045"/>
    <xdr:sp macro="" textlink="">
      <xdr:nvSpPr>
        <xdr:cNvPr id="397" name="n_4mainValue【市民会館】&#10;一人当たり面積"/>
        <xdr:cNvSpPr txBox="1"/>
      </xdr:nvSpPr>
      <xdr:spPr>
        <a:xfrm>
          <a:off x="6737427" y="1758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0" name="テキスト ボックス 40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8" name="テキスト ボックス 4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422" name="直線コネクタ 421"/>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3"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4" name="直線コネクタ 42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425" name="【一般廃棄物処理施設】&#10;有形固定資産減価償却率最大値テキスト"/>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426" name="直線コネクタ 425"/>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141622</xdr:rowOff>
    </xdr:from>
    <xdr:ext cx="405111" cy="259045"/>
    <xdr:sp macro="" textlink="">
      <xdr:nvSpPr>
        <xdr:cNvPr id="427" name="【一般廃棄物処理施設】&#10;有形固定資産減価償却率平均値テキスト"/>
        <xdr:cNvSpPr txBox="1"/>
      </xdr:nvSpPr>
      <xdr:spPr>
        <a:xfrm>
          <a:off x="16357600" y="631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428" name="フローチャート: 判断 427"/>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429" name="フローチャート: 判断 428"/>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30" name="フローチャート: 判断 429"/>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431" name="フローチャート: 判断 430"/>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432" name="フローチャート: 判断 431"/>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59690</xdr:rowOff>
    </xdr:from>
    <xdr:to>
      <xdr:col>85</xdr:col>
      <xdr:colOff>177800</xdr:colOff>
      <xdr:row>39</xdr:row>
      <xdr:rowOff>161290</xdr:rowOff>
    </xdr:to>
    <xdr:sp macro="" textlink="">
      <xdr:nvSpPr>
        <xdr:cNvPr id="438" name="楕円 437"/>
        <xdr:cNvSpPr/>
      </xdr:nvSpPr>
      <xdr:spPr>
        <a:xfrm>
          <a:off x="16268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38117</xdr:rowOff>
    </xdr:from>
    <xdr:ext cx="405111" cy="259045"/>
    <xdr:sp macro="" textlink="">
      <xdr:nvSpPr>
        <xdr:cNvPr id="439" name="【一般廃棄物処理施設】&#10;有形固定資産減価償却率該当値テキスト"/>
        <xdr:cNvSpPr txBox="1"/>
      </xdr:nvSpPr>
      <xdr:spPr>
        <a:xfrm>
          <a:off x="163576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156845</xdr:rowOff>
    </xdr:from>
    <xdr:to>
      <xdr:col>81</xdr:col>
      <xdr:colOff>101600</xdr:colOff>
      <xdr:row>39</xdr:row>
      <xdr:rowOff>86995</xdr:rowOff>
    </xdr:to>
    <xdr:sp macro="" textlink="">
      <xdr:nvSpPr>
        <xdr:cNvPr id="440" name="楕円 439"/>
        <xdr:cNvSpPr/>
      </xdr:nvSpPr>
      <xdr:spPr>
        <a:xfrm>
          <a:off x="15430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36195</xdr:rowOff>
    </xdr:from>
    <xdr:to>
      <xdr:col>85</xdr:col>
      <xdr:colOff>127000</xdr:colOff>
      <xdr:row>39</xdr:row>
      <xdr:rowOff>110490</xdr:rowOff>
    </xdr:to>
    <xdr:cxnSp macro="">
      <xdr:nvCxnSpPr>
        <xdr:cNvPr id="441" name="直線コネクタ 440"/>
        <xdr:cNvCxnSpPr/>
      </xdr:nvCxnSpPr>
      <xdr:spPr>
        <a:xfrm>
          <a:off x="15481300" y="672274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95885</xdr:rowOff>
    </xdr:from>
    <xdr:to>
      <xdr:col>76</xdr:col>
      <xdr:colOff>165100</xdr:colOff>
      <xdr:row>39</xdr:row>
      <xdr:rowOff>26035</xdr:rowOff>
    </xdr:to>
    <xdr:sp macro="" textlink="">
      <xdr:nvSpPr>
        <xdr:cNvPr id="442" name="楕円 441"/>
        <xdr:cNvSpPr/>
      </xdr:nvSpPr>
      <xdr:spPr>
        <a:xfrm>
          <a:off x="14541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146685</xdr:rowOff>
    </xdr:from>
    <xdr:to>
      <xdr:col>81</xdr:col>
      <xdr:colOff>50800</xdr:colOff>
      <xdr:row>39</xdr:row>
      <xdr:rowOff>36195</xdr:rowOff>
    </xdr:to>
    <xdr:cxnSp macro="">
      <xdr:nvCxnSpPr>
        <xdr:cNvPr id="443" name="直線コネクタ 442"/>
        <xdr:cNvCxnSpPr/>
      </xdr:nvCxnSpPr>
      <xdr:spPr>
        <a:xfrm>
          <a:off x="14592300" y="666178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33020</xdr:rowOff>
    </xdr:from>
    <xdr:to>
      <xdr:col>72</xdr:col>
      <xdr:colOff>38100</xdr:colOff>
      <xdr:row>38</xdr:row>
      <xdr:rowOff>134620</xdr:rowOff>
    </xdr:to>
    <xdr:sp macro="" textlink="">
      <xdr:nvSpPr>
        <xdr:cNvPr id="444" name="楕円 443"/>
        <xdr:cNvSpPr/>
      </xdr:nvSpPr>
      <xdr:spPr>
        <a:xfrm>
          <a:off x="13652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83820</xdr:rowOff>
    </xdr:from>
    <xdr:to>
      <xdr:col>76</xdr:col>
      <xdr:colOff>114300</xdr:colOff>
      <xdr:row>38</xdr:row>
      <xdr:rowOff>146685</xdr:rowOff>
    </xdr:to>
    <xdr:cxnSp macro="">
      <xdr:nvCxnSpPr>
        <xdr:cNvPr id="445" name="直線コネクタ 444"/>
        <xdr:cNvCxnSpPr/>
      </xdr:nvCxnSpPr>
      <xdr:spPr>
        <a:xfrm>
          <a:off x="13703300" y="659892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143510</xdr:rowOff>
    </xdr:from>
    <xdr:to>
      <xdr:col>67</xdr:col>
      <xdr:colOff>101600</xdr:colOff>
      <xdr:row>38</xdr:row>
      <xdr:rowOff>73660</xdr:rowOff>
    </xdr:to>
    <xdr:sp macro="" textlink="">
      <xdr:nvSpPr>
        <xdr:cNvPr id="446" name="楕円 445"/>
        <xdr:cNvSpPr/>
      </xdr:nvSpPr>
      <xdr:spPr>
        <a:xfrm>
          <a:off x="12763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22860</xdr:rowOff>
    </xdr:from>
    <xdr:to>
      <xdr:col>71</xdr:col>
      <xdr:colOff>177800</xdr:colOff>
      <xdr:row>38</xdr:row>
      <xdr:rowOff>83820</xdr:rowOff>
    </xdr:to>
    <xdr:cxnSp macro="">
      <xdr:nvCxnSpPr>
        <xdr:cNvPr id="447" name="直線コネクタ 446"/>
        <xdr:cNvCxnSpPr/>
      </xdr:nvCxnSpPr>
      <xdr:spPr>
        <a:xfrm>
          <a:off x="12814300" y="6537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448" name="n_1aveValue【一般廃棄物処理施設】&#10;有形固定資産減価償却率"/>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449" name="n_2aveValue【一般廃棄物処理施設】&#10;有形固定資産減価償却率"/>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82567</xdr:rowOff>
    </xdr:from>
    <xdr:ext cx="405111" cy="259045"/>
    <xdr:sp macro="" textlink="">
      <xdr:nvSpPr>
        <xdr:cNvPr id="450" name="n_3aveValue【一般廃棄物処理施設】&#10;有形固定資産減価償却率"/>
        <xdr:cNvSpPr txBox="1"/>
      </xdr:nvSpPr>
      <xdr:spPr>
        <a:xfrm>
          <a:off x="13500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78757</xdr:rowOff>
    </xdr:from>
    <xdr:ext cx="405111" cy="259045"/>
    <xdr:sp macro="" textlink="">
      <xdr:nvSpPr>
        <xdr:cNvPr id="451" name="n_4aveValue【一般廃棄物処理施設】&#10;有形固定資産減価償却率"/>
        <xdr:cNvSpPr txBox="1"/>
      </xdr:nvSpPr>
      <xdr:spPr>
        <a:xfrm>
          <a:off x="12611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78122</xdr:rowOff>
    </xdr:from>
    <xdr:ext cx="405111" cy="259045"/>
    <xdr:sp macro="" textlink="">
      <xdr:nvSpPr>
        <xdr:cNvPr id="452" name="n_1mainValue【一般廃棄物処理施設】&#10;有形固定資産減価償却率"/>
        <xdr:cNvSpPr txBox="1"/>
      </xdr:nvSpPr>
      <xdr:spPr>
        <a:xfrm>
          <a:off x="152660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17162</xdr:rowOff>
    </xdr:from>
    <xdr:ext cx="405111" cy="259045"/>
    <xdr:sp macro="" textlink="">
      <xdr:nvSpPr>
        <xdr:cNvPr id="453" name="n_2mainValue【一般廃棄物処理施設】&#10;有形固定資産減価償却率"/>
        <xdr:cNvSpPr txBox="1"/>
      </xdr:nvSpPr>
      <xdr:spPr>
        <a:xfrm>
          <a:off x="143897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125747</xdr:rowOff>
    </xdr:from>
    <xdr:ext cx="405111" cy="259045"/>
    <xdr:sp macro="" textlink="">
      <xdr:nvSpPr>
        <xdr:cNvPr id="454" name="n_3mainValue【一般廃棄物処理施設】&#10;有形固定資産減価償却率"/>
        <xdr:cNvSpPr txBox="1"/>
      </xdr:nvSpPr>
      <xdr:spPr>
        <a:xfrm>
          <a:off x="13500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64787</xdr:rowOff>
    </xdr:from>
    <xdr:ext cx="405111" cy="259045"/>
    <xdr:sp macro="" textlink="">
      <xdr:nvSpPr>
        <xdr:cNvPr id="455" name="n_4mainValue【一般廃棄物処理施設】&#10;有形固定資産減価償却率"/>
        <xdr:cNvSpPr txBox="1"/>
      </xdr:nvSpPr>
      <xdr:spPr>
        <a:xfrm>
          <a:off x="12611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6" name="直線コネクタ 4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7" name="テキスト ボックス 46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8" name="直線コネクタ 4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9" name="テキスト ボックス 46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0" name="直線コネクタ 4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1" name="テキスト ボックス 47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2" name="直線コネクタ 4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3" name="テキスト ボックス 47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4" name="直線コネクタ 4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5" name="テキスト ボックス 47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479" name="直線コネクタ 478"/>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480" name="【一般廃棄物処理施設】&#10;一人当たり有形固定資産（償却資産）額最小値テキスト"/>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481" name="直線コネクタ 480"/>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482" name="【一般廃棄物処理施設】&#10;一人当たり有形固定資産（償却資産）額最大値テキスト"/>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483" name="直線コネクタ 482"/>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122107</xdr:rowOff>
    </xdr:from>
    <xdr:ext cx="599010" cy="259045"/>
    <xdr:sp macro="" textlink="">
      <xdr:nvSpPr>
        <xdr:cNvPr id="484" name="【一般廃棄物処理施設】&#10;一人当たり有形固定資産（償却資産）額平均値テキスト"/>
        <xdr:cNvSpPr txBox="1"/>
      </xdr:nvSpPr>
      <xdr:spPr>
        <a:xfrm>
          <a:off x="22199600" y="6465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485" name="フローチャート: 判断 484"/>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486" name="フローチャート: 判断 485"/>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487" name="フローチャート: 判断 486"/>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488" name="フローチャート: 判断 487"/>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489" name="フローチャート: 判断 488"/>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5664</xdr:rowOff>
    </xdr:from>
    <xdr:to>
      <xdr:col>116</xdr:col>
      <xdr:colOff>114300</xdr:colOff>
      <xdr:row>41</xdr:row>
      <xdr:rowOff>107264</xdr:rowOff>
    </xdr:to>
    <xdr:sp macro="" textlink="">
      <xdr:nvSpPr>
        <xdr:cNvPr id="495" name="楕円 494"/>
        <xdr:cNvSpPr/>
      </xdr:nvSpPr>
      <xdr:spPr>
        <a:xfrm>
          <a:off x="22110700" y="703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155541</xdr:rowOff>
    </xdr:from>
    <xdr:ext cx="534377" cy="259045"/>
    <xdr:sp macro="" textlink="">
      <xdr:nvSpPr>
        <xdr:cNvPr id="496" name="【一般廃棄物処理施設】&#10;一人当たり有形固定資産（償却資産）額該当値テキスト"/>
        <xdr:cNvSpPr txBox="1"/>
      </xdr:nvSpPr>
      <xdr:spPr>
        <a:xfrm>
          <a:off x="22199600" y="701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11257</xdr:rowOff>
    </xdr:from>
    <xdr:to>
      <xdr:col>112</xdr:col>
      <xdr:colOff>38100</xdr:colOff>
      <xdr:row>41</xdr:row>
      <xdr:rowOff>112857</xdr:rowOff>
    </xdr:to>
    <xdr:sp macro="" textlink="">
      <xdr:nvSpPr>
        <xdr:cNvPr id="497" name="楕円 496"/>
        <xdr:cNvSpPr/>
      </xdr:nvSpPr>
      <xdr:spPr>
        <a:xfrm>
          <a:off x="21272500" y="704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56464</xdr:rowOff>
    </xdr:from>
    <xdr:to>
      <xdr:col>116</xdr:col>
      <xdr:colOff>63500</xdr:colOff>
      <xdr:row>41</xdr:row>
      <xdr:rowOff>62057</xdr:rowOff>
    </xdr:to>
    <xdr:cxnSp macro="">
      <xdr:nvCxnSpPr>
        <xdr:cNvPr id="498" name="直線コネクタ 497"/>
        <xdr:cNvCxnSpPr/>
      </xdr:nvCxnSpPr>
      <xdr:spPr>
        <a:xfrm flipV="1">
          <a:off x="21323300" y="7085914"/>
          <a:ext cx="838200" cy="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11536</xdr:rowOff>
    </xdr:from>
    <xdr:to>
      <xdr:col>107</xdr:col>
      <xdr:colOff>101600</xdr:colOff>
      <xdr:row>41</xdr:row>
      <xdr:rowOff>113136</xdr:rowOff>
    </xdr:to>
    <xdr:sp macro="" textlink="">
      <xdr:nvSpPr>
        <xdr:cNvPr id="499" name="楕円 498"/>
        <xdr:cNvSpPr/>
      </xdr:nvSpPr>
      <xdr:spPr>
        <a:xfrm>
          <a:off x="20383500" y="7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62057</xdr:rowOff>
    </xdr:from>
    <xdr:to>
      <xdr:col>111</xdr:col>
      <xdr:colOff>177800</xdr:colOff>
      <xdr:row>41</xdr:row>
      <xdr:rowOff>62336</xdr:rowOff>
    </xdr:to>
    <xdr:cxnSp macro="">
      <xdr:nvCxnSpPr>
        <xdr:cNvPr id="500" name="直線コネクタ 499"/>
        <xdr:cNvCxnSpPr/>
      </xdr:nvCxnSpPr>
      <xdr:spPr>
        <a:xfrm flipV="1">
          <a:off x="20434300" y="7091507"/>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11288</xdr:rowOff>
    </xdr:from>
    <xdr:to>
      <xdr:col>102</xdr:col>
      <xdr:colOff>165100</xdr:colOff>
      <xdr:row>41</xdr:row>
      <xdr:rowOff>112888</xdr:rowOff>
    </xdr:to>
    <xdr:sp macro="" textlink="">
      <xdr:nvSpPr>
        <xdr:cNvPr id="501" name="楕円 500"/>
        <xdr:cNvSpPr/>
      </xdr:nvSpPr>
      <xdr:spPr>
        <a:xfrm>
          <a:off x="19494500" y="704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62088</xdr:rowOff>
    </xdr:from>
    <xdr:to>
      <xdr:col>107</xdr:col>
      <xdr:colOff>50800</xdr:colOff>
      <xdr:row>41</xdr:row>
      <xdr:rowOff>62336</xdr:rowOff>
    </xdr:to>
    <xdr:cxnSp macro="">
      <xdr:nvCxnSpPr>
        <xdr:cNvPr id="502" name="直線コネクタ 501"/>
        <xdr:cNvCxnSpPr/>
      </xdr:nvCxnSpPr>
      <xdr:spPr>
        <a:xfrm>
          <a:off x="19545300" y="7091538"/>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11692</xdr:rowOff>
    </xdr:from>
    <xdr:to>
      <xdr:col>98</xdr:col>
      <xdr:colOff>38100</xdr:colOff>
      <xdr:row>41</xdr:row>
      <xdr:rowOff>113292</xdr:rowOff>
    </xdr:to>
    <xdr:sp macro="" textlink="">
      <xdr:nvSpPr>
        <xdr:cNvPr id="503" name="楕円 502"/>
        <xdr:cNvSpPr/>
      </xdr:nvSpPr>
      <xdr:spPr>
        <a:xfrm>
          <a:off x="18605500" y="704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62088</xdr:rowOff>
    </xdr:from>
    <xdr:to>
      <xdr:col>102</xdr:col>
      <xdr:colOff>114300</xdr:colOff>
      <xdr:row>41</xdr:row>
      <xdr:rowOff>62492</xdr:rowOff>
    </xdr:to>
    <xdr:cxnSp macro="">
      <xdr:nvCxnSpPr>
        <xdr:cNvPr id="504" name="直線コネクタ 503"/>
        <xdr:cNvCxnSpPr/>
      </xdr:nvCxnSpPr>
      <xdr:spPr>
        <a:xfrm flipV="1">
          <a:off x="18656300" y="7091538"/>
          <a:ext cx="889000" cy="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82571</xdr:rowOff>
    </xdr:from>
    <xdr:ext cx="599010" cy="259045"/>
    <xdr:sp macro="" textlink="">
      <xdr:nvSpPr>
        <xdr:cNvPr id="505" name="n_1aveValue【一般廃棄物処理施設】&#10;一人当たり有形固定資産（償却資産）額"/>
        <xdr:cNvSpPr txBox="1"/>
      </xdr:nvSpPr>
      <xdr:spPr>
        <a:xfrm>
          <a:off x="21011095" y="64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71122</xdr:rowOff>
    </xdr:from>
    <xdr:ext cx="599010" cy="259045"/>
    <xdr:sp macro="" textlink="">
      <xdr:nvSpPr>
        <xdr:cNvPr id="506" name="n_2aveValue【一般廃棄物処理施設】&#10;一人当たり有形固定資産（償却資産）額"/>
        <xdr:cNvSpPr txBox="1"/>
      </xdr:nvSpPr>
      <xdr:spPr>
        <a:xfrm>
          <a:off x="20134795" y="64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136045</xdr:rowOff>
    </xdr:from>
    <xdr:ext cx="599010" cy="259045"/>
    <xdr:sp macro="" textlink="">
      <xdr:nvSpPr>
        <xdr:cNvPr id="507" name="n_3aveValue【一般廃棄物処理施設】&#10;一人当たり有形固定資産（償却資産）額"/>
        <xdr:cNvSpPr txBox="1"/>
      </xdr:nvSpPr>
      <xdr:spPr>
        <a:xfrm>
          <a:off x="19245795" y="647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163221</xdr:rowOff>
    </xdr:from>
    <xdr:ext cx="599010" cy="259045"/>
    <xdr:sp macro="" textlink="">
      <xdr:nvSpPr>
        <xdr:cNvPr id="508" name="n_4aveValue【一般廃棄物処理施設】&#10;一人当たり有形固定資産（償却資産）額"/>
        <xdr:cNvSpPr txBox="1"/>
      </xdr:nvSpPr>
      <xdr:spPr>
        <a:xfrm>
          <a:off x="18356795" y="650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103984</xdr:rowOff>
    </xdr:from>
    <xdr:ext cx="534377" cy="259045"/>
    <xdr:sp macro="" textlink="">
      <xdr:nvSpPr>
        <xdr:cNvPr id="509" name="n_1mainValue【一般廃棄物処理施設】&#10;一人当たり有形固定資産（償却資産）額"/>
        <xdr:cNvSpPr txBox="1"/>
      </xdr:nvSpPr>
      <xdr:spPr>
        <a:xfrm>
          <a:off x="21043411" y="713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104263</xdr:rowOff>
    </xdr:from>
    <xdr:ext cx="534377" cy="259045"/>
    <xdr:sp macro="" textlink="">
      <xdr:nvSpPr>
        <xdr:cNvPr id="510" name="n_2mainValue【一般廃棄物処理施設】&#10;一人当たり有形固定資産（償却資産）額"/>
        <xdr:cNvSpPr txBox="1"/>
      </xdr:nvSpPr>
      <xdr:spPr>
        <a:xfrm>
          <a:off x="20167111" y="713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104015</xdr:rowOff>
    </xdr:from>
    <xdr:ext cx="534377" cy="259045"/>
    <xdr:sp macro="" textlink="">
      <xdr:nvSpPr>
        <xdr:cNvPr id="511" name="n_3mainValue【一般廃棄物処理施設】&#10;一人当たり有形固定資産（償却資産）額"/>
        <xdr:cNvSpPr txBox="1"/>
      </xdr:nvSpPr>
      <xdr:spPr>
        <a:xfrm>
          <a:off x="19278111" y="713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104419</xdr:rowOff>
    </xdr:from>
    <xdr:ext cx="534377" cy="259045"/>
    <xdr:sp macro="" textlink="">
      <xdr:nvSpPr>
        <xdr:cNvPr id="512" name="n_4mainValue【一般廃棄物処理施設】&#10;一人当たり有形固定資産（償却資産）額"/>
        <xdr:cNvSpPr txBox="1"/>
      </xdr:nvSpPr>
      <xdr:spPr>
        <a:xfrm>
          <a:off x="18389111" y="713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7" name="直線コネクタ 54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8" name="テキスト ボックス 54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9" name="直線コネクタ 54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0" name="テキスト ボックス 54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1" name="直線コネクタ 55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2" name="テキスト ボックス 55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3" name="直線コネクタ 55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4" name="テキスト ボックス 55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5" name="直線コネクタ 5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6" name="テキスト ボックス 5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558" name="直線コネクタ 557"/>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559" name="【消防施設】&#10;一人当たり面積最小値テキスト"/>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560" name="直線コネクタ 559"/>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561" name="【消防施設】&#10;一人当たり面積最大値テキスト"/>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562" name="直線コネクタ 561"/>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563" name="【消防施設】&#10;一人当たり面積平均値テキスト"/>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564" name="フローチャート: 判断 563"/>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565" name="フローチャート: 判断 564"/>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566" name="フローチャート: 判断 565"/>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567" name="フローチャート: 判断 566"/>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568" name="フローチャート: 判断 567"/>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9" name="テキスト ボックス 5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0" name="テキスト ボックス 5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1" name="テキスト ボックス 5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2" name="テキスト ボックス 5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3" name="テキスト ボックス 5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146862</xdr:rowOff>
    </xdr:from>
    <xdr:to>
      <xdr:col>116</xdr:col>
      <xdr:colOff>114300</xdr:colOff>
      <xdr:row>86</xdr:row>
      <xdr:rowOff>77012</xdr:rowOff>
    </xdr:to>
    <xdr:sp macro="" textlink="">
      <xdr:nvSpPr>
        <xdr:cNvPr id="574" name="楕円 573"/>
        <xdr:cNvSpPr/>
      </xdr:nvSpPr>
      <xdr:spPr>
        <a:xfrm>
          <a:off x="221107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61789</xdr:rowOff>
    </xdr:from>
    <xdr:ext cx="469744" cy="259045"/>
    <xdr:sp macro="" textlink="">
      <xdr:nvSpPr>
        <xdr:cNvPr id="575" name="【消防施設】&#10;一人当たり面積該当値テキスト"/>
        <xdr:cNvSpPr txBox="1"/>
      </xdr:nvSpPr>
      <xdr:spPr>
        <a:xfrm>
          <a:off x="22199600" y="1463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146862</xdr:rowOff>
    </xdr:from>
    <xdr:to>
      <xdr:col>112</xdr:col>
      <xdr:colOff>38100</xdr:colOff>
      <xdr:row>86</xdr:row>
      <xdr:rowOff>77012</xdr:rowOff>
    </xdr:to>
    <xdr:sp macro="" textlink="">
      <xdr:nvSpPr>
        <xdr:cNvPr id="576" name="楕円 575"/>
        <xdr:cNvSpPr/>
      </xdr:nvSpPr>
      <xdr:spPr>
        <a:xfrm>
          <a:off x="21272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26212</xdr:rowOff>
    </xdr:from>
    <xdr:to>
      <xdr:col>116</xdr:col>
      <xdr:colOff>63500</xdr:colOff>
      <xdr:row>86</xdr:row>
      <xdr:rowOff>26212</xdr:rowOff>
    </xdr:to>
    <xdr:cxnSp macro="">
      <xdr:nvCxnSpPr>
        <xdr:cNvPr id="577" name="直線コネクタ 576"/>
        <xdr:cNvCxnSpPr/>
      </xdr:nvCxnSpPr>
      <xdr:spPr>
        <a:xfrm>
          <a:off x="21323300" y="14770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146862</xdr:rowOff>
    </xdr:from>
    <xdr:to>
      <xdr:col>107</xdr:col>
      <xdr:colOff>101600</xdr:colOff>
      <xdr:row>86</xdr:row>
      <xdr:rowOff>77012</xdr:rowOff>
    </xdr:to>
    <xdr:sp macro="" textlink="">
      <xdr:nvSpPr>
        <xdr:cNvPr id="578" name="楕円 577"/>
        <xdr:cNvSpPr/>
      </xdr:nvSpPr>
      <xdr:spPr>
        <a:xfrm>
          <a:off x="20383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26212</xdr:rowOff>
    </xdr:from>
    <xdr:to>
      <xdr:col>111</xdr:col>
      <xdr:colOff>177800</xdr:colOff>
      <xdr:row>86</xdr:row>
      <xdr:rowOff>26212</xdr:rowOff>
    </xdr:to>
    <xdr:cxnSp macro="">
      <xdr:nvCxnSpPr>
        <xdr:cNvPr id="579" name="直線コネクタ 578"/>
        <xdr:cNvCxnSpPr/>
      </xdr:nvCxnSpPr>
      <xdr:spPr>
        <a:xfrm>
          <a:off x="20434300" y="14770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146862</xdr:rowOff>
    </xdr:from>
    <xdr:to>
      <xdr:col>102</xdr:col>
      <xdr:colOff>165100</xdr:colOff>
      <xdr:row>86</xdr:row>
      <xdr:rowOff>77012</xdr:rowOff>
    </xdr:to>
    <xdr:sp macro="" textlink="">
      <xdr:nvSpPr>
        <xdr:cNvPr id="580" name="楕円 579"/>
        <xdr:cNvSpPr/>
      </xdr:nvSpPr>
      <xdr:spPr>
        <a:xfrm>
          <a:off x="19494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26212</xdr:rowOff>
    </xdr:from>
    <xdr:to>
      <xdr:col>107</xdr:col>
      <xdr:colOff>50800</xdr:colOff>
      <xdr:row>86</xdr:row>
      <xdr:rowOff>26212</xdr:rowOff>
    </xdr:to>
    <xdr:cxnSp macro="">
      <xdr:nvCxnSpPr>
        <xdr:cNvPr id="581" name="直線コネクタ 580"/>
        <xdr:cNvCxnSpPr/>
      </xdr:nvCxnSpPr>
      <xdr:spPr>
        <a:xfrm>
          <a:off x="19545300" y="14770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146862</xdr:rowOff>
    </xdr:from>
    <xdr:to>
      <xdr:col>98</xdr:col>
      <xdr:colOff>38100</xdr:colOff>
      <xdr:row>86</xdr:row>
      <xdr:rowOff>77012</xdr:rowOff>
    </xdr:to>
    <xdr:sp macro="" textlink="">
      <xdr:nvSpPr>
        <xdr:cNvPr id="582" name="楕円 581"/>
        <xdr:cNvSpPr/>
      </xdr:nvSpPr>
      <xdr:spPr>
        <a:xfrm>
          <a:off x="18605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26212</xdr:rowOff>
    </xdr:from>
    <xdr:to>
      <xdr:col>102</xdr:col>
      <xdr:colOff>114300</xdr:colOff>
      <xdr:row>86</xdr:row>
      <xdr:rowOff>26212</xdr:rowOff>
    </xdr:to>
    <xdr:cxnSp macro="">
      <xdr:nvCxnSpPr>
        <xdr:cNvPr id="583" name="直線コネクタ 582"/>
        <xdr:cNvCxnSpPr/>
      </xdr:nvCxnSpPr>
      <xdr:spPr>
        <a:xfrm>
          <a:off x="18656300" y="14770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584" name="n_1aveValue【消防施設】&#10;一人当たり面積"/>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585" name="n_2aveValue【消防施設】&#10;一人当たり面積"/>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586" name="n_3aveValue【消防施設】&#10;一人当たり面積"/>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587" name="n_4aveValue【消防施設】&#10;一人当たり面積"/>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68139</xdr:rowOff>
    </xdr:from>
    <xdr:ext cx="469744" cy="259045"/>
    <xdr:sp macro="" textlink="">
      <xdr:nvSpPr>
        <xdr:cNvPr id="588" name="n_1mainValue【消防施設】&#10;一人当たり面積"/>
        <xdr:cNvSpPr txBox="1"/>
      </xdr:nvSpPr>
      <xdr:spPr>
        <a:xfrm>
          <a:off x="210757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68139</xdr:rowOff>
    </xdr:from>
    <xdr:ext cx="469744" cy="259045"/>
    <xdr:sp macro="" textlink="">
      <xdr:nvSpPr>
        <xdr:cNvPr id="589" name="n_2mainValue【消防施設】&#10;一人当たり面積"/>
        <xdr:cNvSpPr txBox="1"/>
      </xdr:nvSpPr>
      <xdr:spPr>
        <a:xfrm>
          <a:off x="201994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68139</xdr:rowOff>
    </xdr:from>
    <xdr:ext cx="469744" cy="259045"/>
    <xdr:sp macro="" textlink="">
      <xdr:nvSpPr>
        <xdr:cNvPr id="590" name="n_3mainValue【消防施設】&#10;一人当たり面積"/>
        <xdr:cNvSpPr txBox="1"/>
      </xdr:nvSpPr>
      <xdr:spPr>
        <a:xfrm>
          <a:off x="193104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68139</xdr:rowOff>
    </xdr:from>
    <xdr:ext cx="469744" cy="259045"/>
    <xdr:sp macro="" textlink="">
      <xdr:nvSpPr>
        <xdr:cNvPr id="591" name="n_4mainValue【消防施設】&#10;一人当たり面積"/>
        <xdr:cNvSpPr txBox="1"/>
      </xdr:nvSpPr>
      <xdr:spPr>
        <a:xfrm>
          <a:off x="184214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2" name="正方形/長方形 5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3" name="正方形/長方形 5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4" name="正方形/長方形 5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5" name="正方形/長方形 5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6" name="正方形/長方形 5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7" name="正方形/長方形 5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8" name="正方形/長方形 5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9" name="正方形/長方形 5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0" name="テキスト ボックス 5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1" name="直線コネクタ 6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2" name="テキスト ボックス 6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3" name="直線コネクタ 6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4" name="テキスト ボックス 60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5" name="直線コネクタ 6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6" name="テキスト ボックス 6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7" name="直線コネクタ 6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8" name="テキスト ボックス 6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9" name="直線コネクタ 6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0" name="テキスト ボックス 6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1" name="直線コネクタ 6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2" name="テキスト ボックス 6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3" name="直線コネクタ 6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4" name="テキスト ボックス 61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5" name="直線コネクタ 6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617" name="直線コネクタ 616"/>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18"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19" name="直線コネクタ 618"/>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20"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21" name="直線コネクタ 620"/>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105064</xdr:rowOff>
    </xdr:from>
    <xdr:ext cx="405111" cy="259045"/>
    <xdr:sp macro="" textlink="">
      <xdr:nvSpPr>
        <xdr:cNvPr id="622" name="【庁舎】&#10;有形固定資産減価償却率平均値テキスト"/>
        <xdr:cNvSpPr txBox="1"/>
      </xdr:nvSpPr>
      <xdr:spPr>
        <a:xfrm>
          <a:off x="16357600" y="1793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623" name="フローチャート: 判断 622"/>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24" name="フローチャート: 判断 623"/>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25" name="フローチャート: 判断 624"/>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626" name="フローチャート: 判断 625"/>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627" name="フローチャート: 判断 626"/>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8" name="テキスト ボックス 6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9" name="テキスト ボックス 6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0" name="テキスト ボックス 6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1" name="テキスト ボックス 6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2" name="テキスト ボックス 6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59689</xdr:rowOff>
    </xdr:from>
    <xdr:to>
      <xdr:col>85</xdr:col>
      <xdr:colOff>177800</xdr:colOff>
      <xdr:row>100</xdr:row>
      <xdr:rowOff>161289</xdr:rowOff>
    </xdr:to>
    <xdr:sp macro="" textlink="">
      <xdr:nvSpPr>
        <xdr:cNvPr id="633" name="楕円 632"/>
        <xdr:cNvSpPr/>
      </xdr:nvSpPr>
      <xdr:spPr>
        <a:xfrm>
          <a:off x="162687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82566</xdr:rowOff>
    </xdr:from>
    <xdr:ext cx="405111" cy="259045"/>
    <xdr:sp macro="" textlink="">
      <xdr:nvSpPr>
        <xdr:cNvPr id="634" name="【庁舎】&#10;有形固定資産減価償却率該当値テキスト"/>
        <xdr:cNvSpPr txBox="1"/>
      </xdr:nvSpPr>
      <xdr:spPr>
        <a:xfrm>
          <a:off x="16357600" y="1705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141332</xdr:rowOff>
    </xdr:from>
    <xdr:to>
      <xdr:col>81</xdr:col>
      <xdr:colOff>101600</xdr:colOff>
      <xdr:row>105</xdr:row>
      <xdr:rowOff>71482</xdr:rowOff>
    </xdr:to>
    <xdr:sp macro="" textlink="">
      <xdr:nvSpPr>
        <xdr:cNvPr id="635" name="楕円 634"/>
        <xdr:cNvSpPr/>
      </xdr:nvSpPr>
      <xdr:spPr>
        <a:xfrm>
          <a:off x="15430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110489</xdr:rowOff>
    </xdr:from>
    <xdr:to>
      <xdr:col>85</xdr:col>
      <xdr:colOff>127000</xdr:colOff>
      <xdr:row>105</xdr:row>
      <xdr:rowOff>20682</xdr:rowOff>
    </xdr:to>
    <xdr:cxnSp macro="">
      <xdr:nvCxnSpPr>
        <xdr:cNvPr id="636" name="直線コネクタ 635"/>
        <xdr:cNvCxnSpPr/>
      </xdr:nvCxnSpPr>
      <xdr:spPr>
        <a:xfrm flipV="1">
          <a:off x="15481300" y="17255489"/>
          <a:ext cx="838200" cy="76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637" name="楕円 636"/>
        <xdr:cNvSpPr/>
      </xdr:nvSpPr>
      <xdr:spPr>
        <a:xfrm>
          <a:off x="14541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159476</xdr:rowOff>
    </xdr:from>
    <xdr:to>
      <xdr:col>81</xdr:col>
      <xdr:colOff>50800</xdr:colOff>
      <xdr:row>105</xdr:row>
      <xdr:rowOff>20682</xdr:rowOff>
    </xdr:to>
    <xdr:cxnSp macro="">
      <xdr:nvCxnSpPr>
        <xdr:cNvPr id="638" name="直線コネクタ 637"/>
        <xdr:cNvCxnSpPr/>
      </xdr:nvCxnSpPr>
      <xdr:spPr>
        <a:xfrm>
          <a:off x="14592300" y="179902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74386</xdr:rowOff>
    </xdr:from>
    <xdr:to>
      <xdr:col>72</xdr:col>
      <xdr:colOff>38100</xdr:colOff>
      <xdr:row>105</xdr:row>
      <xdr:rowOff>4536</xdr:rowOff>
    </xdr:to>
    <xdr:sp macro="" textlink="">
      <xdr:nvSpPr>
        <xdr:cNvPr id="639" name="楕円 638"/>
        <xdr:cNvSpPr/>
      </xdr:nvSpPr>
      <xdr:spPr>
        <a:xfrm>
          <a:off x="13652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125186</xdr:rowOff>
    </xdr:from>
    <xdr:to>
      <xdr:col>76</xdr:col>
      <xdr:colOff>114300</xdr:colOff>
      <xdr:row>104</xdr:row>
      <xdr:rowOff>159476</xdr:rowOff>
    </xdr:to>
    <xdr:cxnSp macro="">
      <xdr:nvCxnSpPr>
        <xdr:cNvPr id="640" name="直線コネクタ 639"/>
        <xdr:cNvCxnSpPr/>
      </xdr:nvCxnSpPr>
      <xdr:spPr>
        <a:xfrm>
          <a:off x="13703300" y="179559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40095</xdr:rowOff>
    </xdr:from>
    <xdr:to>
      <xdr:col>67</xdr:col>
      <xdr:colOff>101600</xdr:colOff>
      <xdr:row>104</xdr:row>
      <xdr:rowOff>141695</xdr:rowOff>
    </xdr:to>
    <xdr:sp macro="" textlink="">
      <xdr:nvSpPr>
        <xdr:cNvPr id="641" name="楕円 640"/>
        <xdr:cNvSpPr/>
      </xdr:nvSpPr>
      <xdr:spPr>
        <a:xfrm>
          <a:off x="12763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90895</xdr:rowOff>
    </xdr:from>
    <xdr:to>
      <xdr:col>71</xdr:col>
      <xdr:colOff>177800</xdr:colOff>
      <xdr:row>104</xdr:row>
      <xdr:rowOff>125186</xdr:rowOff>
    </xdr:to>
    <xdr:cxnSp macro="">
      <xdr:nvCxnSpPr>
        <xdr:cNvPr id="642" name="直線コネクタ 641"/>
        <xdr:cNvCxnSpPr/>
      </xdr:nvCxnSpPr>
      <xdr:spPr>
        <a:xfrm>
          <a:off x="12814300" y="179216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643" name="n_1aveValue【庁舎】&#10;有形固定資産減価償却率"/>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644" name="n_2aveValue【庁舎】&#10;有形固定資産減価償却率"/>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645" name="n_3aveValue【庁舎】&#10;有形固定資産減価償却率"/>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646" name="n_4aveValue【庁舎】&#10;有形固定資産減価償却率"/>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62609</xdr:rowOff>
    </xdr:from>
    <xdr:ext cx="405111" cy="259045"/>
    <xdr:sp macro="" textlink="">
      <xdr:nvSpPr>
        <xdr:cNvPr id="647" name="n_1mainValue【庁舎】&#10;有形固定資産減価償却率"/>
        <xdr:cNvSpPr txBox="1"/>
      </xdr:nvSpPr>
      <xdr:spPr>
        <a:xfrm>
          <a:off x="15266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648" name="n_2mainValue【庁舎】&#10;有形固定資産減価償却率"/>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649" name="n_3mainValue【庁舎】&#10;有形固定資産減価償却率"/>
        <xdr:cNvSpPr txBox="1"/>
      </xdr:nvSpPr>
      <xdr:spPr>
        <a:xfrm>
          <a:off x="13500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158222</xdr:rowOff>
    </xdr:from>
    <xdr:ext cx="405111" cy="259045"/>
    <xdr:sp macro="" textlink="">
      <xdr:nvSpPr>
        <xdr:cNvPr id="650" name="n_4mainValue【庁舎】&#10;有形固定資産減価償却率"/>
        <xdr:cNvSpPr txBox="1"/>
      </xdr:nvSpPr>
      <xdr:spPr>
        <a:xfrm>
          <a:off x="12611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1" name="正方形/長方形 6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2" name="正方形/長方形 6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3" name="正方形/長方形 6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4" name="正方形/長方形 6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5" name="正方形/長方形 6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6" name="正方形/長方形 6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7" name="正方形/長方形 6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8" name="正方形/長方形 6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9" name="テキスト ボックス 6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0" name="直線コネクタ 6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1" name="直線コネクタ 66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2" name="テキスト ボックス 66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3" name="直線コネクタ 66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4" name="テキスト ボックス 66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5" name="直線コネクタ 66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6" name="テキスト ボックス 66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7" name="直線コネクタ 66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8" name="テキスト ボックス 66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9" name="直線コネクタ 66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0" name="テキスト ボックス 66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1" name="直線コネクタ 67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2" name="テキスト ボックス 67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676" name="直線コネクタ 675"/>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677" name="【庁舎】&#10;一人当たり面積最小値テキスト"/>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678" name="直線コネクタ 677"/>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679" name="【庁舎】&#10;一人当たり面積最大値テキスト"/>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680" name="直線コネクタ 679"/>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681" name="【庁舎】&#10;一人当たり面積平均値テキスト"/>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682" name="フローチャート: 判断 681"/>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683" name="フローチャート: 判断 682"/>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684" name="フローチャート: 判断 683"/>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685" name="フローチャート: 判断 684"/>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686" name="フローチャート: 判断 685"/>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156573</xdr:rowOff>
    </xdr:from>
    <xdr:to>
      <xdr:col>116</xdr:col>
      <xdr:colOff>114300</xdr:colOff>
      <xdr:row>106</xdr:row>
      <xdr:rowOff>86723</xdr:rowOff>
    </xdr:to>
    <xdr:sp macro="" textlink="">
      <xdr:nvSpPr>
        <xdr:cNvPr id="692" name="楕円 691"/>
        <xdr:cNvSpPr/>
      </xdr:nvSpPr>
      <xdr:spPr>
        <a:xfrm>
          <a:off x="22110700" y="1815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135000</xdr:rowOff>
    </xdr:from>
    <xdr:ext cx="469744" cy="259045"/>
    <xdr:sp macro="" textlink="">
      <xdr:nvSpPr>
        <xdr:cNvPr id="693" name="【庁舎】&#10;一人当たり面積該当値テキスト"/>
        <xdr:cNvSpPr txBox="1"/>
      </xdr:nvSpPr>
      <xdr:spPr>
        <a:xfrm>
          <a:off x="22199600" y="1813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39551</xdr:rowOff>
    </xdr:from>
    <xdr:to>
      <xdr:col>112</xdr:col>
      <xdr:colOff>38100</xdr:colOff>
      <xdr:row>106</xdr:row>
      <xdr:rowOff>141151</xdr:rowOff>
    </xdr:to>
    <xdr:sp macro="" textlink="">
      <xdr:nvSpPr>
        <xdr:cNvPr id="694" name="楕円 693"/>
        <xdr:cNvSpPr/>
      </xdr:nvSpPr>
      <xdr:spPr>
        <a:xfrm>
          <a:off x="21272500" y="1821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35923</xdr:rowOff>
    </xdr:from>
    <xdr:to>
      <xdr:col>116</xdr:col>
      <xdr:colOff>63500</xdr:colOff>
      <xdr:row>106</xdr:row>
      <xdr:rowOff>90351</xdr:rowOff>
    </xdr:to>
    <xdr:cxnSp macro="">
      <xdr:nvCxnSpPr>
        <xdr:cNvPr id="695" name="直線コネクタ 694"/>
        <xdr:cNvCxnSpPr/>
      </xdr:nvCxnSpPr>
      <xdr:spPr>
        <a:xfrm flipV="1">
          <a:off x="21323300" y="1820962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40639</xdr:rowOff>
    </xdr:from>
    <xdr:to>
      <xdr:col>107</xdr:col>
      <xdr:colOff>101600</xdr:colOff>
      <xdr:row>106</xdr:row>
      <xdr:rowOff>142239</xdr:rowOff>
    </xdr:to>
    <xdr:sp macro="" textlink="">
      <xdr:nvSpPr>
        <xdr:cNvPr id="696" name="楕円 695"/>
        <xdr:cNvSpPr/>
      </xdr:nvSpPr>
      <xdr:spPr>
        <a:xfrm>
          <a:off x="20383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90351</xdr:rowOff>
    </xdr:from>
    <xdr:to>
      <xdr:col>111</xdr:col>
      <xdr:colOff>177800</xdr:colOff>
      <xdr:row>106</xdr:row>
      <xdr:rowOff>91439</xdr:rowOff>
    </xdr:to>
    <xdr:cxnSp macro="">
      <xdr:nvCxnSpPr>
        <xdr:cNvPr id="697" name="直線コネクタ 696"/>
        <xdr:cNvCxnSpPr/>
      </xdr:nvCxnSpPr>
      <xdr:spPr>
        <a:xfrm flipV="1">
          <a:off x="20434300" y="1826405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39551</xdr:rowOff>
    </xdr:from>
    <xdr:to>
      <xdr:col>102</xdr:col>
      <xdr:colOff>165100</xdr:colOff>
      <xdr:row>106</xdr:row>
      <xdr:rowOff>141151</xdr:rowOff>
    </xdr:to>
    <xdr:sp macro="" textlink="">
      <xdr:nvSpPr>
        <xdr:cNvPr id="698" name="楕円 697"/>
        <xdr:cNvSpPr/>
      </xdr:nvSpPr>
      <xdr:spPr>
        <a:xfrm>
          <a:off x="19494500" y="1821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90351</xdr:rowOff>
    </xdr:from>
    <xdr:to>
      <xdr:col>107</xdr:col>
      <xdr:colOff>50800</xdr:colOff>
      <xdr:row>106</xdr:row>
      <xdr:rowOff>91439</xdr:rowOff>
    </xdr:to>
    <xdr:cxnSp macro="">
      <xdr:nvCxnSpPr>
        <xdr:cNvPr id="699" name="直線コネクタ 698"/>
        <xdr:cNvCxnSpPr/>
      </xdr:nvCxnSpPr>
      <xdr:spPr>
        <a:xfrm>
          <a:off x="19545300" y="1826405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40639</xdr:rowOff>
    </xdr:from>
    <xdr:to>
      <xdr:col>98</xdr:col>
      <xdr:colOff>38100</xdr:colOff>
      <xdr:row>106</xdr:row>
      <xdr:rowOff>142239</xdr:rowOff>
    </xdr:to>
    <xdr:sp macro="" textlink="">
      <xdr:nvSpPr>
        <xdr:cNvPr id="700" name="楕円 699"/>
        <xdr:cNvSpPr/>
      </xdr:nvSpPr>
      <xdr:spPr>
        <a:xfrm>
          <a:off x="18605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90351</xdr:rowOff>
    </xdr:from>
    <xdr:to>
      <xdr:col>102</xdr:col>
      <xdr:colOff>114300</xdr:colOff>
      <xdr:row>106</xdr:row>
      <xdr:rowOff>91439</xdr:rowOff>
    </xdr:to>
    <xdr:cxnSp macro="">
      <xdr:nvCxnSpPr>
        <xdr:cNvPr id="701" name="直線コネクタ 700"/>
        <xdr:cNvCxnSpPr/>
      </xdr:nvCxnSpPr>
      <xdr:spPr>
        <a:xfrm flipV="1">
          <a:off x="18656300" y="1826405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702" name="n_1aveValue【庁舎】&#10;一人当たり面積"/>
        <xdr:cNvSpPr txBox="1"/>
      </xdr:nvSpPr>
      <xdr:spPr>
        <a:xfrm>
          <a:off x="21075727"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703" name="n_2aveValue【庁舎】&#10;一人当たり面積"/>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704" name="n_3aveValue【庁舎】&#10;一人当たり面積"/>
        <xdr:cNvSpPr txBox="1"/>
      </xdr:nvSpPr>
      <xdr:spPr>
        <a:xfrm>
          <a:off x="19310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705" name="n_4aveValue【庁舎】&#10;一人当たり面積"/>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132278</xdr:rowOff>
    </xdr:from>
    <xdr:ext cx="469744" cy="259045"/>
    <xdr:sp macro="" textlink="">
      <xdr:nvSpPr>
        <xdr:cNvPr id="706" name="n_1mainValue【庁舎】&#10;一人当たり面積"/>
        <xdr:cNvSpPr txBox="1"/>
      </xdr:nvSpPr>
      <xdr:spPr>
        <a:xfrm>
          <a:off x="21075727" y="1830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707" name="n_2mainValue【庁舎】&#10;一人当たり面積"/>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132278</xdr:rowOff>
    </xdr:from>
    <xdr:ext cx="469744" cy="259045"/>
    <xdr:sp macro="" textlink="">
      <xdr:nvSpPr>
        <xdr:cNvPr id="708" name="n_3mainValue【庁舎】&#10;一人当たり面積"/>
        <xdr:cNvSpPr txBox="1"/>
      </xdr:nvSpPr>
      <xdr:spPr>
        <a:xfrm>
          <a:off x="19310427" y="1830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133366</xdr:rowOff>
    </xdr:from>
    <xdr:ext cx="469744" cy="259045"/>
    <xdr:sp macro="" textlink="">
      <xdr:nvSpPr>
        <xdr:cNvPr id="709" name="n_4mainValue【庁舎】&#10;一人当たり面積"/>
        <xdr:cNvSpPr txBox="1"/>
      </xdr:nvSpPr>
      <xdr:spPr>
        <a:xfrm>
          <a:off x="18421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有形固定資産減価償却率が類似団体平均より高くなっている。一般廃棄物処理施設については、一組管理の物件が按分により計上されるため、高い数値で推移している。庁舎については、令和３年度に庁舎建替事業が完了したため、大幅に有形固定資産減価償却率が改善している。体育館・プールおよび福祉施設については老朽化が進んでいる。体育館・プールについては、個別施設計画に基づき、計画的な保全による長寿命化対策等を行い、適切に管理していく必要がある。福祉施設の老人憩いの家は、老朽化が進んでいるため、処分または現地での建替え、他施設との複合化等の検討を行う。ふれあいプラザについては、民間活力の導入も含め幅広く利活用を検討。いきがい協働センターについては、健康増進を図るために必要な施設であることから、現在の配置・機能を維持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7,252
7,032
7.80
6,183,511
5,979,188
173,840
2,578,296
2,196,728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面積が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県内で１番小さい町のため、大規模な産業が誘致できず、法人町民税が少ない。また、同様に面積が小さいため、固定資産税も少ない。上記の原因で、基準財政収入額が少ないため、財政基盤が弱いが、類似団体平均を若干超えて推移し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日から周辺各町および県と共同で行う徴収業務の共同設置事業等の取り組みを通じて、今後も財政基盤の強化に努める。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170039</xdr:rowOff>
    </xdr:to>
    <xdr:cxnSp macro="">
      <xdr:nvCxnSpPr>
        <xdr:cNvPr id="68" name="直線コネクタ 67"/>
        <xdr:cNvCxnSpPr/>
      </xdr:nvCxnSpPr>
      <xdr:spPr>
        <a:xfrm>
          <a:off x="4114800" y="717267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143228</xdr:rowOff>
    </xdr:to>
    <xdr:cxnSp macro="">
      <xdr:nvCxnSpPr>
        <xdr:cNvPr id="71" name="直線コネクタ 70"/>
        <xdr:cNvCxnSpPr/>
      </xdr:nvCxnSpPr>
      <xdr:spPr>
        <a:xfrm>
          <a:off x="3225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3" name="テキスト ボックス 72"/>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156633</xdr:rowOff>
    </xdr:to>
    <xdr:cxnSp macro="">
      <xdr:nvCxnSpPr>
        <xdr:cNvPr id="74" name="直線コネクタ 73"/>
        <xdr:cNvCxnSpPr/>
      </xdr:nvCxnSpPr>
      <xdr:spPr>
        <a:xfrm flipV="1">
          <a:off x="2336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170039</xdr:rowOff>
    </xdr:to>
    <xdr:cxnSp macro="">
      <xdr:nvCxnSpPr>
        <xdr:cNvPr id="77" name="直線コネクタ 76"/>
        <xdr:cNvCxnSpPr/>
      </xdr:nvCxnSpPr>
      <xdr:spPr>
        <a:xfrm flipV="1">
          <a:off x="1447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79" name="テキスト ボックス 78"/>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1" name="テキスト ボックス 80"/>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7" name="楕円 86"/>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135766</xdr:rowOff>
    </xdr:from>
    <xdr:ext cx="762000" cy="259045"/>
    <xdr:sp macro="" textlink="">
      <xdr:nvSpPr>
        <xdr:cNvPr id="88" name="財政力該当値テキスト"/>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89" name="楕円 88"/>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32755</xdr:rowOff>
    </xdr:from>
    <xdr:ext cx="736600" cy="259045"/>
    <xdr:sp macro="" textlink="">
      <xdr:nvSpPr>
        <xdr:cNvPr id="90" name="テキスト ボックス 89"/>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1" name="楕円 90"/>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32755</xdr:rowOff>
    </xdr:from>
    <xdr:ext cx="762000" cy="259045"/>
    <xdr:sp macro="" textlink="">
      <xdr:nvSpPr>
        <xdr:cNvPr id="92" name="テキスト ボックス 91"/>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3" name="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4" name="テキスト ボックス 93"/>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5" name="楕円 94"/>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96" name="テキスト ボックス 95"/>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分子において、繰出金以外、各性質とも増加し、数値としては悪化したが、分母において、普通交付税が前年度から約１億６千万円と大幅に増加したことにより、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今後も経常的支出を抑制していくために、銀行等引受債の繰上償還を出来る限り行っていく。また、行財政改革事業に積極的に取り組み補助費等の見直しを行っていく。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159838</xdr:rowOff>
    </xdr:from>
    <xdr:to>
      <xdr:col>23</xdr:col>
      <xdr:colOff>133350</xdr:colOff>
      <xdr:row>62</xdr:row>
      <xdr:rowOff>13426</xdr:rowOff>
    </xdr:to>
    <xdr:cxnSp macro="">
      <xdr:nvCxnSpPr>
        <xdr:cNvPr id="133" name="直線コネクタ 132"/>
        <xdr:cNvCxnSpPr/>
      </xdr:nvCxnSpPr>
      <xdr:spPr>
        <a:xfrm flipV="1">
          <a:off x="4114800" y="10446838"/>
          <a:ext cx="838200" cy="19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13426</xdr:rowOff>
    </xdr:from>
    <xdr:to>
      <xdr:col>19</xdr:col>
      <xdr:colOff>133350</xdr:colOff>
      <xdr:row>63</xdr:row>
      <xdr:rowOff>79828</xdr:rowOff>
    </xdr:to>
    <xdr:cxnSp macro="">
      <xdr:nvCxnSpPr>
        <xdr:cNvPr id="136" name="直線コネクタ 135"/>
        <xdr:cNvCxnSpPr/>
      </xdr:nvCxnSpPr>
      <xdr:spPr>
        <a:xfrm flipV="1">
          <a:off x="3225800" y="10643326"/>
          <a:ext cx="889000" cy="23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144417</xdr:rowOff>
    </xdr:from>
    <xdr:to>
      <xdr:col>15</xdr:col>
      <xdr:colOff>82550</xdr:colOff>
      <xdr:row>63</xdr:row>
      <xdr:rowOff>79828</xdr:rowOff>
    </xdr:to>
    <xdr:cxnSp macro="">
      <xdr:nvCxnSpPr>
        <xdr:cNvPr id="139" name="直線コネクタ 138"/>
        <xdr:cNvCxnSpPr/>
      </xdr:nvCxnSpPr>
      <xdr:spPr>
        <a:xfrm>
          <a:off x="2336800" y="10774317"/>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144417</xdr:rowOff>
    </xdr:from>
    <xdr:to>
      <xdr:col>11</xdr:col>
      <xdr:colOff>31750</xdr:colOff>
      <xdr:row>63</xdr:row>
      <xdr:rowOff>59146</xdr:rowOff>
    </xdr:to>
    <xdr:cxnSp macro="">
      <xdr:nvCxnSpPr>
        <xdr:cNvPr id="142" name="直線コネクタ 141"/>
        <xdr:cNvCxnSpPr/>
      </xdr:nvCxnSpPr>
      <xdr:spPr>
        <a:xfrm flipV="1">
          <a:off x="1447800" y="1077431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109038</xdr:rowOff>
    </xdr:from>
    <xdr:to>
      <xdr:col>23</xdr:col>
      <xdr:colOff>184150</xdr:colOff>
      <xdr:row>61</xdr:row>
      <xdr:rowOff>39188</xdr:rowOff>
    </xdr:to>
    <xdr:sp macro="" textlink="">
      <xdr:nvSpPr>
        <xdr:cNvPr id="152" name="楕円 151"/>
        <xdr:cNvSpPr/>
      </xdr:nvSpPr>
      <xdr:spPr>
        <a:xfrm>
          <a:off x="49022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81115</xdr:rowOff>
    </xdr:from>
    <xdr:ext cx="762000" cy="259045"/>
    <xdr:sp macro="" textlink="">
      <xdr:nvSpPr>
        <xdr:cNvPr id="153" name="財政構造の弾力性該当値テキスト"/>
        <xdr:cNvSpPr txBox="1"/>
      </xdr:nvSpPr>
      <xdr:spPr>
        <a:xfrm>
          <a:off x="5041900" y="1036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134076</xdr:rowOff>
    </xdr:from>
    <xdr:to>
      <xdr:col>19</xdr:col>
      <xdr:colOff>184150</xdr:colOff>
      <xdr:row>62</xdr:row>
      <xdr:rowOff>64226</xdr:rowOff>
    </xdr:to>
    <xdr:sp macro="" textlink="">
      <xdr:nvSpPr>
        <xdr:cNvPr id="154" name="楕円 153"/>
        <xdr:cNvSpPr/>
      </xdr:nvSpPr>
      <xdr:spPr>
        <a:xfrm>
          <a:off x="4064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49003</xdr:rowOff>
    </xdr:from>
    <xdr:ext cx="736600" cy="259045"/>
    <xdr:sp macro="" textlink="">
      <xdr:nvSpPr>
        <xdr:cNvPr id="155" name="テキスト ボックス 154"/>
        <xdr:cNvSpPr txBox="1"/>
      </xdr:nvSpPr>
      <xdr:spPr>
        <a:xfrm>
          <a:off x="3733800" y="1067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29028</xdr:rowOff>
    </xdr:from>
    <xdr:to>
      <xdr:col>15</xdr:col>
      <xdr:colOff>133350</xdr:colOff>
      <xdr:row>63</xdr:row>
      <xdr:rowOff>130628</xdr:rowOff>
    </xdr:to>
    <xdr:sp macro="" textlink="">
      <xdr:nvSpPr>
        <xdr:cNvPr id="156" name="楕円 155"/>
        <xdr:cNvSpPr/>
      </xdr:nvSpPr>
      <xdr:spPr>
        <a:xfrm>
          <a:off x="3175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115405</xdr:rowOff>
    </xdr:from>
    <xdr:ext cx="762000" cy="259045"/>
    <xdr:sp macro="" textlink="">
      <xdr:nvSpPr>
        <xdr:cNvPr id="157" name="テキスト ボックス 156"/>
        <xdr:cNvSpPr txBox="1"/>
      </xdr:nvSpPr>
      <xdr:spPr>
        <a:xfrm>
          <a:off x="2844800" y="1091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93617</xdr:rowOff>
    </xdr:from>
    <xdr:to>
      <xdr:col>11</xdr:col>
      <xdr:colOff>82550</xdr:colOff>
      <xdr:row>63</xdr:row>
      <xdr:rowOff>23767</xdr:rowOff>
    </xdr:to>
    <xdr:sp macro="" textlink="">
      <xdr:nvSpPr>
        <xdr:cNvPr id="158" name="楕円 157"/>
        <xdr:cNvSpPr/>
      </xdr:nvSpPr>
      <xdr:spPr>
        <a:xfrm>
          <a:off x="2286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8544</xdr:rowOff>
    </xdr:from>
    <xdr:ext cx="762000" cy="259045"/>
    <xdr:sp macro="" textlink="">
      <xdr:nvSpPr>
        <xdr:cNvPr id="159" name="テキスト ボックス 158"/>
        <xdr:cNvSpPr txBox="1"/>
      </xdr:nvSpPr>
      <xdr:spPr>
        <a:xfrm>
          <a:off x="1955800" y="1080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8346</xdr:rowOff>
    </xdr:from>
    <xdr:to>
      <xdr:col>7</xdr:col>
      <xdr:colOff>31750</xdr:colOff>
      <xdr:row>63</xdr:row>
      <xdr:rowOff>109946</xdr:rowOff>
    </xdr:to>
    <xdr:sp macro="" textlink="">
      <xdr:nvSpPr>
        <xdr:cNvPr id="160" name="楕円 159"/>
        <xdr:cNvSpPr/>
      </xdr:nvSpPr>
      <xdr:spPr>
        <a:xfrm>
          <a:off x="1397000" y="108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94723</xdr:rowOff>
    </xdr:from>
    <xdr:ext cx="762000" cy="259045"/>
    <xdr:sp macro="" textlink="">
      <xdr:nvSpPr>
        <xdr:cNvPr id="161" name="テキスト ボックス 160"/>
        <xdr:cNvSpPr txBox="1"/>
      </xdr:nvSpPr>
      <xdr:spPr>
        <a:xfrm>
          <a:off x="1066800" y="1089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[259,549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１人当たり人件費・物件費等決算額が類似団体平均を下回っているのは、施設が比較的新しいものが多く、維持管理に係る費用が現在は少なくなっているためである。しかし、ふるさと納税の増加による返礼品等の手数料の増加により、物件費が増加傾向にあるので、今後、民間でも実施可能な部分については委託化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129246</xdr:rowOff>
    </xdr:from>
    <xdr:to>
      <xdr:col>23</xdr:col>
      <xdr:colOff>133350</xdr:colOff>
      <xdr:row>81</xdr:row>
      <xdr:rowOff>153998</xdr:rowOff>
    </xdr:to>
    <xdr:cxnSp macro="">
      <xdr:nvCxnSpPr>
        <xdr:cNvPr id="197" name="直線コネクタ 196"/>
        <xdr:cNvCxnSpPr/>
      </xdr:nvCxnSpPr>
      <xdr:spPr>
        <a:xfrm>
          <a:off x="4114800" y="14016696"/>
          <a:ext cx="838200" cy="2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138776</xdr:rowOff>
    </xdr:from>
    <xdr:ext cx="762000" cy="259045"/>
    <xdr:sp macro="" textlink="">
      <xdr:nvSpPr>
        <xdr:cNvPr id="198" name="人件費・物件費等の状況平均値テキスト"/>
        <xdr:cNvSpPr txBox="1"/>
      </xdr:nvSpPr>
      <xdr:spPr>
        <a:xfrm>
          <a:off x="5041900" y="14026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112869</xdr:rowOff>
    </xdr:from>
    <xdr:to>
      <xdr:col>19</xdr:col>
      <xdr:colOff>133350</xdr:colOff>
      <xdr:row>81</xdr:row>
      <xdr:rowOff>129246</xdr:rowOff>
    </xdr:to>
    <xdr:cxnSp macro="">
      <xdr:nvCxnSpPr>
        <xdr:cNvPr id="200" name="直線コネクタ 199"/>
        <xdr:cNvCxnSpPr/>
      </xdr:nvCxnSpPr>
      <xdr:spPr>
        <a:xfrm>
          <a:off x="3225800" y="14000319"/>
          <a:ext cx="8890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85947</xdr:rowOff>
    </xdr:from>
    <xdr:to>
      <xdr:col>15</xdr:col>
      <xdr:colOff>82550</xdr:colOff>
      <xdr:row>81</xdr:row>
      <xdr:rowOff>112869</xdr:rowOff>
    </xdr:to>
    <xdr:cxnSp macro="">
      <xdr:nvCxnSpPr>
        <xdr:cNvPr id="203" name="直線コネクタ 202"/>
        <xdr:cNvCxnSpPr/>
      </xdr:nvCxnSpPr>
      <xdr:spPr>
        <a:xfrm>
          <a:off x="2336800" y="13973397"/>
          <a:ext cx="889000" cy="2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85947</xdr:rowOff>
    </xdr:from>
    <xdr:to>
      <xdr:col>11</xdr:col>
      <xdr:colOff>31750</xdr:colOff>
      <xdr:row>81</xdr:row>
      <xdr:rowOff>86390</xdr:rowOff>
    </xdr:to>
    <xdr:cxnSp macro="">
      <xdr:nvCxnSpPr>
        <xdr:cNvPr id="206" name="直線コネクタ 205"/>
        <xdr:cNvCxnSpPr/>
      </xdr:nvCxnSpPr>
      <xdr:spPr>
        <a:xfrm flipV="1">
          <a:off x="1447800" y="13973397"/>
          <a:ext cx="889000" cy="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103198</xdr:rowOff>
    </xdr:from>
    <xdr:to>
      <xdr:col>23</xdr:col>
      <xdr:colOff>184150</xdr:colOff>
      <xdr:row>82</xdr:row>
      <xdr:rowOff>33348</xdr:rowOff>
    </xdr:to>
    <xdr:sp macro="" textlink="">
      <xdr:nvSpPr>
        <xdr:cNvPr id="216" name="楕円 215"/>
        <xdr:cNvSpPr/>
      </xdr:nvSpPr>
      <xdr:spPr>
        <a:xfrm>
          <a:off x="4902200" y="139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24475</xdr:rowOff>
    </xdr:from>
    <xdr:ext cx="762000" cy="259045"/>
    <xdr:sp macro="" textlink="">
      <xdr:nvSpPr>
        <xdr:cNvPr id="217" name="人件費・物件費等の状況該当値テキスト"/>
        <xdr:cNvSpPr txBox="1"/>
      </xdr:nvSpPr>
      <xdr:spPr>
        <a:xfrm>
          <a:off x="5041900" y="139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78446</xdr:rowOff>
    </xdr:from>
    <xdr:to>
      <xdr:col>19</xdr:col>
      <xdr:colOff>184150</xdr:colOff>
      <xdr:row>82</xdr:row>
      <xdr:rowOff>8596</xdr:rowOff>
    </xdr:to>
    <xdr:sp macro="" textlink="">
      <xdr:nvSpPr>
        <xdr:cNvPr id="218" name="楕円 217"/>
        <xdr:cNvSpPr/>
      </xdr:nvSpPr>
      <xdr:spPr>
        <a:xfrm>
          <a:off x="4064000" y="1396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18773</xdr:rowOff>
    </xdr:from>
    <xdr:ext cx="736600" cy="259045"/>
    <xdr:sp macro="" textlink="">
      <xdr:nvSpPr>
        <xdr:cNvPr id="219" name="テキスト ボックス 218"/>
        <xdr:cNvSpPr txBox="1"/>
      </xdr:nvSpPr>
      <xdr:spPr>
        <a:xfrm>
          <a:off x="3733800" y="13734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62069</xdr:rowOff>
    </xdr:from>
    <xdr:to>
      <xdr:col>15</xdr:col>
      <xdr:colOff>133350</xdr:colOff>
      <xdr:row>81</xdr:row>
      <xdr:rowOff>163669</xdr:rowOff>
    </xdr:to>
    <xdr:sp macro="" textlink="">
      <xdr:nvSpPr>
        <xdr:cNvPr id="220" name="楕円 219"/>
        <xdr:cNvSpPr/>
      </xdr:nvSpPr>
      <xdr:spPr>
        <a:xfrm>
          <a:off x="3175000" y="1394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2396</xdr:rowOff>
    </xdr:from>
    <xdr:ext cx="762000" cy="259045"/>
    <xdr:sp macro="" textlink="">
      <xdr:nvSpPr>
        <xdr:cNvPr id="221" name="テキスト ボックス 220"/>
        <xdr:cNvSpPr txBox="1"/>
      </xdr:nvSpPr>
      <xdr:spPr>
        <a:xfrm>
          <a:off x="2844800" y="1371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35147</xdr:rowOff>
    </xdr:from>
    <xdr:to>
      <xdr:col>11</xdr:col>
      <xdr:colOff>82550</xdr:colOff>
      <xdr:row>81</xdr:row>
      <xdr:rowOff>136747</xdr:rowOff>
    </xdr:to>
    <xdr:sp macro="" textlink="">
      <xdr:nvSpPr>
        <xdr:cNvPr id="222" name="楕円 221"/>
        <xdr:cNvSpPr/>
      </xdr:nvSpPr>
      <xdr:spPr>
        <a:xfrm>
          <a:off x="2286000" y="1392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146924</xdr:rowOff>
    </xdr:from>
    <xdr:ext cx="762000" cy="259045"/>
    <xdr:sp macro="" textlink="">
      <xdr:nvSpPr>
        <xdr:cNvPr id="223" name="テキスト ボックス 222"/>
        <xdr:cNvSpPr txBox="1"/>
      </xdr:nvSpPr>
      <xdr:spPr>
        <a:xfrm>
          <a:off x="1955800" y="1369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35590</xdr:rowOff>
    </xdr:from>
    <xdr:to>
      <xdr:col>7</xdr:col>
      <xdr:colOff>31750</xdr:colOff>
      <xdr:row>81</xdr:row>
      <xdr:rowOff>137190</xdr:rowOff>
    </xdr:to>
    <xdr:sp macro="" textlink="">
      <xdr:nvSpPr>
        <xdr:cNvPr id="224" name="楕円 223"/>
        <xdr:cNvSpPr/>
      </xdr:nvSpPr>
      <xdr:spPr>
        <a:xfrm>
          <a:off x="1397000" y="1392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147367</xdr:rowOff>
    </xdr:from>
    <xdr:ext cx="762000" cy="259045"/>
    <xdr:sp macro="" textlink="">
      <xdr:nvSpPr>
        <xdr:cNvPr id="225" name="テキスト ボックス 224"/>
        <xdr:cNvSpPr txBox="1"/>
      </xdr:nvSpPr>
      <xdr:spPr>
        <a:xfrm>
          <a:off x="1066800" y="1369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３年度は２年度と同じ数値で推移した。類団平均よりは、高い数値にあるので、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人事評価制度を十分に活用し、国の動向などを踏まえ、給与水準の適正化に努めていく。人件費の縮減は、財政の中期的な展望においても、歳出削減の中でも、大きなウエイトを占めていることから、今後も縮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86</xdr:row>
      <xdr:rowOff>170543</xdr:rowOff>
    </xdr:to>
    <xdr:cxnSp macro="">
      <xdr:nvCxnSpPr>
        <xdr:cNvPr id="261" name="直線コネクタ 260"/>
        <xdr:cNvCxnSpPr/>
      </xdr:nvCxnSpPr>
      <xdr:spPr>
        <a:xfrm>
          <a:off x="16179800" y="1491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56545</xdr:rowOff>
    </xdr:to>
    <xdr:cxnSp macro="">
      <xdr:nvCxnSpPr>
        <xdr:cNvPr id="264" name="直線コネクタ 263"/>
        <xdr:cNvCxnSpPr/>
      </xdr:nvCxnSpPr>
      <xdr:spPr>
        <a:xfrm flipV="1">
          <a:off x="15290800" y="149152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78618</xdr:rowOff>
    </xdr:from>
    <xdr:to>
      <xdr:col>72</xdr:col>
      <xdr:colOff>203200</xdr:colOff>
      <xdr:row>87</xdr:row>
      <xdr:rowOff>56545</xdr:rowOff>
    </xdr:to>
    <xdr:cxnSp macro="">
      <xdr:nvCxnSpPr>
        <xdr:cNvPr id="267" name="直線コネクタ 266"/>
        <xdr:cNvCxnSpPr/>
      </xdr:nvCxnSpPr>
      <xdr:spPr>
        <a:xfrm>
          <a:off x="14401800" y="14823318"/>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78618</xdr:rowOff>
    </xdr:from>
    <xdr:to>
      <xdr:col>68</xdr:col>
      <xdr:colOff>152400</xdr:colOff>
      <xdr:row>87</xdr:row>
      <xdr:rowOff>33564</xdr:rowOff>
    </xdr:to>
    <xdr:cxnSp macro="">
      <xdr:nvCxnSpPr>
        <xdr:cNvPr id="270" name="直線コネクタ 269"/>
        <xdr:cNvCxnSpPr/>
      </xdr:nvCxnSpPr>
      <xdr:spPr>
        <a:xfrm flipV="1">
          <a:off x="13512800" y="1482331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80" name="楕円 279"/>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81" name="給与水準   （国との比較）該当値テキスト"/>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2" name="楕円 281"/>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3" name="テキスト ボックス 282"/>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5745</xdr:rowOff>
    </xdr:from>
    <xdr:to>
      <xdr:col>73</xdr:col>
      <xdr:colOff>44450</xdr:colOff>
      <xdr:row>87</xdr:row>
      <xdr:rowOff>107345</xdr:rowOff>
    </xdr:to>
    <xdr:sp macro="" textlink="">
      <xdr:nvSpPr>
        <xdr:cNvPr id="284" name="楕円 283"/>
        <xdr:cNvSpPr/>
      </xdr:nvSpPr>
      <xdr:spPr>
        <a:xfrm>
          <a:off x="15240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92122</xdr:rowOff>
    </xdr:from>
    <xdr:ext cx="762000" cy="259045"/>
    <xdr:sp macro="" textlink="">
      <xdr:nvSpPr>
        <xdr:cNvPr id="285" name="テキスト ボックス 284"/>
        <xdr:cNvSpPr txBox="1"/>
      </xdr:nvSpPr>
      <xdr:spPr>
        <a:xfrm>
          <a:off x="14909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27818</xdr:rowOff>
    </xdr:from>
    <xdr:to>
      <xdr:col>68</xdr:col>
      <xdr:colOff>203200</xdr:colOff>
      <xdr:row>86</xdr:row>
      <xdr:rowOff>129418</xdr:rowOff>
    </xdr:to>
    <xdr:sp macro="" textlink="">
      <xdr:nvSpPr>
        <xdr:cNvPr id="286" name="楕円 285"/>
        <xdr:cNvSpPr/>
      </xdr:nvSpPr>
      <xdr:spPr>
        <a:xfrm>
          <a:off x="14351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87" name="テキスト ボックス 286"/>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8" name="楕円 287"/>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9" name="テキスト ボックス 288"/>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年度に周辺市町との合併が白紙になったことにより、人口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職員数は近年悪化傾向にあるが、類似団体平均は下回っている。今後も、委託業務に移行していく事業の精査を行い、民間委託等を進めていくことにより、今後も職員数削減に努めていく。また、本町の事業規模に応じた会計年度任用職員数についても検討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98479</xdr:rowOff>
    </xdr:from>
    <xdr:to>
      <xdr:col>81</xdr:col>
      <xdr:colOff>44450</xdr:colOff>
      <xdr:row>60</xdr:row>
      <xdr:rowOff>109510</xdr:rowOff>
    </xdr:to>
    <xdr:cxnSp macro="">
      <xdr:nvCxnSpPr>
        <xdr:cNvPr id="326" name="直線コネクタ 325"/>
        <xdr:cNvCxnSpPr/>
      </xdr:nvCxnSpPr>
      <xdr:spPr>
        <a:xfrm>
          <a:off x="16179800" y="10385479"/>
          <a:ext cx="8382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98479</xdr:rowOff>
    </xdr:from>
    <xdr:to>
      <xdr:col>77</xdr:col>
      <xdr:colOff>44450</xdr:colOff>
      <xdr:row>60</xdr:row>
      <xdr:rowOff>106752</xdr:rowOff>
    </xdr:to>
    <xdr:cxnSp macro="">
      <xdr:nvCxnSpPr>
        <xdr:cNvPr id="329" name="直線コネクタ 328"/>
        <xdr:cNvCxnSpPr/>
      </xdr:nvCxnSpPr>
      <xdr:spPr>
        <a:xfrm flipV="1">
          <a:off x="15290800" y="10385479"/>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106752</xdr:rowOff>
    </xdr:from>
    <xdr:to>
      <xdr:col>72</xdr:col>
      <xdr:colOff>203200</xdr:colOff>
      <xdr:row>60</xdr:row>
      <xdr:rowOff>108131</xdr:rowOff>
    </xdr:to>
    <xdr:cxnSp macro="">
      <xdr:nvCxnSpPr>
        <xdr:cNvPr id="332" name="直線コネクタ 331"/>
        <xdr:cNvCxnSpPr/>
      </xdr:nvCxnSpPr>
      <xdr:spPr>
        <a:xfrm flipV="1">
          <a:off x="14401800" y="10393752"/>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68834</xdr:rowOff>
    </xdr:from>
    <xdr:to>
      <xdr:col>68</xdr:col>
      <xdr:colOff>152400</xdr:colOff>
      <xdr:row>60</xdr:row>
      <xdr:rowOff>108131</xdr:rowOff>
    </xdr:to>
    <xdr:cxnSp macro="">
      <xdr:nvCxnSpPr>
        <xdr:cNvPr id="335" name="直線コネクタ 334"/>
        <xdr:cNvCxnSpPr/>
      </xdr:nvCxnSpPr>
      <xdr:spPr>
        <a:xfrm>
          <a:off x="13512800" y="10355834"/>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58710</xdr:rowOff>
    </xdr:from>
    <xdr:to>
      <xdr:col>81</xdr:col>
      <xdr:colOff>95250</xdr:colOff>
      <xdr:row>60</xdr:row>
      <xdr:rowOff>160310</xdr:rowOff>
    </xdr:to>
    <xdr:sp macro="" textlink="">
      <xdr:nvSpPr>
        <xdr:cNvPr id="345" name="楕円 344"/>
        <xdr:cNvSpPr/>
      </xdr:nvSpPr>
      <xdr:spPr>
        <a:xfrm>
          <a:off x="16967200" y="1034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75237</xdr:rowOff>
    </xdr:from>
    <xdr:ext cx="762000" cy="259045"/>
    <xdr:sp macro="" textlink="">
      <xdr:nvSpPr>
        <xdr:cNvPr id="346" name="定員管理の状況該当値テキスト"/>
        <xdr:cNvSpPr txBox="1"/>
      </xdr:nvSpPr>
      <xdr:spPr>
        <a:xfrm>
          <a:off x="17106900" y="1019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47679</xdr:rowOff>
    </xdr:from>
    <xdr:to>
      <xdr:col>77</xdr:col>
      <xdr:colOff>95250</xdr:colOff>
      <xdr:row>60</xdr:row>
      <xdr:rowOff>149279</xdr:rowOff>
    </xdr:to>
    <xdr:sp macro="" textlink="">
      <xdr:nvSpPr>
        <xdr:cNvPr id="347" name="楕円 346"/>
        <xdr:cNvSpPr/>
      </xdr:nvSpPr>
      <xdr:spPr>
        <a:xfrm>
          <a:off x="16129000" y="1033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159456</xdr:rowOff>
    </xdr:from>
    <xdr:ext cx="736600" cy="259045"/>
    <xdr:sp macro="" textlink="">
      <xdr:nvSpPr>
        <xdr:cNvPr id="348" name="テキスト ボックス 347"/>
        <xdr:cNvSpPr txBox="1"/>
      </xdr:nvSpPr>
      <xdr:spPr>
        <a:xfrm>
          <a:off x="15798800" y="10103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55952</xdr:rowOff>
    </xdr:from>
    <xdr:to>
      <xdr:col>73</xdr:col>
      <xdr:colOff>44450</xdr:colOff>
      <xdr:row>60</xdr:row>
      <xdr:rowOff>157552</xdr:rowOff>
    </xdr:to>
    <xdr:sp macro="" textlink="">
      <xdr:nvSpPr>
        <xdr:cNvPr id="349" name="楕円 348"/>
        <xdr:cNvSpPr/>
      </xdr:nvSpPr>
      <xdr:spPr>
        <a:xfrm>
          <a:off x="15240000" y="1034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167729</xdr:rowOff>
    </xdr:from>
    <xdr:ext cx="762000" cy="259045"/>
    <xdr:sp macro="" textlink="">
      <xdr:nvSpPr>
        <xdr:cNvPr id="350" name="テキスト ボックス 349"/>
        <xdr:cNvSpPr txBox="1"/>
      </xdr:nvSpPr>
      <xdr:spPr>
        <a:xfrm>
          <a:off x="14909800" y="1011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57331</xdr:rowOff>
    </xdr:from>
    <xdr:to>
      <xdr:col>68</xdr:col>
      <xdr:colOff>203200</xdr:colOff>
      <xdr:row>60</xdr:row>
      <xdr:rowOff>158931</xdr:rowOff>
    </xdr:to>
    <xdr:sp macro="" textlink="">
      <xdr:nvSpPr>
        <xdr:cNvPr id="351" name="楕円 350"/>
        <xdr:cNvSpPr/>
      </xdr:nvSpPr>
      <xdr:spPr>
        <a:xfrm>
          <a:off x="14351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169108</xdr:rowOff>
    </xdr:from>
    <xdr:ext cx="762000" cy="259045"/>
    <xdr:sp macro="" textlink="">
      <xdr:nvSpPr>
        <xdr:cNvPr id="352" name="テキスト ボックス 351"/>
        <xdr:cNvSpPr txBox="1"/>
      </xdr:nvSpPr>
      <xdr:spPr>
        <a:xfrm>
          <a:off x="14020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18034</xdr:rowOff>
    </xdr:from>
    <xdr:to>
      <xdr:col>64</xdr:col>
      <xdr:colOff>152400</xdr:colOff>
      <xdr:row>60</xdr:row>
      <xdr:rowOff>119634</xdr:rowOff>
    </xdr:to>
    <xdr:sp macro="" textlink="">
      <xdr:nvSpPr>
        <xdr:cNvPr id="353" name="楕円 352"/>
        <xdr:cNvSpPr/>
      </xdr:nvSpPr>
      <xdr:spPr>
        <a:xfrm>
          <a:off x="13462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129811</xdr:rowOff>
    </xdr:from>
    <xdr:ext cx="762000" cy="259045"/>
    <xdr:sp macro="" textlink="">
      <xdr:nvSpPr>
        <xdr:cNvPr id="354" name="テキスト ボックス 353"/>
        <xdr:cNvSpPr txBox="1"/>
      </xdr:nvSpPr>
      <xdr:spPr>
        <a:xfrm>
          <a:off x="13131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が類似団体平均を下回っている主な要因としては、ほぼ毎年行っている銀行等引受債の繰上償還による公債費の減少が挙げられる。しかし、元年度から事業開始した役場庁舎建替整備工事の起債措置として市町村役場機能緊急保全事業債の発行により町債現在高が増加していくため、機会を見て繰上償還を実施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39</xdr:row>
      <xdr:rowOff>153670</xdr:rowOff>
    </xdr:to>
    <xdr:cxnSp macro="">
      <xdr:nvCxnSpPr>
        <xdr:cNvPr id="385" name="直線コネクタ 384"/>
        <xdr:cNvCxnSpPr/>
      </xdr:nvCxnSpPr>
      <xdr:spPr>
        <a:xfrm>
          <a:off x="16179800" y="68160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115062</xdr:rowOff>
    </xdr:from>
    <xdr:to>
      <xdr:col>77</xdr:col>
      <xdr:colOff>44450</xdr:colOff>
      <xdr:row>39</xdr:row>
      <xdr:rowOff>129540</xdr:rowOff>
    </xdr:to>
    <xdr:cxnSp macro="">
      <xdr:nvCxnSpPr>
        <xdr:cNvPr id="388" name="直線コネクタ 387"/>
        <xdr:cNvCxnSpPr/>
      </xdr:nvCxnSpPr>
      <xdr:spPr>
        <a:xfrm>
          <a:off x="15290800" y="680161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71628</xdr:rowOff>
    </xdr:from>
    <xdr:to>
      <xdr:col>72</xdr:col>
      <xdr:colOff>203200</xdr:colOff>
      <xdr:row>39</xdr:row>
      <xdr:rowOff>115062</xdr:rowOff>
    </xdr:to>
    <xdr:cxnSp macro="">
      <xdr:nvCxnSpPr>
        <xdr:cNvPr id="391" name="直線コネクタ 390"/>
        <xdr:cNvCxnSpPr/>
      </xdr:nvCxnSpPr>
      <xdr:spPr>
        <a:xfrm>
          <a:off x="14401800" y="675817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393" name="テキスト ボックス 392"/>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71628</xdr:rowOff>
    </xdr:from>
    <xdr:to>
      <xdr:col>68</xdr:col>
      <xdr:colOff>152400</xdr:colOff>
      <xdr:row>39</xdr:row>
      <xdr:rowOff>86106</xdr:rowOff>
    </xdr:to>
    <xdr:cxnSp macro="">
      <xdr:nvCxnSpPr>
        <xdr:cNvPr id="394" name="直線コネクタ 393"/>
        <xdr:cNvCxnSpPr/>
      </xdr:nvCxnSpPr>
      <xdr:spPr>
        <a:xfrm flipV="1">
          <a:off x="13512800" y="675817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6" name="テキスト ボックス 395"/>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404" name="楕円 403"/>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405"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78740</xdr:rowOff>
    </xdr:from>
    <xdr:to>
      <xdr:col>77</xdr:col>
      <xdr:colOff>95250</xdr:colOff>
      <xdr:row>40</xdr:row>
      <xdr:rowOff>8890</xdr:rowOff>
    </xdr:to>
    <xdr:sp macro="" textlink="">
      <xdr:nvSpPr>
        <xdr:cNvPr id="406" name="楕円 405"/>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407" name="テキスト ボックス 406"/>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64262</xdr:rowOff>
    </xdr:from>
    <xdr:to>
      <xdr:col>73</xdr:col>
      <xdr:colOff>44450</xdr:colOff>
      <xdr:row>39</xdr:row>
      <xdr:rowOff>165862</xdr:rowOff>
    </xdr:to>
    <xdr:sp macro="" textlink="">
      <xdr:nvSpPr>
        <xdr:cNvPr id="408" name="楕円 407"/>
        <xdr:cNvSpPr/>
      </xdr:nvSpPr>
      <xdr:spPr>
        <a:xfrm>
          <a:off x="15240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4589</xdr:rowOff>
    </xdr:from>
    <xdr:ext cx="762000" cy="259045"/>
    <xdr:sp macro="" textlink="">
      <xdr:nvSpPr>
        <xdr:cNvPr id="409" name="テキスト ボックス 408"/>
        <xdr:cNvSpPr txBox="1"/>
      </xdr:nvSpPr>
      <xdr:spPr>
        <a:xfrm>
          <a:off x="14909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20828</xdr:rowOff>
    </xdr:from>
    <xdr:to>
      <xdr:col>68</xdr:col>
      <xdr:colOff>203200</xdr:colOff>
      <xdr:row>39</xdr:row>
      <xdr:rowOff>122428</xdr:rowOff>
    </xdr:to>
    <xdr:sp macro="" textlink="">
      <xdr:nvSpPr>
        <xdr:cNvPr id="410" name="楕円 409"/>
        <xdr:cNvSpPr/>
      </xdr:nvSpPr>
      <xdr:spPr>
        <a:xfrm>
          <a:off x="143510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132605</xdr:rowOff>
    </xdr:from>
    <xdr:ext cx="762000" cy="259045"/>
    <xdr:sp macro="" textlink="">
      <xdr:nvSpPr>
        <xdr:cNvPr id="411" name="テキスト ボックス 410"/>
        <xdr:cNvSpPr txBox="1"/>
      </xdr:nvSpPr>
      <xdr:spPr>
        <a:xfrm>
          <a:off x="14020800" y="647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35306</xdr:rowOff>
    </xdr:from>
    <xdr:to>
      <xdr:col>64</xdr:col>
      <xdr:colOff>152400</xdr:colOff>
      <xdr:row>39</xdr:row>
      <xdr:rowOff>136906</xdr:rowOff>
    </xdr:to>
    <xdr:sp macro="" textlink="">
      <xdr:nvSpPr>
        <xdr:cNvPr id="412" name="楕円 411"/>
        <xdr:cNvSpPr/>
      </xdr:nvSpPr>
      <xdr:spPr>
        <a:xfrm>
          <a:off x="13462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147083</xdr:rowOff>
    </xdr:from>
    <xdr:ext cx="762000" cy="259045"/>
    <xdr:sp macro="" textlink="">
      <xdr:nvSpPr>
        <xdr:cNvPr id="413" name="テキスト ボックス 412"/>
        <xdr:cNvSpPr txBox="1"/>
      </xdr:nvSpPr>
      <xdr:spPr>
        <a:xfrm>
          <a:off x="13131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算定されていない。その主な要因としては、長期的な視点から銀行等引受債の繰上償還による地方債残高の減、財政調整基金等の充当可能基金の減少幅が少ないことにより、分子がマイナス数値となっているためである。今後も、銀行等引受債の繰上償還について、積極的に行っていくことにより、地方債の残高を少なくしていくことを重点的に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5"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4" name="テキスト ボックス 453"/>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7,252
7,032
7.80
6,183,511
5,979,188
173,840
2,578,296
2,196,728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を含む職員数が類似団体と比べて多いために、経常的支出の人件費が高くなっており、今後も改善を図っていく必要がある。具体的には新規採用職員の抑制による職員数の減や、委託業務に移行できるものは行っていくことにより、人件費の減少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138430</xdr:rowOff>
    </xdr:from>
    <xdr:to>
      <xdr:col>24</xdr:col>
      <xdr:colOff>25400</xdr:colOff>
      <xdr:row>37</xdr:row>
      <xdr:rowOff>62230</xdr:rowOff>
    </xdr:to>
    <xdr:cxnSp macro="">
      <xdr:nvCxnSpPr>
        <xdr:cNvPr id="66" name="直線コネクタ 65"/>
        <xdr:cNvCxnSpPr/>
      </xdr:nvCxnSpPr>
      <xdr:spPr>
        <a:xfrm flipV="1">
          <a:off x="3987800" y="631063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92710</xdr:rowOff>
    </xdr:from>
    <xdr:to>
      <xdr:col>19</xdr:col>
      <xdr:colOff>187325</xdr:colOff>
      <xdr:row>37</xdr:row>
      <xdr:rowOff>62230</xdr:rowOff>
    </xdr:to>
    <xdr:cxnSp macro="">
      <xdr:nvCxnSpPr>
        <xdr:cNvPr id="69" name="直線コネクタ 68"/>
        <xdr:cNvCxnSpPr/>
      </xdr:nvCxnSpPr>
      <xdr:spPr>
        <a:xfrm>
          <a:off x="3098800" y="626491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92710</xdr:rowOff>
    </xdr:from>
    <xdr:to>
      <xdr:col>15</xdr:col>
      <xdr:colOff>98425</xdr:colOff>
      <xdr:row>36</xdr:row>
      <xdr:rowOff>92710</xdr:rowOff>
    </xdr:to>
    <xdr:cxnSp macro="">
      <xdr:nvCxnSpPr>
        <xdr:cNvPr id="72" name="直線コネクタ 71"/>
        <xdr:cNvCxnSpPr/>
      </xdr:nvCxnSpPr>
      <xdr:spPr>
        <a:xfrm>
          <a:off x="2209800" y="6264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74" name="テキスト ボックス 73"/>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92710</xdr:rowOff>
    </xdr:from>
    <xdr:to>
      <xdr:col>11</xdr:col>
      <xdr:colOff>9525</xdr:colOff>
      <xdr:row>36</xdr:row>
      <xdr:rowOff>107950</xdr:rowOff>
    </xdr:to>
    <xdr:cxnSp macro="">
      <xdr:nvCxnSpPr>
        <xdr:cNvPr id="75" name="直線コネクタ 74"/>
        <xdr:cNvCxnSpPr/>
      </xdr:nvCxnSpPr>
      <xdr:spPr>
        <a:xfrm flipV="1">
          <a:off x="1320800" y="62649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87630</xdr:rowOff>
    </xdr:from>
    <xdr:to>
      <xdr:col>24</xdr:col>
      <xdr:colOff>76200</xdr:colOff>
      <xdr:row>37</xdr:row>
      <xdr:rowOff>17780</xdr:rowOff>
    </xdr:to>
    <xdr:sp macro="" textlink="">
      <xdr:nvSpPr>
        <xdr:cNvPr id="85" name="楕円 84"/>
        <xdr:cNvSpPr/>
      </xdr:nvSpPr>
      <xdr:spPr>
        <a:xfrm>
          <a:off x="47752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59707</xdr:rowOff>
    </xdr:from>
    <xdr:ext cx="762000" cy="259045"/>
    <xdr:sp macro="" textlink="">
      <xdr:nvSpPr>
        <xdr:cNvPr id="86" name="人件費該当値テキスト"/>
        <xdr:cNvSpPr txBox="1"/>
      </xdr:nvSpPr>
      <xdr:spPr>
        <a:xfrm>
          <a:off x="49149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xdr:rowOff>
    </xdr:from>
    <xdr:to>
      <xdr:col>20</xdr:col>
      <xdr:colOff>38100</xdr:colOff>
      <xdr:row>37</xdr:row>
      <xdr:rowOff>113030</xdr:rowOff>
    </xdr:to>
    <xdr:sp macro="" textlink="">
      <xdr:nvSpPr>
        <xdr:cNvPr id="87" name="楕円 86"/>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97807</xdr:rowOff>
    </xdr:from>
    <xdr:ext cx="736600" cy="259045"/>
    <xdr:sp macro="" textlink="">
      <xdr:nvSpPr>
        <xdr:cNvPr id="88" name="テキスト ボックス 87"/>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41910</xdr:rowOff>
    </xdr:from>
    <xdr:to>
      <xdr:col>15</xdr:col>
      <xdr:colOff>149225</xdr:colOff>
      <xdr:row>36</xdr:row>
      <xdr:rowOff>143510</xdr:rowOff>
    </xdr:to>
    <xdr:sp macro="" textlink="">
      <xdr:nvSpPr>
        <xdr:cNvPr id="89" name="楕円 88"/>
        <xdr:cNvSpPr/>
      </xdr:nvSpPr>
      <xdr:spPr>
        <a:xfrm>
          <a:off x="3048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128287</xdr:rowOff>
    </xdr:from>
    <xdr:ext cx="762000" cy="259045"/>
    <xdr:sp macro="" textlink="">
      <xdr:nvSpPr>
        <xdr:cNvPr id="90" name="テキスト ボックス 89"/>
        <xdr:cNvSpPr txBox="1"/>
      </xdr:nvSpPr>
      <xdr:spPr>
        <a:xfrm>
          <a:off x="2717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41910</xdr:rowOff>
    </xdr:from>
    <xdr:to>
      <xdr:col>11</xdr:col>
      <xdr:colOff>60325</xdr:colOff>
      <xdr:row>36</xdr:row>
      <xdr:rowOff>143510</xdr:rowOff>
    </xdr:to>
    <xdr:sp macro="" textlink="">
      <xdr:nvSpPr>
        <xdr:cNvPr id="91" name="楕円 90"/>
        <xdr:cNvSpPr/>
      </xdr:nvSpPr>
      <xdr:spPr>
        <a:xfrm>
          <a:off x="2159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128287</xdr:rowOff>
    </xdr:from>
    <xdr:ext cx="762000" cy="259045"/>
    <xdr:sp macro="" textlink="">
      <xdr:nvSpPr>
        <xdr:cNvPr id="92" name="テキスト ボックス 91"/>
        <xdr:cNvSpPr txBox="1"/>
      </xdr:nvSpPr>
      <xdr:spPr>
        <a:xfrm>
          <a:off x="1828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57150</xdr:rowOff>
    </xdr:from>
    <xdr:to>
      <xdr:col>6</xdr:col>
      <xdr:colOff>171450</xdr:colOff>
      <xdr:row>36</xdr:row>
      <xdr:rowOff>158750</xdr:rowOff>
    </xdr:to>
    <xdr:sp macro="" textlink="">
      <xdr:nvSpPr>
        <xdr:cNvPr id="93" name="楕円 92"/>
        <xdr:cNvSpPr/>
      </xdr:nvSpPr>
      <xdr:spPr>
        <a:xfrm>
          <a:off x="1270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143527</xdr:rowOff>
    </xdr:from>
    <xdr:ext cx="762000" cy="259045"/>
    <xdr:sp macro="" textlink="">
      <xdr:nvSpPr>
        <xdr:cNvPr id="94" name="テキスト ボックス 93"/>
        <xdr:cNvSpPr txBox="1"/>
      </xdr:nvSpPr>
      <xdr:spPr>
        <a:xfrm>
          <a:off x="939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物件費に係る経常収支比率が改善したのは、会計年度任用職員制度の開始により、賃金が減少したためである。元年度が約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万円経常的な賃金として掛かっていたが、２年度は人件費に移行したため、全額減額したことになる。今後は、現在の水準を少しでも改善していけるように、消耗品費等の縮減に努める。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5842</xdr:rowOff>
    </xdr:from>
    <xdr:to>
      <xdr:col>82</xdr:col>
      <xdr:colOff>107950</xdr:colOff>
      <xdr:row>17</xdr:row>
      <xdr:rowOff>19558</xdr:rowOff>
    </xdr:to>
    <xdr:cxnSp macro="">
      <xdr:nvCxnSpPr>
        <xdr:cNvPr id="124" name="直線コネクタ 123"/>
        <xdr:cNvCxnSpPr/>
      </xdr:nvCxnSpPr>
      <xdr:spPr>
        <a:xfrm>
          <a:off x="15671800" y="29204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5842</xdr:rowOff>
    </xdr:from>
    <xdr:to>
      <xdr:col>78</xdr:col>
      <xdr:colOff>69850</xdr:colOff>
      <xdr:row>18</xdr:row>
      <xdr:rowOff>163576</xdr:rowOff>
    </xdr:to>
    <xdr:cxnSp macro="">
      <xdr:nvCxnSpPr>
        <xdr:cNvPr id="127" name="直線コネクタ 126"/>
        <xdr:cNvCxnSpPr/>
      </xdr:nvCxnSpPr>
      <xdr:spPr>
        <a:xfrm flipV="1">
          <a:off x="14782800" y="2920492"/>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99568</xdr:rowOff>
    </xdr:from>
    <xdr:to>
      <xdr:col>73</xdr:col>
      <xdr:colOff>180975</xdr:colOff>
      <xdr:row>18</xdr:row>
      <xdr:rowOff>163576</xdr:rowOff>
    </xdr:to>
    <xdr:cxnSp macro="">
      <xdr:nvCxnSpPr>
        <xdr:cNvPr id="130" name="直線コネクタ 129"/>
        <xdr:cNvCxnSpPr/>
      </xdr:nvCxnSpPr>
      <xdr:spPr>
        <a:xfrm>
          <a:off x="13893800" y="31856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99568</xdr:rowOff>
    </xdr:from>
    <xdr:to>
      <xdr:col>69</xdr:col>
      <xdr:colOff>92075</xdr:colOff>
      <xdr:row>18</xdr:row>
      <xdr:rowOff>154432</xdr:rowOff>
    </xdr:to>
    <xdr:cxnSp macro="">
      <xdr:nvCxnSpPr>
        <xdr:cNvPr id="133" name="直線コネクタ 132"/>
        <xdr:cNvCxnSpPr/>
      </xdr:nvCxnSpPr>
      <xdr:spPr>
        <a:xfrm flipV="1">
          <a:off x="13004800" y="31856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43" name="楕円 142"/>
        <xdr:cNvSpPr/>
      </xdr:nvSpPr>
      <xdr:spPr>
        <a:xfrm>
          <a:off x="164592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112285</xdr:rowOff>
    </xdr:from>
    <xdr:ext cx="762000" cy="259045"/>
    <xdr:sp macro="" textlink="">
      <xdr:nvSpPr>
        <xdr:cNvPr id="144" name="物件費該当値テキスト"/>
        <xdr:cNvSpPr txBox="1"/>
      </xdr:nvSpPr>
      <xdr:spPr>
        <a:xfrm>
          <a:off x="165989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126492</xdr:rowOff>
    </xdr:from>
    <xdr:to>
      <xdr:col>78</xdr:col>
      <xdr:colOff>120650</xdr:colOff>
      <xdr:row>17</xdr:row>
      <xdr:rowOff>56642</xdr:rowOff>
    </xdr:to>
    <xdr:sp macro="" textlink="">
      <xdr:nvSpPr>
        <xdr:cNvPr id="145" name="楕円 144"/>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41419</xdr:rowOff>
    </xdr:from>
    <xdr:ext cx="736600" cy="259045"/>
    <xdr:sp macro="" textlink="">
      <xdr:nvSpPr>
        <xdr:cNvPr id="146" name="テキスト ボックス 145"/>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112776</xdr:rowOff>
    </xdr:from>
    <xdr:to>
      <xdr:col>74</xdr:col>
      <xdr:colOff>31750</xdr:colOff>
      <xdr:row>19</xdr:row>
      <xdr:rowOff>42926</xdr:rowOff>
    </xdr:to>
    <xdr:sp macro="" textlink="">
      <xdr:nvSpPr>
        <xdr:cNvPr id="147" name="楕円 146"/>
        <xdr:cNvSpPr/>
      </xdr:nvSpPr>
      <xdr:spPr>
        <a:xfrm>
          <a:off x="14732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27703</xdr:rowOff>
    </xdr:from>
    <xdr:ext cx="762000" cy="259045"/>
    <xdr:sp macro="" textlink="">
      <xdr:nvSpPr>
        <xdr:cNvPr id="148" name="テキスト ボックス 147"/>
        <xdr:cNvSpPr txBox="1"/>
      </xdr:nvSpPr>
      <xdr:spPr>
        <a:xfrm>
          <a:off x="14401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48768</xdr:rowOff>
    </xdr:from>
    <xdr:to>
      <xdr:col>69</xdr:col>
      <xdr:colOff>142875</xdr:colOff>
      <xdr:row>18</xdr:row>
      <xdr:rowOff>150368</xdr:rowOff>
    </xdr:to>
    <xdr:sp macro="" textlink="">
      <xdr:nvSpPr>
        <xdr:cNvPr id="149" name="楕円 148"/>
        <xdr:cNvSpPr/>
      </xdr:nvSpPr>
      <xdr:spPr>
        <a:xfrm>
          <a:off x="13843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135145</xdr:rowOff>
    </xdr:from>
    <xdr:ext cx="762000" cy="259045"/>
    <xdr:sp macro="" textlink="">
      <xdr:nvSpPr>
        <xdr:cNvPr id="150" name="テキスト ボックス 149"/>
        <xdr:cNvSpPr txBox="1"/>
      </xdr:nvSpPr>
      <xdr:spPr>
        <a:xfrm>
          <a:off x="13512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103632</xdr:rowOff>
    </xdr:from>
    <xdr:to>
      <xdr:col>65</xdr:col>
      <xdr:colOff>53975</xdr:colOff>
      <xdr:row>19</xdr:row>
      <xdr:rowOff>33782</xdr:rowOff>
    </xdr:to>
    <xdr:sp macro="" textlink="">
      <xdr:nvSpPr>
        <xdr:cNvPr id="151" name="楕円 150"/>
        <xdr:cNvSpPr/>
      </xdr:nvSpPr>
      <xdr:spPr>
        <a:xfrm>
          <a:off x="12954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18559</xdr:rowOff>
    </xdr:from>
    <xdr:ext cx="762000" cy="259045"/>
    <xdr:sp macro="" textlink="">
      <xdr:nvSpPr>
        <xdr:cNvPr id="152" name="テキスト ボックス 151"/>
        <xdr:cNvSpPr txBox="1"/>
      </xdr:nvSpPr>
      <xdr:spPr>
        <a:xfrm>
          <a:off x="126238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が類似団体平均を上回っている要因として、障害福祉費等に係る扶助費および福祉医療助成事業としての高校生世代までの医療費無料化を行っていることが挙げられる。今後も資格審査等の適正化の見直しを進めていくことで財政を逼迫する傾向に歯止めをかけ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149860</xdr:rowOff>
    </xdr:from>
    <xdr:to>
      <xdr:col>24</xdr:col>
      <xdr:colOff>25400</xdr:colOff>
      <xdr:row>59</xdr:row>
      <xdr:rowOff>115570</xdr:rowOff>
    </xdr:to>
    <xdr:cxnSp macro="">
      <xdr:nvCxnSpPr>
        <xdr:cNvPr id="183" name="直線コネクタ 182"/>
        <xdr:cNvCxnSpPr/>
      </xdr:nvCxnSpPr>
      <xdr:spPr>
        <a:xfrm flipV="1">
          <a:off x="3987800" y="100939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104157</xdr:rowOff>
    </xdr:from>
    <xdr:ext cx="762000" cy="259045"/>
    <xdr:sp macro="" textlink="">
      <xdr:nvSpPr>
        <xdr:cNvPr id="184" name="扶助費平均値テキスト"/>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115570</xdr:rowOff>
    </xdr:from>
    <xdr:to>
      <xdr:col>19</xdr:col>
      <xdr:colOff>187325</xdr:colOff>
      <xdr:row>59</xdr:row>
      <xdr:rowOff>115570</xdr:rowOff>
    </xdr:to>
    <xdr:cxnSp macro="">
      <xdr:nvCxnSpPr>
        <xdr:cNvPr id="186" name="直線コネクタ 185"/>
        <xdr:cNvCxnSpPr/>
      </xdr:nvCxnSpPr>
      <xdr:spPr>
        <a:xfrm>
          <a:off x="3098800" y="10231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115570</xdr:rowOff>
    </xdr:from>
    <xdr:to>
      <xdr:col>15</xdr:col>
      <xdr:colOff>98425</xdr:colOff>
      <xdr:row>59</xdr:row>
      <xdr:rowOff>138430</xdr:rowOff>
    </xdr:to>
    <xdr:cxnSp macro="">
      <xdr:nvCxnSpPr>
        <xdr:cNvPr id="189" name="直線コネクタ 188"/>
        <xdr:cNvCxnSpPr/>
      </xdr:nvCxnSpPr>
      <xdr:spPr>
        <a:xfrm flipV="1">
          <a:off x="2209800" y="1023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1" name="テキスト ボックス 190"/>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138430</xdr:rowOff>
    </xdr:from>
    <xdr:to>
      <xdr:col>11</xdr:col>
      <xdr:colOff>9525</xdr:colOff>
      <xdr:row>60</xdr:row>
      <xdr:rowOff>35560</xdr:rowOff>
    </xdr:to>
    <xdr:cxnSp macro="">
      <xdr:nvCxnSpPr>
        <xdr:cNvPr id="192" name="直線コネクタ 191"/>
        <xdr:cNvCxnSpPr/>
      </xdr:nvCxnSpPr>
      <xdr:spPr>
        <a:xfrm flipV="1">
          <a:off x="1320800" y="10253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194" name="テキスト ボックス 193"/>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6" name="テキスト ボックス 195"/>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99060</xdr:rowOff>
    </xdr:from>
    <xdr:to>
      <xdr:col>24</xdr:col>
      <xdr:colOff>76200</xdr:colOff>
      <xdr:row>59</xdr:row>
      <xdr:rowOff>29210</xdr:rowOff>
    </xdr:to>
    <xdr:sp macro="" textlink="">
      <xdr:nvSpPr>
        <xdr:cNvPr id="202" name="楕円 201"/>
        <xdr:cNvSpPr/>
      </xdr:nvSpPr>
      <xdr:spPr>
        <a:xfrm>
          <a:off x="4775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71137</xdr:rowOff>
    </xdr:from>
    <xdr:ext cx="762000" cy="259045"/>
    <xdr:sp macro="" textlink="">
      <xdr:nvSpPr>
        <xdr:cNvPr id="203" name="扶助費該当値テキスト"/>
        <xdr:cNvSpPr txBox="1"/>
      </xdr:nvSpPr>
      <xdr:spPr>
        <a:xfrm>
          <a:off x="4914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64770</xdr:rowOff>
    </xdr:from>
    <xdr:to>
      <xdr:col>20</xdr:col>
      <xdr:colOff>38100</xdr:colOff>
      <xdr:row>59</xdr:row>
      <xdr:rowOff>166370</xdr:rowOff>
    </xdr:to>
    <xdr:sp macro="" textlink="">
      <xdr:nvSpPr>
        <xdr:cNvPr id="204" name="楕円 203"/>
        <xdr:cNvSpPr/>
      </xdr:nvSpPr>
      <xdr:spPr>
        <a:xfrm>
          <a:off x="3937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151147</xdr:rowOff>
    </xdr:from>
    <xdr:ext cx="736600" cy="259045"/>
    <xdr:sp macro="" textlink="">
      <xdr:nvSpPr>
        <xdr:cNvPr id="205" name="テキスト ボックス 204"/>
        <xdr:cNvSpPr txBox="1"/>
      </xdr:nvSpPr>
      <xdr:spPr>
        <a:xfrm>
          <a:off x="3606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64770</xdr:rowOff>
    </xdr:from>
    <xdr:to>
      <xdr:col>15</xdr:col>
      <xdr:colOff>149225</xdr:colOff>
      <xdr:row>59</xdr:row>
      <xdr:rowOff>166370</xdr:rowOff>
    </xdr:to>
    <xdr:sp macro="" textlink="">
      <xdr:nvSpPr>
        <xdr:cNvPr id="206" name="楕円 205"/>
        <xdr:cNvSpPr/>
      </xdr:nvSpPr>
      <xdr:spPr>
        <a:xfrm>
          <a:off x="3048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151147</xdr:rowOff>
    </xdr:from>
    <xdr:ext cx="762000" cy="259045"/>
    <xdr:sp macro="" textlink="">
      <xdr:nvSpPr>
        <xdr:cNvPr id="207" name="テキスト ボックス 206"/>
        <xdr:cNvSpPr txBox="1"/>
      </xdr:nvSpPr>
      <xdr:spPr>
        <a:xfrm>
          <a:off x="2717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87630</xdr:rowOff>
    </xdr:from>
    <xdr:to>
      <xdr:col>11</xdr:col>
      <xdr:colOff>60325</xdr:colOff>
      <xdr:row>60</xdr:row>
      <xdr:rowOff>17780</xdr:rowOff>
    </xdr:to>
    <xdr:sp macro="" textlink="">
      <xdr:nvSpPr>
        <xdr:cNvPr id="208" name="楕円 207"/>
        <xdr:cNvSpPr/>
      </xdr:nvSpPr>
      <xdr:spPr>
        <a:xfrm>
          <a:off x="2159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2557</xdr:rowOff>
    </xdr:from>
    <xdr:ext cx="762000" cy="259045"/>
    <xdr:sp macro="" textlink="">
      <xdr:nvSpPr>
        <xdr:cNvPr id="209" name="テキスト ボックス 208"/>
        <xdr:cNvSpPr txBox="1"/>
      </xdr:nvSpPr>
      <xdr:spPr>
        <a:xfrm>
          <a:off x="1828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156210</xdr:rowOff>
    </xdr:from>
    <xdr:to>
      <xdr:col>6</xdr:col>
      <xdr:colOff>171450</xdr:colOff>
      <xdr:row>60</xdr:row>
      <xdr:rowOff>86360</xdr:rowOff>
    </xdr:to>
    <xdr:sp macro="" textlink="">
      <xdr:nvSpPr>
        <xdr:cNvPr id="210" name="楕円 209"/>
        <xdr:cNvSpPr/>
      </xdr:nvSpPr>
      <xdr:spPr>
        <a:xfrm>
          <a:off x="1270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71137</xdr:rowOff>
    </xdr:from>
    <xdr:ext cx="762000" cy="259045"/>
    <xdr:sp macro="" textlink="">
      <xdr:nvSpPr>
        <xdr:cNvPr id="211" name="テキスト ボックス 210"/>
        <xdr:cNvSpPr txBox="1"/>
      </xdr:nvSpPr>
      <xdr:spPr>
        <a:xfrm>
          <a:off x="939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その他に係る経常収支比率が改善したのは、水道事業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および下水道事業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に係る繰出金が法適化により、補助費に移行したため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今後は、各特別会計に係る繰出金の額を注視しながら、現在の水準を維持できるように努める。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157480</xdr:rowOff>
    </xdr:from>
    <xdr:to>
      <xdr:col>82</xdr:col>
      <xdr:colOff>107950</xdr:colOff>
      <xdr:row>55</xdr:row>
      <xdr:rowOff>46990</xdr:rowOff>
    </xdr:to>
    <xdr:cxnSp macro="">
      <xdr:nvCxnSpPr>
        <xdr:cNvPr id="244" name="直線コネクタ 243"/>
        <xdr:cNvCxnSpPr/>
      </xdr:nvCxnSpPr>
      <xdr:spPr>
        <a:xfrm flipV="1">
          <a:off x="15671800" y="94157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57</xdr:row>
      <xdr:rowOff>153670</xdr:rowOff>
    </xdr:to>
    <xdr:cxnSp macro="">
      <xdr:nvCxnSpPr>
        <xdr:cNvPr id="247" name="直線コネクタ 246"/>
        <xdr:cNvCxnSpPr/>
      </xdr:nvCxnSpPr>
      <xdr:spPr>
        <a:xfrm flipV="1">
          <a:off x="14782800" y="9476740"/>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153670</xdr:rowOff>
    </xdr:from>
    <xdr:to>
      <xdr:col>73</xdr:col>
      <xdr:colOff>180975</xdr:colOff>
      <xdr:row>57</xdr:row>
      <xdr:rowOff>161290</xdr:rowOff>
    </xdr:to>
    <xdr:cxnSp macro="">
      <xdr:nvCxnSpPr>
        <xdr:cNvPr id="250" name="直線コネクタ 249"/>
        <xdr:cNvCxnSpPr/>
      </xdr:nvCxnSpPr>
      <xdr:spPr>
        <a:xfrm flipV="1">
          <a:off x="13893800" y="992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96520</xdr:rowOff>
    </xdr:to>
    <xdr:cxnSp macro="">
      <xdr:nvCxnSpPr>
        <xdr:cNvPr id="253" name="直線コネクタ 252"/>
        <xdr:cNvCxnSpPr/>
      </xdr:nvCxnSpPr>
      <xdr:spPr>
        <a:xfrm flipV="1">
          <a:off x="13004800" y="99339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106680</xdr:rowOff>
    </xdr:from>
    <xdr:to>
      <xdr:col>82</xdr:col>
      <xdr:colOff>158750</xdr:colOff>
      <xdr:row>55</xdr:row>
      <xdr:rowOff>36830</xdr:rowOff>
    </xdr:to>
    <xdr:sp macro="" textlink="">
      <xdr:nvSpPr>
        <xdr:cNvPr id="263" name="楕円 262"/>
        <xdr:cNvSpPr/>
      </xdr:nvSpPr>
      <xdr:spPr>
        <a:xfrm>
          <a:off x="16459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123207</xdr:rowOff>
    </xdr:from>
    <xdr:ext cx="762000" cy="259045"/>
    <xdr:sp macro="" textlink="">
      <xdr:nvSpPr>
        <xdr:cNvPr id="264" name="その他該当値テキスト"/>
        <xdr:cNvSpPr txBox="1"/>
      </xdr:nvSpPr>
      <xdr:spPr>
        <a:xfrm>
          <a:off x="16598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65" name="楕円 264"/>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66" name="テキスト ボックス 265"/>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102870</xdr:rowOff>
    </xdr:from>
    <xdr:to>
      <xdr:col>74</xdr:col>
      <xdr:colOff>31750</xdr:colOff>
      <xdr:row>58</xdr:row>
      <xdr:rowOff>33020</xdr:rowOff>
    </xdr:to>
    <xdr:sp macro="" textlink="">
      <xdr:nvSpPr>
        <xdr:cNvPr id="267" name="楕円 266"/>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68" name="テキスト ボックス 267"/>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69" name="楕円 268"/>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0" name="テキスト ボックス 269"/>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71" name="楕円 270"/>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132097</xdr:rowOff>
    </xdr:from>
    <xdr:ext cx="762000" cy="259045"/>
    <xdr:sp macro="" textlink="">
      <xdr:nvSpPr>
        <xdr:cNvPr id="272" name="テキスト ボックス 271"/>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補助費等に係る経常収支比率の数値が悪化し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ているのは、公営企業会計の繰出金が影響している。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今後、公営企業に係る維持費等の経費が増加していくと見込まれるため、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独立採算の原則に立ち返った料金の値上げによる健全化などに取り組んでいく。</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また、行財政改革により、補助費等の見直しを積極的に行っていく。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108712</xdr:rowOff>
    </xdr:from>
    <xdr:to>
      <xdr:col>82</xdr:col>
      <xdr:colOff>107950</xdr:colOff>
      <xdr:row>39</xdr:row>
      <xdr:rowOff>1270</xdr:rowOff>
    </xdr:to>
    <xdr:cxnSp macro="">
      <xdr:nvCxnSpPr>
        <xdr:cNvPr id="302" name="直線コネクタ 301"/>
        <xdr:cNvCxnSpPr/>
      </xdr:nvCxnSpPr>
      <xdr:spPr>
        <a:xfrm flipV="1">
          <a:off x="15671800" y="662381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40132</xdr:rowOff>
    </xdr:from>
    <xdr:to>
      <xdr:col>78</xdr:col>
      <xdr:colOff>69850</xdr:colOff>
      <xdr:row>39</xdr:row>
      <xdr:rowOff>1270</xdr:rowOff>
    </xdr:to>
    <xdr:cxnSp macro="">
      <xdr:nvCxnSpPr>
        <xdr:cNvPr id="305" name="直線コネクタ 304"/>
        <xdr:cNvCxnSpPr/>
      </xdr:nvCxnSpPr>
      <xdr:spPr>
        <a:xfrm>
          <a:off x="14782800" y="655523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7" name="テキスト ボックス 306"/>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156718</xdr:rowOff>
    </xdr:from>
    <xdr:to>
      <xdr:col>73</xdr:col>
      <xdr:colOff>180975</xdr:colOff>
      <xdr:row>38</xdr:row>
      <xdr:rowOff>40132</xdr:rowOff>
    </xdr:to>
    <xdr:cxnSp macro="">
      <xdr:nvCxnSpPr>
        <xdr:cNvPr id="308" name="直線コネクタ 307"/>
        <xdr:cNvCxnSpPr/>
      </xdr:nvCxnSpPr>
      <xdr:spPr>
        <a:xfrm>
          <a:off x="13893800" y="6500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0" name="テキスト ボックス 309"/>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133858</xdr:rowOff>
    </xdr:from>
    <xdr:to>
      <xdr:col>69</xdr:col>
      <xdr:colOff>92075</xdr:colOff>
      <xdr:row>37</xdr:row>
      <xdr:rowOff>156718</xdr:rowOff>
    </xdr:to>
    <xdr:cxnSp macro="">
      <xdr:nvCxnSpPr>
        <xdr:cNvPr id="311" name="直線コネクタ 310"/>
        <xdr:cNvCxnSpPr/>
      </xdr:nvCxnSpPr>
      <xdr:spPr>
        <a:xfrm>
          <a:off x="13004800" y="6477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5" name="テキスト ボックス 314"/>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57912</xdr:rowOff>
    </xdr:from>
    <xdr:to>
      <xdr:col>82</xdr:col>
      <xdr:colOff>158750</xdr:colOff>
      <xdr:row>38</xdr:row>
      <xdr:rowOff>159512</xdr:rowOff>
    </xdr:to>
    <xdr:sp macro="" textlink="">
      <xdr:nvSpPr>
        <xdr:cNvPr id="321" name="楕円 320"/>
        <xdr:cNvSpPr/>
      </xdr:nvSpPr>
      <xdr:spPr>
        <a:xfrm>
          <a:off x="16459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29989</xdr:rowOff>
    </xdr:from>
    <xdr:ext cx="762000" cy="259045"/>
    <xdr:sp macro="" textlink="">
      <xdr:nvSpPr>
        <xdr:cNvPr id="322" name="補助費等該当値テキスト"/>
        <xdr:cNvSpPr txBox="1"/>
      </xdr:nvSpPr>
      <xdr:spPr>
        <a:xfrm>
          <a:off x="16598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121920</xdr:rowOff>
    </xdr:from>
    <xdr:to>
      <xdr:col>78</xdr:col>
      <xdr:colOff>120650</xdr:colOff>
      <xdr:row>39</xdr:row>
      <xdr:rowOff>52070</xdr:rowOff>
    </xdr:to>
    <xdr:sp macro="" textlink="">
      <xdr:nvSpPr>
        <xdr:cNvPr id="323" name="楕円 322"/>
        <xdr:cNvSpPr/>
      </xdr:nvSpPr>
      <xdr:spPr>
        <a:xfrm>
          <a:off x="15621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36847</xdr:rowOff>
    </xdr:from>
    <xdr:ext cx="736600" cy="259045"/>
    <xdr:sp macro="" textlink="">
      <xdr:nvSpPr>
        <xdr:cNvPr id="324" name="テキスト ボックス 323"/>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160782</xdr:rowOff>
    </xdr:from>
    <xdr:to>
      <xdr:col>74</xdr:col>
      <xdr:colOff>31750</xdr:colOff>
      <xdr:row>38</xdr:row>
      <xdr:rowOff>90932</xdr:rowOff>
    </xdr:to>
    <xdr:sp macro="" textlink="">
      <xdr:nvSpPr>
        <xdr:cNvPr id="325" name="楕円 324"/>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75709</xdr:rowOff>
    </xdr:from>
    <xdr:ext cx="762000" cy="259045"/>
    <xdr:sp macro="" textlink="">
      <xdr:nvSpPr>
        <xdr:cNvPr id="326" name="テキスト ボックス 325"/>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105918</xdr:rowOff>
    </xdr:from>
    <xdr:to>
      <xdr:col>69</xdr:col>
      <xdr:colOff>142875</xdr:colOff>
      <xdr:row>38</xdr:row>
      <xdr:rowOff>36068</xdr:rowOff>
    </xdr:to>
    <xdr:sp macro="" textlink="">
      <xdr:nvSpPr>
        <xdr:cNvPr id="327" name="楕円 326"/>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20845</xdr:rowOff>
    </xdr:from>
    <xdr:ext cx="762000" cy="259045"/>
    <xdr:sp macro="" textlink="">
      <xdr:nvSpPr>
        <xdr:cNvPr id="328" name="テキスト ボックス 327"/>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29" name="楕円 328"/>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30" name="テキスト ボックス 329"/>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類似団体平均を下回っているのは、銀行等引受債の繰上償還を行っており、公債費が減少していることによるものである。今後も交付税算入がない起債については、現在積み立てている基金を活用し、事業執行を行い、出来る限り起債発行を抑制していくこと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120142</xdr:rowOff>
    </xdr:from>
    <xdr:to>
      <xdr:col>24</xdr:col>
      <xdr:colOff>25400</xdr:colOff>
      <xdr:row>75</xdr:row>
      <xdr:rowOff>152146</xdr:rowOff>
    </xdr:to>
    <xdr:cxnSp macro="">
      <xdr:nvCxnSpPr>
        <xdr:cNvPr id="360" name="直線コネクタ 359"/>
        <xdr:cNvCxnSpPr/>
      </xdr:nvCxnSpPr>
      <xdr:spPr>
        <a:xfrm flipV="1">
          <a:off x="3987800" y="129788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152146</xdr:rowOff>
    </xdr:from>
    <xdr:to>
      <xdr:col>19</xdr:col>
      <xdr:colOff>187325</xdr:colOff>
      <xdr:row>75</xdr:row>
      <xdr:rowOff>170435</xdr:rowOff>
    </xdr:to>
    <xdr:cxnSp macro="">
      <xdr:nvCxnSpPr>
        <xdr:cNvPr id="363" name="直線コネクタ 362"/>
        <xdr:cNvCxnSpPr/>
      </xdr:nvCxnSpPr>
      <xdr:spPr>
        <a:xfrm flipV="1">
          <a:off x="3098800" y="130108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170435</xdr:rowOff>
    </xdr:to>
    <xdr:cxnSp macro="">
      <xdr:nvCxnSpPr>
        <xdr:cNvPr id="366" name="直線コネクタ 365"/>
        <xdr:cNvCxnSpPr/>
      </xdr:nvCxnSpPr>
      <xdr:spPr>
        <a:xfrm>
          <a:off x="2209800" y="129971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124714</xdr:rowOff>
    </xdr:from>
    <xdr:to>
      <xdr:col>11</xdr:col>
      <xdr:colOff>9525</xdr:colOff>
      <xdr:row>75</xdr:row>
      <xdr:rowOff>138430</xdr:rowOff>
    </xdr:to>
    <xdr:cxnSp macro="">
      <xdr:nvCxnSpPr>
        <xdr:cNvPr id="369" name="直線コネクタ 368"/>
        <xdr:cNvCxnSpPr/>
      </xdr:nvCxnSpPr>
      <xdr:spPr>
        <a:xfrm>
          <a:off x="1320800" y="129834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69342</xdr:rowOff>
    </xdr:from>
    <xdr:to>
      <xdr:col>24</xdr:col>
      <xdr:colOff>76200</xdr:colOff>
      <xdr:row>75</xdr:row>
      <xdr:rowOff>170942</xdr:rowOff>
    </xdr:to>
    <xdr:sp macro="" textlink="">
      <xdr:nvSpPr>
        <xdr:cNvPr id="379" name="楕円 378"/>
        <xdr:cNvSpPr/>
      </xdr:nvSpPr>
      <xdr:spPr>
        <a:xfrm>
          <a:off x="4775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85869</xdr:rowOff>
    </xdr:from>
    <xdr:ext cx="762000" cy="259045"/>
    <xdr:sp macro="" textlink="">
      <xdr:nvSpPr>
        <xdr:cNvPr id="380" name="公債費該当値テキスト"/>
        <xdr:cNvSpPr txBox="1"/>
      </xdr:nvSpPr>
      <xdr:spPr>
        <a:xfrm>
          <a:off x="4914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101346</xdr:rowOff>
    </xdr:from>
    <xdr:to>
      <xdr:col>20</xdr:col>
      <xdr:colOff>38100</xdr:colOff>
      <xdr:row>76</xdr:row>
      <xdr:rowOff>31496</xdr:rowOff>
    </xdr:to>
    <xdr:sp macro="" textlink="">
      <xdr:nvSpPr>
        <xdr:cNvPr id="381" name="楕円 380"/>
        <xdr:cNvSpPr/>
      </xdr:nvSpPr>
      <xdr:spPr>
        <a:xfrm>
          <a:off x="3937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41673</xdr:rowOff>
    </xdr:from>
    <xdr:ext cx="736600" cy="259045"/>
    <xdr:sp macro="" textlink="">
      <xdr:nvSpPr>
        <xdr:cNvPr id="382" name="テキスト ボックス 381"/>
        <xdr:cNvSpPr txBox="1"/>
      </xdr:nvSpPr>
      <xdr:spPr>
        <a:xfrm>
          <a:off x="3606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119634</xdr:rowOff>
    </xdr:from>
    <xdr:to>
      <xdr:col>15</xdr:col>
      <xdr:colOff>149225</xdr:colOff>
      <xdr:row>76</xdr:row>
      <xdr:rowOff>49783</xdr:rowOff>
    </xdr:to>
    <xdr:sp macro="" textlink="">
      <xdr:nvSpPr>
        <xdr:cNvPr id="383" name="楕円 382"/>
        <xdr:cNvSpPr/>
      </xdr:nvSpPr>
      <xdr:spPr>
        <a:xfrm>
          <a:off x="3048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59961</xdr:rowOff>
    </xdr:from>
    <xdr:ext cx="762000" cy="259045"/>
    <xdr:sp macro="" textlink="">
      <xdr:nvSpPr>
        <xdr:cNvPr id="384" name="テキスト ボックス 383"/>
        <xdr:cNvSpPr txBox="1"/>
      </xdr:nvSpPr>
      <xdr:spPr>
        <a:xfrm>
          <a:off x="2717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85" name="楕円 384"/>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86" name="テキスト ボックス 385"/>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73914</xdr:rowOff>
    </xdr:from>
    <xdr:to>
      <xdr:col>6</xdr:col>
      <xdr:colOff>171450</xdr:colOff>
      <xdr:row>76</xdr:row>
      <xdr:rowOff>4065</xdr:rowOff>
    </xdr:to>
    <xdr:sp macro="" textlink="">
      <xdr:nvSpPr>
        <xdr:cNvPr id="387" name="楕円 386"/>
        <xdr:cNvSpPr/>
      </xdr:nvSpPr>
      <xdr:spPr>
        <a:xfrm>
          <a:off x="1270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14241</xdr:rowOff>
    </xdr:from>
    <xdr:ext cx="762000" cy="259045"/>
    <xdr:sp macro="" textlink="">
      <xdr:nvSpPr>
        <xdr:cNvPr id="388" name="テキスト ボックス 387"/>
        <xdr:cNvSpPr txBox="1"/>
      </xdr:nvSpPr>
      <xdr:spPr>
        <a:xfrm>
          <a:off x="939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が類似団体平均を上回っているのは、全体を通じて補助費等および扶助費の水準が高止まりしていることが主な要因である。今後は、独立採算の原則に立ち返った料金の値上げによる健全化などにより、税収を主な財源とする普通会計の負担額を減らしていく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112305</xdr:rowOff>
    </xdr:from>
    <xdr:to>
      <xdr:col>82</xdr:col>
      <xdr:colOff>107950</xdr:colOff>
      <xdr:row>78</xdr:row>
      <xdr:rowOff>104139</xdr:rowOff>
    </xdr:to>
    <xdr:cxnSp macro="">
      <xdr:nvCxnSpPr>
        <xdr:cNvPr id="423" name="直線コネクタ 422"/>
        <xdr:cNvCxnSpPr/>
      </xdr:nvCxnSpPr>
      <xdr:spPr>
        <a:xfrm flipV="1">
          <a:off x="15671800" y="13313955"/>
          <a:ext cx="838200" cy="1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79</xdr:row>
      <xdr:rowOff>144962</xdr:rowOff>
    </xdr:to>
    <xdr:cxnSp macro="">
      <xdr:nvCxnSpPr>
        <xdr:cNvPr id="426" name="直線コネクタ 425"/>
        <xdr:cNvCxnSpPr/>
      </xdr:nvCxnSpPr>
      <xdr:spPr>
        <a:xfrm flipV="1">
          <a:off x="14782800" y="13477239"/>
          <a:ext cx="889000" cy="21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66584</xdr:rowOff>
    </xdr:from>
    <xdr:to>
      <xdr:col>73</xdr:col>
      <xdr:colOff>180975</xdr:colOff>
      <xdr:row>79</xdr:row>
      <xdr:rowOff>144962</xdr:rowOff>
    </xdr:to>
    <xdr:cxnSp macro="">
      <xdr:nvCxnSpPr>
        <xdr:cNvPr id="429" name="直線コネクタ 428"/>
        <xdr:cNvCxnSpPr/>
      </xdr:nvCxnSpPr>
      <xdr:spPr>
        <a:xfrm>
          <a:off x="13893800" y="1361113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1" name="テキスト ボックス 430"/>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66584</xdr:rowOff>
    </xdr:from>
    <xdr:to>
      <xdr:col>69</xdr:col>
      <xdr:colOff>92075</xdr:colOff>
      <xdr:row>79</xdr:row>
      <xdr:rowOff>158024</xdr:rowOff>
    </xdr:to>
    <xdr:cxnSp macro="">
      <xdr:nvCxnSpPr>
        <xdr:cNvPr id="432" name="直線コネクタ 431"/>
        <xdr:cNvCxnSpPr/>
      </xdr:nvCxnSpPr>
      <xdr:spPr>
        <a:xfrm flipV="1">
          <a:off x="13004800" y="1361113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4" name="テキスト ボックス 433"/>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6" name="テキスト ボックス 435"/>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61505</xdr:rowOff>
    </xdr:from>
    <xdr:to>
      <xdr:col>82</xdr:col>
      <xdr:colOff>158750</xdr:colOff>
      <xdr:row>77</xdr:row>
      <xdr:rowOff>163105</xdr:rowOff>
    </xdr:to>
    <xdr:sp macro="" textlink="">
      <xdr:nvSpPr>
        <xdr:cNvPr id="442" name="楕円 441"/>
        <xdr:cNvSpPr/>
      </xdr:nvSpPr>
      <xdr:spPr>
        <a:xfrm>
          <a:off x="16459200" y="132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33582</xdr:rowOff>
    </xdr:from>
    <xdr:ext cx="762000" cy="259045"/>
    <xdr:sp macro="" textlink="">
      <xdr:nvSpPr>
        <xdr:cNvPr id="443" name="公債費以外該当値テキスト"/>
        <xdr:cNvSpPr txBox="1"/>
      </xdr:nvSpPr>
      <xdr:spPr>
        <a:xfrm>
          <a:off x="16598900" y="1323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44" name="楕円 443"/>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45" name="テキスト ボックス 444"/>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94162</xdr:rowOff>
    </xdr:from>
    <xdr:to>
      <xdr:col>74</xdr:col>
      <xdr:colOff>31750</xdr:colOff>
      <xdr:row>80</xdr:row>
      <xdr:rowOff>24312</xdr:rowOff>
    </xdr:to>
    <xdr:sp macro="" textlink="">
      <xdr:nvSpPr>
        <xdr:cNvPr id="446" name="楕円 445"/>
        <xdr:cNvSpPr/>
      </xdr:nvSpPr>
      <xdr:spPr>
        <a:xfrm>
          <a:off x="14732000" y="1363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9089</xdr:rowOff>
    </xdr:from>
    <xdr:ext cx="762000" cy="259045"/>
    <xdr:sp macro="" textlink="">
      <xdr:nvSpPr>
        <xdr:cNvPr id="447" name="テキスト ボックス 446"/>
        <xdr:cNvSpPr txBox="1"/>
      </xdr:nvSpPr>
      <xdr:spPr>
        <a:xfrm>
          <a:off x="14401800" y="1372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15784</xdr:rowOff>
    </xdr:from>
    <xdr:to>
      <xdr:col>69</xdr:col>
      <xdr:colOff>142875</xdr:colOff>
      <xdr:row>79</xdr:row>
      <xdr:rowOff>117384</xdr:rowOff>
    </xdr:to>
    <xdr:sp macro="" textlink="">
      <xdr:nvSpPr>
        <xdr:cNvPr id="448" name="楕円 447"/>
        <xdr:cNvSpPr/>
      </xdr:nvSpPr>
      <xdr:spPr>
        <a:xfrm>
          <a:off x="13843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102161</xdr:rowOff>
    </xdr:from>
    <xdr:ext cx="762000" cy="259045"/>
    <xdr:sp macro="" textlink="">
      <xdr:nvSpPr>
        <xdr:cNvPr id="449" name="テキスト ボックス 448"/>
        <xdr:cNvSpPr txBox="1"/>
      </xdr:nvSpPr>
      <xdr:spPr>
        <a:xfrm>
          <a:off x="135128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107224</xdr:rowOff>
    </xdr:from>
    <xdr:to>
      <xdr:col>65</xdr:col>
      <xdr:colOff>53975</xdr:colOff>
      <xdr:row>80</xdr:row>
      <xdr:rowOff>37374</xdr:rowOff>
    </xdr:to>
    <xdr:sp macro="" textlink="">
      <xdr:nvSpPr>
        <xdr:cNvPr id="450" name="楕円 449"/>
        <xdr:cNvSpPr/>
      </xdr:nvSpPr>
      <xdr:spPr>
        <a:xfrm>
          <a:off x="12954000" y="136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22151</xdr:rowOff>
    </xdr:from>
    <xdr:ext cx="762000" cy="259045"/>
    <xdr:sp macro="" textlink="">
      <xdr:nvSpPr>
        <xdr:cNvPr id="451" name="テキスト ボックス 450"/>
        <xdr:cNvSpPr txBox="1"/>
      </xdr:nvSpPr>
      <xdr:spPr>
        <a:xfrm>
          <a:off x="12623800" y="1373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110324</xdr:rowOff>
    </xdr:from>
    <xdr:to>
      <xdr:col>29</xdr:col>
      <xdr:colOff>127000</xdr:colOff>
      <xdr:row>18</xdr:row>
      <xdr:rowOff>147175</xdr:rowOff>
    </xdr:to>
    <xdr:cxnSp macro="">
      <xdr:nvCxnSpPr>
        <xdr:cNvPr id="48" name="直線コネクタ 47"/>
        <xdr:cNvCxnSpPr/>
      </xdr:nvCxnSpPr>
      <xdr:spPr bwMode="auto">
        <a:xfrm flipV="1">
          <a:off x="5003800" y="3244049"/>
          <a:ext cx="647700" cy="36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147175</xdr:rowOff>
    </xdr:from>
    <xdr:to>
      <xdr:col>26</xdr:col>
      <xdr:colOff>50800</xdr:colOff>
      <xdr:row>19</xdr:row>
      <xdr:rowOff>10472</xdr:rowOff>
    </xdr:to>
    <xdr:cxnSp macro="">
      <xdr:nvCxnSpPr>
        <xdr:cNvPr id="51" name="直線コネクタ 50"/>
        <xdr:cNvCxnSpPr/>
      </xdr:nvCxnSpPr>
      <xdr:spPr bwMode="auto">
        <a:xfrm flipV="1">
          <a:off x="4305300" y="3280900"/>
          <a:ext cx="698500" cy="34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10472</xdr:rowOff>
    </xdr:from>
    <xdr:to>
      <xdr:col>22</xdr:col>
      <xdr:colOff>114300</xdr:colOff>
      <xdr:row>19</xdr:row>
      <xdr:rowOff>27580</xdr:rowOff>
    </xdr:to>
    <xdr:cxnSp macro="">
      <xdr:nvCxnSpPr>
        <xdr:cNvPr id="54" name="直線コネクタ 53"/>
        <xdr:cNvCxnSpPr/>
      </xdr:nvCxnSpPr>
      <xdr:spPr bwMode="auto">
        <a:xfrm flipV="1">
          <a:off x="3606800" y="3315647"/>
          <a:ext cx="698500" cy="17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27580</xdr:rowOff>
    </xdr:from>
    <xdr:to>
      <xdr:col>18</xdr:col>
      <xdr:colOff>177800</xdr:colOff>
      <xdr:row>19</xdr:row>
      <xdr:rowOff>34813</xdr:rowOff>
    </xdr:to>
    <xdr:cxnSp macro="">
      <xdr:nvCxnSpPr>
        <xdr:cNvPr id="57" name="直線コネクタ 56"/>
        <xdr:cNvCxnSpPr/>
      </xdr:nvCxnSpPr>
      <xdr:spPr bwMode="auto">
        <a:xfrm flipV="1">
          <a:off x="2908300" y="3332755"/>
          <a:ext cx="698500" cy="7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59524</xdr:rowOff>
    </xdr:from>
    <xdr:to>
      <xdr:col>29</xdr:col>
      <xdr:colOff>177800</xdr:colOff>
      <xdr:row>18</xdr:row>
      <xdr:rowOff>161124</xdr:rowOff>
    </xdr:to>
    <xdr:sp macro="" textlink="">
      <xdr:nvSpPr>
        <xdr:cNvPr id="67" name="楕円 66"/>
        <xdr:cNvSpPr/>
      </xdr:nvSpPr>
      <xdr:spPr bwMode="auto">
        <a:xfrm>
          <a:off x="5600700" y="3193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31601</xdr:rowOff>
    </xdr:from>
    <xdr:ext cx="762000" cy="259045"/>
    <xdr:sp macro="" textlink="">
      <xdr:nvSpPr>
        <xdr:cNvPr id="68" name="人口1人当たり決算額の推移該当値テキスト130"/>
        <xdr:cNvSpPr txBox="1"/>
      </xdr:nvSpPr>
      <xdr:spPr>
        <a:xfrm>
          <a:off x="5740400" y="316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96375</xdr:rowOff>
    </xdr:from>
    <xdr:to>
      <xdr:col>26</xdr:col>
      <xdr:colOff>101600</xdr:colOff>
      <xdr:row>19</xdr:row>
      <xdr:rowOff>26525</xdr:rowOff>
    </xdr:to>
    <xdr:sp macro="" textlink="">
      <xdr:nvSpPr>
        <xdr:cNvPr id="69" name="楕円 68"/>
        <xdr:cNvSpPr/>
      </xdr:nvSpPr>
      <xdr:spPr bwMode="auto">
        <a:xfrm>
          <a:off x="4953000" y="3230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11302</xdr:rowOff>
    </xdr:from>
    <xdr:ext cx="736600" cy="259045"/>
    <xdr:sp macro="" textlink="">
      <xdr:nvSpPr>
        <xdr:cNvPr id="70" name="テキスト ボックス 69"/>
        <xdr:cNvSpPr txBox="1"/>
      </xdr:nvSpPr>
      <xdr:spPr>
        <a:xfrm>
          <a:off x="4622800" y="331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131122</xdr:rowOff>
    </xdr:from>
    <xdr:to>
      <xdr:col>22</xdr:col>
      <xdr:colOff>165100</xdr:colOff>
      <xdr:row>19</xdr:row>
      <xdr:rowOff>61272</xdr:rowOff>
    </xdr:to>
    <xdr:sp macro="" textlink="">
      <xdr:nvSpPr>
        <xdr:cNvPr id="71" name="楕円 70"/>
        <xdr:cNvSpPr/>
      </xdr:nvSpPr>
      <xdr:spPr bwMode="auto">
        <a:xfrm>
          <a:off x="4254500" y="3264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46049</xdr:rowOff>
    </xdr:from>
    <xdr:ext cx="762000" cy="259045"/>
    <xdr:sp macro="" textlink="">
      <xdr:nvSpPr>
        <xdr:cNvPr id="72" name="テキスト ボックス 71"/>
        <xdr:cNvSpPr txBox="1"/>
      </xdr:nvSpPr>
      <xdr:spPr>
        <a:xfrm>
          <a:off x="3924300" y="335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148230</xdr:rowOff>
    </xdr:from>
    <xdr:to>
      <xdr:col>19</xdr:col>
      <xdr:colOff>38100</xdr:colOff>
      <xdr:row>19</xdr:row>
      <xdr:rowOff>78380</xdr:rowOff>
    </xdr:to>
    <xdr:sp macro="" textlink="">
      <xdr:nvSpPr>
        <xdr:cNvPr id="73" name="楕円 72"/>
        <xdr:cNvSpPr/>
      </xdr:nvSpPr>
      <xdr:spPr bwMode="auto">
        <a:xfrm>
          <a:off x="3556000" y="3281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63157</xdr:rowOff>
    </xdr:from>
    <xdr:ext cx="762000" cy="259045"/>
    <xdr:sp macro="" textlink="">
      <xdr:nvSpPr>
        <xdr:cNvPr id="74" name="テキスト ボックス 73"/>
        <xdr:cNvSpPr txBox="1"/>
      </xdr:nvSpPr>
      <xdr:spPr>
        <a:xfrm>
          <a:off x="3225800" y="336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155463</xdr:rowOff>
    </xdr:from>
    <xdr:to>
      <xdr:col>15</xdr:col>
      <xdr:colOff>101600</xdr:colOff>
      <xdr:row>19</xdr:row>
      <xdr:rowOff>85613</xdr:rowOff>
    </xdr:to>
    <xdr:sp macro="" textlink="">
      <xdr:nvSpPr>
        <xdr:cNvPr id="75" name="楕円 74"/>
        <xdr:cNvSpPr/>
      </xdr:nvSpPr>
      <xdr:spPr bwMode="auto">
        <a:xfrm>
          <a:off x="2857500" y="3289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70390</xdr:rowOff>
    </xdr:from>
    <xdr:ext cx="762000" cy="259045"/>
    <xdr:sp macro="" textlink="">
      <xdr:nvSpPr>
        <xdr:cNvPr id="76" name="テキスト ボックス 75"/>
        <xdr:cNvSpPr txBox="1"/>
      </xdr:nvSpPr>
      <xdr:spPr>
        <a:xfrm>
          <a:off x="2527300" y="33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34161</xdr:rowOff>
    </xdr:from>
    <xdr:to>
      <xdr:col>29</xdr:col>
      <xdr:colOff>127000</xdr:colOff>
      <xdr:row>36</xdr:row>
      <xdr:rowOff>44832</xdr:rowOff>
    </xdr:to>
    <xdr:cxnSp macro="">
      <xdr:nvCxnSpPr>
        <xdr:cNvPr id="107" name="直線コネクタ 106"/>
        <xdr:cNvCxnSpPr/>
      </xdr:nvCxnSpPr>
      <xdr:spPr bwMode="auto">
        <a:xfrm flipV="1">
          <a:off x="5003800" y="6987411"/>
          <a:ext cx="647700" cy="10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317232</xdr:rowOff>
    </xdr:from>
    <xdr:to>
      <xdr:col>26</xdr:col>
      <xdr:colOff>50800</xdr:colOff>
      <xdr:row>36</xdr:row>
      <xdr:rowOff>44832</xdr:rowOff>
    </xdr:to>
    <xdr:cxnSp macro="">
      <xdr:nvCxnSpPr>
        <xdr:cNvPr id="110" name="直線コネクタ 109"/>
        <xdr:cNvCxnSpPr/>
      </xdr:nvCxnSpPr>
      <xdr:spPr bwMode="auto">
        <a:xfrm>
          <a:off x="4305300" y="6927582"/>
          <a:ext cx="698500" cy="70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317232</xdr:rowOff>
    </xdr:from>
    <xdr:to>
      <xdr:col>22</xdr:col>
      <xdr:colOff>114300</xdr:colOff>
      <xdr:row>36</xdr:row>
      <xdr:rowOff>75409</xdr:rowOff>
    </xdr:to>
    <xdr:cxnSp macro="">
      <xdr:nvCxnSpPr>
        <xdr:cNvPr id="113" name="直線コネクタ 112"/>
        <xdr:cNvCxnSpPr/>
      </xdr:nvCxnSpPr>
      <xdr:spPr bwMode="auto">
        <a:xfrm flipV="1">
          <a:off x="3606800" y="6927582"/>
          <a:ext cx="698500" cy="101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70554</xdr:rowOff>
    </xdr:from>
    <xdr:to>
      <xdr:col>18</xdr:col>
      <xdr:colOff>177800</xdr:colOff>
      <xdr:row>36</xdr:row>
      <xdr:rowOff>75409</xdr:rowOff>
    </xdr:to>
    <xdr:cxnSp macro="">
      <xdr:nvCxnSpPr>
        <xdr:cNvPr id="116" name="直線コネクタ 115"/>
        <xdr:cNvCxnSpPr/>
      </xdr:nvCxnSpPr>
      <xdr:spPr bwMode="auto">
        <a:xfrm>
          <a:off x="2908300" y="7023804"/>
          <a:ext cx="698500" cy="4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246279</xdr:rowOff>
    </xdr:from>
    <xdr:ext cx="762000" cy="259045"/>
    <xdr:sp macro="" textlink="">
      <xdr:nvSpPr>
        <xdr:cNvPr id="118" name="テキスト ボックス 117"/>
        <xdr:cNvSpPr txBox="1"/>
      </xdr:nvSpPr>
      <xdr:spPr>
        <a:xfrm>
          <a:off x="3225800" y="65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326261</xdr:rowOff>
    </xdr:from>
    <xdr:to>
      <xdr:col>29</xdr:col>
      <xdr:colOff>177800</xdr:colOff>
      <xdr:row>36</xdr:row>
      <xdr:rowOff>84961</xdr:rowOff>
    </xdr:to>
    <xdr:sp macro="" textlink="">
      <xdr:nvSpPr>
        <xdr:cNvPr id="126" name="楕円 125"/>
        <xdr:cNvSpPr/>
      </xdr:nvSpPr>
      <xdr:spPr bwMode="auto">
        <a:xfrm>
          <a:off x="5600700" y="6936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298338</xdr:rowOff>
    </xdr:from>
    <xdr:ext cx="762000" cy="259045"/>
    <xdr:sp macro="" textlink="">
      <xdr:nvSpPr>
        <xdr:cNvPr id="127" name="人口1人当たり決算額の推移該当値テキスト445"/>
        <xdr:cNvSpPr txBox="1"/>
      </xdr:nvSpPr>
      <xdr:spPr>
        <a:xfrm>
          <a:off x="5740400" y="6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336932</xdr:rowOff>
    </xdr:from>
    <xdr:to>
      <xdr:col>26</xdr:col>
      <xdr:colOff>101600</xdr:colOff>
      <xdr:row>36</xdr:row>
      <xdr:rowOff>95632</xdr:rowOff>
    </xdr:to>
    <xdr:sp macro="" textlink="">
      <xdr:nvSpPr>
        <xdr:cNvPr id="128" name="楕円 127"/>
        <xdr:cNvSpPr/>
      </xdr:nvSpPr>
      <xdr:spPr bwMode="auto">
        <a:xfrm>
          <a:off x="4953000" y="6947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80409</xdr:rowOff>
    </xdr:from>
    <xdr:ext cx="736600" cy="259045"/>
    <xdr:sp macro="" textlink="">
      <xdr:nvSpPr>
        <xdr:cNvPr id="129" name="テキスト ボックス 128"/>
        <xdr:cNvSpPr txBox="1"/>
      </xdr:nvSpPr>
      <xdr:spPr>
        <a:xfrm>
          <a:off x="4622800" y="7033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266432</xdr:rowOff>
    </xdr:from>
    <xdr:to>
      <xdr:col>22</xdr:col>
      <xdr:colOff>165100</xdr:colOff>
      <xdr:row>36</xdr:row>
      <xdr:rowOff>25132</xdr:rowOff>
    </xdr:to>
    <xdr:sp macro="" textlink="">
      <xdr:nvSpPr>
        <xdr:cNvPr id="130" name="楕円 129"/>
        <xdr:cNvSpPr/>
      </xdr:nvSpPr>
      <xdr:spPr bwMode="auto">
        <a:xfrm>
          <a:off x="4254500" y="6876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9909</xdr:rowOff>
    </xdr:from>
    <xdr:ext cx="762000" cy="259045"/>
    <xdr:sp macro="" textlink="">
      <xdr:nvSpPr>
        <xdr:cNvPr id="131" name="テキスト ボックス 130"/>
        <xdr:cNvSpPr txBox="1"/>
      </xdr:nvSpPr>
      <xdr:spPr>
        <a:xfrm>
          <a:off x="3924300" y="696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24609</xdr:rowOff>
    </xdr:from>
    <xdr:to>
      <xdr:col>19</xdr:col>
      <xdr:colOff>38100</xdr:colOff>
      <xdr:row>36</xdr:row>
      <xdr:rowOff>126209</xdr:rowOff>
    </xdr:to>
    <xdr:sp macro="" textlink="">
      <xdr:nvSpPr>
        <xdr:cNvPr id="132" name="楕円 131"/>
        <xdr:cNvSpPr/>
      </xdr:nvSpPr>
      <xdr:spPr bwMode="auto">
        <a:xfrm>
          <a:off x="3556000" y="6977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110986</xdr:rowOff>
    </xdr:from>
    <xdr:ext cx="762000" cy="259045"/>
    <xdr:sp macro="" textlink="">
      <xdr:nvSpPr>
        <xdr:cNvPr id="133" name="テキスト ボックス 132"/>
        <xdr:cNvSpPr txBox="1"/>
      </xdr:nvSpPr>
      <xdr:spPr>
        <a:xfrm>
          <a:off x="3225800" y="706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19754</xdr:rowOff>
    </xdr:from>
    <xdr:to>
      <xdr:col>15</xdr:col>
      <xdr:colOff>101600</xdr:colOff>
      <xdr:row>36</xdr:row>
      <xdr:rowOff>121354</xdr:rowOff>
    </xdr:to>
    <xdr:sp macro="" textlink="">
      <xdr:nvSpPr>
        <xdr:cNvPr id="134" name="楕円 133"/>
        <xdr:cNvSpPr/>
      </xdr:nvSpPr>
      <xdr:spPr bwMode="auto">
        <a:xfrm>
          <a:off x="2857500" y="6973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106131</xdr:rowOff>
    </xdr:from>
    <xdr:ext cx="762000" cy="259045"/>
    <xdr:sp macro="" textlink="">
      <xdr:nvSpPr>
        <xdr:cNvPr id="135" name="テキスト ボックス 134"/>
        <xdr:cNvSpPr txBox="1"/>
      </xdr:nvSpPr>
      <xdr:spPr>
        <a:xfrm>
          <a:off x="2527300" y="70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7,252
7,032
7.80
6,183,511
5,979,188
173,840
2,578,296
2,196,728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134643</xdr:rowOff>
    </xdr:from>
    <xdr:to>
      <xdr:col>24</xdr:col>
      <xdr:colOff>63500</xdr:colOff>
      <xdr:row>38</xdr:row>
      <xdr:rowOff>28610</xdr:rowOff>
    </xdr:to>
    <xdr:cxnSp macro="">
      <xdr:nvCxnSpPr>
        <xdr:cNvPr id="59" name="直線コネクタ 58"/>
        <xdr:cNvCxnSpPr/>
      </xdr:nvCxnSpPr>
      <xdr:spPr>
        <a:xfrm flipV="1">
          <a:off x="3797300" y="6478293"/>
          <a:ext cx="838200" cy="6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128255</xdr:rowOff>
    </xdr:from>
    <xdr:ext cx="599010" cy="259045"/>
    <xdr:sp macro="" textlink="">
      <xdr:nvSpPr>
        <xdr:cNvPr id="60" name="人件費平均値テキスト"/>
        <xdr:cNvSpPr txBox="1"/>
      </xdr:nvSpPr>
      <xdr:spPr>
        <a:xfrm>
          <a:off x="4686300" y="6129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28610</xdr:rowOff>
    </xdr:from>
    <xdr:to>
      <xdr:col>19</xdr:col>
      <xdr:colOff>177800</xdr:colOff>
      <xdr:row>39</xdr:row>
      <xdr:rowOff>31133</xdr:rowOff>
    </xdr:to>
    <xdr:cxnSp macro="">
      <xdr:nvCxnSpPr>
        <xdr:cNvPr id="62" name="直線コネクタ 61"/>
        <xdr:cNvCxnSpPr/>
      </xdr:nvCxnSpPr>
      <xdr:spPr>
        <a:xfrm flipV="1">
          <a:off x="2908300" y="6543710"/>
          <a:ext cx="889000" cy="17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89966</xdr:rowOff>
    </xdr:from>
    <xdr:ext cx="599010" cy="259045"/>
    <xdr:sp macro="" textlink="">
      <xdr:nvSpPr>
        <xdr:cNvPr id="64" name="テキスト ボックス 63"/>
        <xdr:cNvSpPr txBox="1"/>
      </xdr:nvSpPr>
      <xdr:spPr>
        <a:xfrm>
          <a:off x="3497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30365</xdr:rowOff>
    </xdr:from>
    <xdr:to>
      <xdr:col>15</xdr:col>
      <xdr:colOff>50800</xdr:colOff>
      <xdr:row>39</xdr:row>
      <xdr:rowOff>31133</xdr:rowOff>
    </xdr:to>
    <xdr:cxnSp macro="">
      <xdr:nvCxnSpPr>
        <xdr:cNvPr id="65" name="直線コネクタ 64"/>
        <xdr:cNvCxnSpPr/>
      </xdr:nvCxnSpPr>
      <xdr:spPr>
        <a:xfrm>
          <a:off x="2019300" y="6716915"/>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70983</xdr:rowOff>
    </xdr:from>
    <xdr:ext cx="599010" cy="259045"/>
    <xdr:sp macro="" textlink="">
      <xdr:nvSpPr>
        <xdr:cNvPr id="67" name="テキスト ボックス 66"/>
        <xdr:cNvSpPr txBox="1"/>
      </xdr:nvSpPr>
      <xdr:spPr>
        <a:xfrm>
          <a:off x="2608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22090</xdr:rowOff>
    </xdr:from>
    <xdr:to>
      <xdr:col>10</xdr:col>
      <xdr:colOff>114300</xdr:colOff>
      <xdr:row>39</xdr:row>
      <xdr:rowOff>30365</xdr:rowOff>
    </xdr:to>
    <xdr:cxnSp macro="">
      <xdr:nvCxnSpPr>
        <xdr:cNvPr id="68" name="直線コネクタ 67"/>
        <xdr:cNvCxnSpPr/>
      </xdr:nvCxnSpPr>
      <xdr:spPr>
        <a:xfrm>
          <a:off x="1130300" y="6708640"/>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136774</xdr:rowOff>
    </xdr:from>
    <xdr:ext cx="599010" cy="259045"/>
    <xdr:sp macro="" textlink="">
      <xdr:nvSpPr>
        <xdr:cNvPr id="70" name="テキスト ボックス 69"/>
        <xdr:cNvSpPr txBox="1"/>
      </xdr:nvSpPr>
      <xdr:spPr>
        <a:xfrm>
          <a:off x="1719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140184</xdr:rowOff>
    </xdr:from>
    <xdr:ext cx="599010" cy="259045"/>
    <xdr:sp macro="" textlink="">
      <xdr:nvSpPr>
        <xdr:cNvPr id="72" name="テキスト ボックス 71"/>
        <xdr:cNvSpPr txBox="1"/>
      </xdr:nvSpPr>
      <xdr:spPr>
        <a:xfrm>
          <a:off x="830795" y="631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83843</xdr:rowOff>
    </xdr:from>
    <xdr:to>
      <xdr:col>24</xdr:col>
      <xdr:colOff>114300</xdr:colOff>
      <xdr:row>38</xdr:row>
      <xdr:rowOff>13993</xdr:rowOff>
    </xdr:to>
    <xdr:sp macro="" textlink="">
      <xdr:nvSpPr>
        <xdr:cNvPr id="78" name="楕円 77"/>
        <xdr:cNvSpPr/>
      </xdr:nvSpPr>
      <xdr:spPr>
        <a:xfrm>
          <a:off x="4584700" y="642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62270</xdr:rowOff>
    </xdr:from>
    <xdr:ext cx="599010" cy="259045"/>
    <xdr:sp macro="" textlink="">
      <xdr:nvSpPr>
        <xdr:cNvPr id="79" name="人件費該当値テキスト"/>
        <xdr:cNvSpPr txBox="1"/>
      </xdr:nvSpPr>
      <xdr:spPr>
        <a:xfrm>
          <a:off x="4686300" y="640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149259</xdr:rowOff>
    </xdr:from>
    <xdr:to>
      <xdr:col>20</xdr:col>
      <xdr:colOff>38100</xdr:colOff>
      <xdr:row>38</xdr:row>
      <xdr:rowOff>79409</xdr:rowOff>
    </xdr:to>
    <xdr:sp macro="" textlink="">
      <xdr:nvSpPr>
        <xdr:cNvPr id="80" name="楕円 79"/>
        <xdr:cNvSpPr/>
      </xdr:nvSpPr>
      <xdr:spPr>
        <a:xfrm>
          <a:off x="3746500" y="649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70537</xdr:rowOff>
    </xdr:from>
    <xdr:ext cx="599010" cy="259045"/>
    <xdr:sp macro="" textlink="">
      <xdr:nvSpPr>
        <xdr:cNvPr id="81" name="テキスト ボックス 80"/>
        <xdr:cNvSpPr txBox="1"/>
      </xdr:nvSpPr>
      <xdr:spPr>
        <a:xfrm>
          <a:off x="3497795" y="658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151783</xdr:rowOff>
    </xdr:from>
    <xdr:to>
      <xdr:col>15</xdr:col>
      <xdr:colOff>101600</xdr:colOff>
      <xdr:row>39</xdr:row>
      <xdr:rowOff>81933</xdr:rowOff>
    </xdr:to>
    <xdr:sp macro="" textlink="">
      <xdr:nvSpPr>
        <xdr:cNvPr id="82" name="楕円 81"/>
        <xdr:cNvSpPr/>
      </xdr:nvSpPr>
      <xdr:spPr>
        <a:xfrm>
          <a:off x="2857500" y="666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73060</xdr:rowOff>
    </xdr:from>
    <xdr:ext cx="534377" cy="259045"/>
    <xdr:sp macro="" textlink="">
      <xdr:nvSpPr>
        <xdr:cNvPr id="83" name="テキスト ボックス 82"/>
        <xdr:cNvSpPr txBox="1"/>
      </xdr:nvSpPr>
      <xdr:spPr>
        <a:xfrm>
          <a:off x="2641111" y="675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151015</xdr:rowOff>
    </xdr:from>
    <xdr:to>
      <xdr:col>10</xdr:col>
      <xdr:colOff>165100</xdr:colOff>
      <xdr:row>39</xdr:row>
      <xdr:rowOff>81165</xdr:rowOff>
    </xdr:to>
    <xdr:sp macro="" textlink="">
      <xdr:nvSpPr>
        <xdr:cNvPr id="84" name="楕円 83"/>
        <xdr:cNvSpPr/>
      </xdr:nvSpPr>
      <xdr:spPr>
        <a:xfrm>
          <a:off x="1968500" y="666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72292</xdr:rowOff>
    </xdr:from>
    <xdr:ext cx="534377" cy="259045"/>
    <xdr:sp macro="" textlink="">
      <xdr:nvSpPr>
        <xdr:cNvPr id="85" name="テキスト ボックス 84"/>
        <xdr:cNvSpPr txBox="1"/>
      </xdr:nvSpPr>
      <xdr:spPr>
        <a:xfrm>
          <a:off x="1752111" y="675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142740</xdr:rowOff>
    </xdr:from>
    <xdr:to>
      <xdr:col>6</xdr:col>
      <xdr:colOff>38100</xdr:colOff>
      <xdr:row>39</xdr:row>
      <xdr:rowOff>72890</xdr:rowOff>
    </xdr:to>
    <xdr:sp macro="" textlink="">
      <xdr:nvSpPr>
        <xdr:cNvPr id="86" name="楕円 85"/>
        <xdr:cNvSpPr/>
      </xdr:nvSpPr>
      <xdr:spPr>
        <a:xfrm>
          <a:off x="1079500" y="665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64017</xdr:rowOff>
    </xdr:from>
    <xdr:ext cx="534377" cy="259045"/>
    <xdr:sp macro="" textlink="">
      <xdr:nvSpPr>
        <xdr:cNvPr id="87" name="テキスト ボックス 86"/>
        <xdr:cNvSpPr txBox="1"/>
      </xdr:nvSpPr>
      <xdr:spPr>
        <a:xfrm>
          <a:off x="863111" y="675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39240</xdr:rowOff>
    </xdr:from>
    <xdr:to>
      <xdr:col>24</xdr:col>
      <xdr:colOff>63500</xdr:colOff>
      <xdr:row>58</xdr:row>
      <xdr:rowOff>53670</xdr:rowOff>
    </xdr:to>
    <xdr:cxnSp macro="">
      <xdr:nvCxnSpPr>
        <xdr:cNvPr id="116" name="直線コネクタ 115"/>
        <xdr:cNvCxnSpPr/>
      </xdr:nvCxnSpPr>
      <xdr:spPr>
        <a:xfrm flipV="1">
          <a:off x="3797300" y="9983340"/>
          <a:ext cx="838200" cy="1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149479</xdr:rowOff>
    </xdr:from>
    <xdr:ext cx="599010" cy="259045"/>
    <xdr:sp macro="" textlink="">
      <xdr:nvSpPr>
        <xdr:cNvPr id="117" name="物件費平均値テキスト"/>
        <xdr:cNvSpPr txBox="1"/>
      </xdr:nvSpPr>
      <xdr:spPr>
        <a:xfrm>
          <a:off x="4686300" y="99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48377</xdr:rowOff>
    </xdr:from>
    <xdr:to>
      <xdr:col>19</xdr:col>
      <xdr:colOff>177800</xdr:colOff>
      <xdr:row>58</xdr:row>
      <xdr:rowOff>53670</xdr:rowOff>
    </xdr:to>
    <xdr:cxnSp macro="">
      <xdr:nvCxnSpPr>
        <xdr:cNvPr id="119" name="直線コネクタ 118"/>
        <xdr:cNvCxnSpPr/>
      </xdr:nvCxnSpPr>
      <xdr:spPr>
        <a:xfrm>
          <a:off x="2908300" y="9992477"/>
          <a:ext cx="889000" cy="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48377</xdr:rowOff>
    </xdr:from>
    <xdr:to>
      <xdr:col>15</xdr:col>
      <xdr:colOff>50800</xdr:colOff>
      <xdr:row>58</xdr:row>
      <xdr:rowOff>78637</xdr:rowOff>
    </xdr:to>
    <xdr:cxnSp macro="">
      <xdr:nvCxnSpPr>
        <xdr:cNvPr id="122" name="直線コネクタ 121"/>
        <xdr:cNvCxnSpPr/>
      </xdr:nvCxnSpPr>
      <xdr:spPr>
        <a:xfrm flipV="1">
          <a:off x="2019300" y="9992477"/>
          <a:ext cx="889000" cy="3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4" name="テキスト ボックス 123"/>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78637</xdr:rowOff>
    </xdr:from>
    <xdr:to>
      <xdr:col>10</xdr:col>
      <xdr:colOff>114300</xdr:colOff>
      <xdr:row>58</xdr:row>
      <xdr:rowOff>80334</xdr:rowOff>
    </xdr:to>
    <xdr:cxnSp macro="">
      <xdr:nvCxnSpPr>
        <xdr:cNvPr id="125" name="直線コネクタ 124"/>
        <xdr:cNvCxnSpPr/>
      </xdr:nvCxnSpPr>
      <xdr:spPr>
        <a:xfrm flipV="1">
          <a:off x="1130300" y="10022737"/>
          <a:ext cx="889000" cy="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7" name="テキスト ボックス 126"/>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29" name="テキスト ボックス 128"/>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159890</xdr:rowOff>
    </xdr:from>
    <xdr:to>
      <xdr:col>24</xdr:col>
      <xdr:colOff>114300</xdr:colOff>
      <xdr:row>58</xdr:row>
      <xdr:rowOff>90040</xdr:rowOff>
    </xdr:to>
    <xdr:sp macro="" textlink="">
      <xdr:nvSpPr>
        <xdr:cNvPr id="135" name="楕円 134"/>
        <xdr:cNvSpPr/>
      </xdr:nvSpPr>
      <xdr:spPr>
        <a:xfrm>
          <a:off x="4584700" y="993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119267</xdr:rowOff>
    </xdr:from>
    <xdr:ext cx="599010" cy="259045"/>
    <xdr:sp macro="" textlink="">
      <xdr:nvSpPr>
        <xdr:cNvPr id="136" name="物件費該当値テキスト"/>
        <xdr:cNvSpPr txBox="1"/>
      </xdr:nvSpPr>
      <xdr:spPr>
        <a:xfrm>
          <a:off x="4686300" y="97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2870</xdr:rowOff>
    </xdr:from>
    <xdr:to>
      <xdr:col>20</xdr:col>
      <xdr:colOff>38100</xdr:colOff>
      <xdr:row>58</xdr:row>
      <xdr:rowOff>104470</xdr:rowOff>
    </xdr:to>
    <xdr:sp macro="" textlink="">
      <xdr:nvSpPr>
        <xdr:cNvPr id="137" name="楕円 136"/>
        <xdr:cNvSpPr/>
      </xdr:nvSpPr>
      <xdr:spPr>
        <a:xfrm>
          <a:off x="3746500" y="99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120997</xdr:rowOff>
    </xdr:from>
    <xdr:ext cx="599010" cy="259045"/>
    <xdr:sp macro="" textlink="">
      <xdr:nvSpPr>
        <xdr:cNvPr id="138" name="テキスト ボックス 137"/>
        <xdr:cNvSpPr txBox="1"/>
      </xdr:nvSpPr>
      <xdr:spPr>
        <a:xfrm>
          <a:off x="3497795" y="972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169027</xdr:rowOff>
    </xdr:from>
    <xdr:to>
      <xdr:col>15</xdr:col>
      <xdr:colOff>101600</xdr:colOff>
      <xdr:row>58</xdr:row>
      <xdr:rowOff>99177</xdr:rowOff>
    </xdr:to>
    <xdr:sp macro="" textlink="">
      <xdr:nvSpPr>
        <xdr:cNvPr id="139" name="楕円 138"/>
        <xdr:cNvSpPr/>
      </xdr:nvSpPr>
      <xdr:spPr>
        <a:xfrm>
          <a:off x="2857500" y="994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115704</xdr:rowOff>
    </xdr:from>
    <xdr:ext cx="599010" cy="259045"/>
    <xdr:sp macro="" textlink="">
      <xdr:nvSpPr>
        <xdr:cNvPr id="140" name="テキスト ボックス 139"/>
        <xdr:cNvSpPr txBox="1"/>
      </xdr:nvSpPr>
      <xdr:spPr>
        <a:xfrm>
          <a:off x="2608795" y="971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27837</xdr:rowOff>
    </xdr:from>
    <xdr:to>
      <xdr:col>10</xdr:col>
      <xdr:colOff>165100</xdr:colOff>
      <xdr:row>58</xdr:row>
      <xdr:rowOff>129437</xdr:rowOff>
    </xdr:to>
    <xdr:sp macro="" textlink="">
      <xdr:nvSpPr>
        <xdr:cNvPr id="141" name="楕円 140"/>
        <xdr:cNvSpPr/>
      </xdr:nvSpPr>
      <xdr:spPr>
        <a:xfrm>
          <a:off x="1968500" y="997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120564</xdr:rowOff>
    </xdr:from>
    <xdr:ext cx="599010" cy="259045"/>
    <xdr:sp macro="" textlink="">
      <xdr:nvSpPr>
        <xdr:cNvPr id="142" name="テキスト ボックス 141"/>
        <xdr:cNvSpPr txBox="1"/>
      </xdr:nvSpPr>
      <xdr:spPr>
        <a:xfrm>
          <a:off x="1719795" y="1006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29534</xdr:rowOff>
    </xdr:from>
    <xdr:to>
      <xdr:col>6</xdr:col>
      <xdr:colOff>38100</xdr:colOff>
      <xdr:row>58</xdr:row>
      <xdr:rowOff>131134</xdr:rowOff>
    </xdr:to>
    <xdr:sp macro="" textlink="">
      <xdr:nvSpPr>
        <xdr:cNvPr id="143" name="楕円 142"/>
        <xdr:cNvSpPr/>
      </xdr:nvSpPr>
      <xdr:spPr>
        <a:xfrm>
          <a:off x="1079500" y="997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122261</xdr:rowOff>
    </xdr:from>
    <xdr:ext cx="599010" cy="259045"/>
    <xdr:sp macro="" textlink="">
      <xdr:nvSpPr>
        <xdr:cNvPr id="144" name="テキスト ボックス 143"/>
        <xdr:cNvSpPr txBox="1"/>
      </xdr:nvSpPr>
      <xdr:spPr>
        <a:xfrm>
          <a:off x="830795" y="1006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110782</xdr:rowOff>
    </xdr:from>
    <xdr:to>
      <xdr:col>24</xdr:col>
      <xdr:colOff>63500</xdr:colOff>
      <xdr:row>78</xdr:row>
      <xdr:rowOff>153124</xdr:rowOff>
    </xdr:to>
    <xdr:cxnSp macro="">
      <xdr:nvCxnSpPr>
        <xdr:cNvPr id="173" name="直線コネクタ 172"/>
        <xdr:cNvCxnSpPr/>
      </xdr:nvCxnSpPr>
      <xdr:spPr>
        <a:xfrm flipV="1">
          <a:off x="3797300" y="13483882"/>
          <a:ext cx="838200" cy="4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153124</xdr:rowOff>
    </xdr:from>
    <xdr:to>
      <xdr:col>19</xdr:col>
      <xdr:colOff>177800</xdr:colOff>
      <xdr:row>78</xdr:row>
      <xdr:rowOff>160934</xdr:rowOff>
    </xdr:to>
    <xdr:cxnSp macro="">
      <xdr:nvCxnSpPr>
        <xdr:cNvPr id="176" name="直線コネクタ 175"/>
        <xdr:cNvCxnSpPr/>
      </xdr:nvCxnSpPr>
      <xdr:spPr>
        <a:xfrm flipV="1">
          <a:off x="2908300" y="13526224"/>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156311</xdr:rowOff>
    </xdr:from>
    <xdr:to>
      <xdr:col>15</xdr:col>
      <xdr:colOff>50800</xdr:colOff>
      <xdr:row>78</xdr:row>
      <xdr:rowOff>160934</xdr:rowOff>
    </xdr:to>
    <xdr:cxnSp macro="">
      <xdr:nvCxnSpPr>
        <xdr:cNvPr id="179" name="直線コネクタ 178"/>
        <xdr:cNvCxnSpPr/>
      </xdr:nvCxnSpPr>
      <xdr:spPr>
        <a:xfrm>
          <a:off x="2019300" y="13529411"/>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1" name="テキスト ボックス 180"/>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143230</xdr:rowOff>
    </xdr:from>
    <xdr:to>
      <xdr:col>10</xdr:col>
      <xdr:colOff>114300</xdr:colOff>
      <xdr:row>78</xdr:row>
      <xdr:rowOff>156311</xdr:rowOff>
    </xdr:to>
    <xdr:cxnSp macro="">
      <xdr:nvCxnSpPr>
        <xdr:cNvPr id="182" name="直線コネクタ 181"/>
        <xdr:cNvCxnSpPr/>
      </xdr:nvCxnSpPr>
      <xdr:spPr>
        <a:xfrm>
          <a:off x="1130300" y="13516330"/>
          <a:ext cx="8890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4" name="テキスト ボックス 183"/>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6" name="テキスト ボックス 185"/>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59982</xdr:rowOff>
    </xdr:from>
    <xdr:to>
      <xdr:col>24</xdr:col>
      <xdr:colOff>114300</xdr:colOff>
      <xdr:row>78</xdr:row>
      <xdr:rowOff>161582</xdr:rowOff>
    </xdr:to>
    <xdr:sp macro="" textlink="">
      <xdr:nvSpPr>
        <xdr:cNvPr id="192" name="楕円 191"/>
        <xdr:cNvSpPr/>
      </xdr:nvSpPr>
      <xdr:spPr>
        <a:xfrm>
          <a:off x="4584700" y="1343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146359</xdr:rowOff>
    </xdr:from>
    <xdr:ext cx="469744" cy="259045"/>
    <xdr:sp macro="" textlink="">
      <xdr:nvSpPr>
        <xdr:cNvPr id="193" name="維持補修費該当値テキスト"/>
        <xdr:cNvSpPr txBox="1"/>
      </xdr:nvSpPr>
      <xdr:spPr>
        <a:xfrm>
          <a:off x="4686300" y="1334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102324</xdr:rowOff>
    </xdr:from>
    <xdr:to>
      <xdr:col>20</xdr:col>
      <xdr:colOff>38100</xdr:colOff>
      <xdr:row>79</xdr:row>
      <xdr:rowOff>32474</xdr:rowOff>
    </xdr:to>
    <xdr:sp macro="" textlink="">
      <xdr:nvSpPr>
        <xdr:cNvPr id="194" name="楕円 193"/>
        <xdr:cNvSpPr/>
      </xdr:nvSpPr>
      <xdr:spPr>
        <a:xfrm>
          <a:off x="3746500" y="134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23601</xdr:rowOff>
    </xdr:from>
    <xdr:ext cx="469744" cy="259045"/>
    <xdr:sp macro="" textlink="">
      <xdr:nvSpPr>
        <xdr:cNvPr id="195" name="テキスト ボックス 194"/>
        <xdr:cNvSpPr txBox="1"/>
      </xdr:nvSpPr>
      <xdr:spPr>
        <a:xfrm>
          <a:off x="3562428" y="135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110134</xdr:rowOff>
    </xdr:from>
    <xdr:to>
      <xdr:col>15</xdr:col>
      <xdr:colOff>101600</xdr:colOff>
      <xdr:row>79</xdr:row>
      <xdr:rowOff>40284</xdr:rowOff>
    </xdr:to>
    <xdr:sp macro="" textlink="">
      <xdr:nvSpPr>
        <xdr:cNvPr id="196" name="楕円 195"/>
        <xdr:cNvSpPr/>
      </xdr:nvSpPr>
      <xdr:spPr>
        <a:xfrm>
          <a:off x="2857500" y="134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31411</xdr:rowOff>
    </xdr:from>
    <xdr:ext cx="469744" cy="259045"/>
    <xdr:sp macro="" textlink="">
      <xdr:nvSpPr>
        <xdr:cNvPr id="197" name="テキスト ボックス 196"/>
        <xdr:cNvSpPr txBox="1"/>
      </xdr:nvSpPr>
      <xdr:spPr>
        <a:xfrm>
          <a:off x="2673428" y="1357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105511</xdr:rowOff>
    </xdr:from>
    <xdr:to>
      <xdr:col>10</xdr:col>
      <xdr:colOff>165100</xdr:colOff>
      <xdr:row>79</xdr:row>
      <xdr:rowOff>35661</xdr:rowOff>
    </xdr:to>
    <xdr:sp macro="" textlink="">
      <xdr:nvSpPr>
        <xdr:cNvPr id="198" name="楕円 197"/>
        <xdr:cNvSpPr/>
      </xdr:nvSpPr>
      <xdr:spPr>
        <a:xfrm>
          <a:off x="1968500" y="134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26788</xdr:rowOff>
    </xdr:from>
    <xdr:ext cx="469744" cy="259045"/>
    <xdr:sp macro="" textlink="">
      <xdr:nvSpPr>
        <xdr:cNvPr id="199" name="テキスト ボックス 198"/>
        <xdr:cNvSpPr txBox="1"/>
      </xdr:nvSpPr>
      <xdr:spPr>
        <a:xfrm>
          <a:off x="1784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92430</xdr:rowOff>
    </xdr:from>
    <xdr:to>
      <xdr:col>6</xdr:col>
      <xdr:colOff>38100</xdr:colOff>
      <xdr:row>79</xdr:row>
      <xdr:rowOff>22580</xdr:rowOff>
    </xdr:to>
    <xdr:sp macro="" textlink="">
      <xdr:nvSpPr>
        <xdr:cNvPr id="200" name="楕円 199"/>
        <xdr:cNvSpPr/>
      </xdr:nvSpPr>
      <xdr:spPr>
        <a:xfrm>
          <a:off x="1079500" y="134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13707</xdr:rowOff>
    </xdr:from>
    <xdr:ext cx="469744" cy="259045"/>
    <xdr:sp macro="" textlink="">
      <xdr:nvSpPr>
        <xdr:cNvPr id="201" name="テキスト ボックス 200"/>
        <xdr:cNvSpPr txBox="1"/>
      </xdr:nvSpPr>
      <xdr:spPr>
        <a:xfrm>
          <a:off x="895428" y="1355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76498</xdr:rowOff>
    </xdr:from>
    <xdr:to>
      <xdr:col>24</xdr:col>
      <xdr:colOff>63500</xdr:colOff>
      <xdr:row>96</xdr:row>
      <xdr:rowOff>50340</xdr:rowOff>
    </xdr:to>
    <xdr:cxnSp macro="">
      <xdr:nvCxnSpPr>
        <xdr:cNvPr id="233" name="直線コネクタ 232"/>
        <xdr:cNvCxnSpPr/>
      </xdr:nvCxnSpPr>
      <xdr:spPr>
        <a:xfrm flipV="1">
          <a:off x="3797300" y="16192798"/>
          <a:ext cx="838200" cy="31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4" name="扶助費平均値テキスト"/>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50340</xdr:rowOff>
    </xdr:from>
    <xdr:to>
      <xdr:col>19</xdr:col>
      <xdr:colOff>177800</xdr:colOff>
      <xdr:row>96</xdr:row>
      <xdr:rowOff>73341</xdr:rowOff>
    </xdr:to>
    <xdr:cxnSp macro="">
      <xdr:nvCxnSpPr>
        <xdr:cNvPr id="236" name="直線コネクタ 235"/>
        <xdr:cNvCxnSpPr/>
      </xdr:nvCxnSpPr>
      <xdr:spPr>
        <a:xfrm flipV="1">
          <a:off x="2908300" y="16509540"/>
          <a:ext cx="889000" cy="2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38" name="テキスト ボックス 237"/>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73341</xdr:rowOff>
    </xdr:from>
    <xdr:to>
      <xdr:col>15</xdr:col>
      <xdr:colOff>50800</xdr:colOff>
      <xdr:row>96</xdr:row>
      <xdr:rowOff>85292</xdr:rowOff>
    </xdr:to>
    <xdr:cxnSp macro="">
      <xdr:nvCxnSpPr>
        <xdr:cNvPr id="239" name="直線コネクタ 238"/>
        <xdr:cNvCxnSpPr/>
      </xdr:nvCxnSpPr>
      <xdr:spPr>
        <a:xfrm flipV="1">
          <a:off x="2019300" y="16532541"/>
          <a:ext cx="889000" cy="1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1" name="テキスト ボックス 240"/>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60082</xdr:rowOff>
    </xdr:from>
    <xdr:to>
      <xdr:col>10</xdr:col>
      <xdr:colOff>114300</xdr:colOff>
      <xdr:row>96</xdr:row>
      <xdr:rowOff>85292</xdr:rowOff>
    </xdr:to>
    <xdr:cxnSp macro="">
      <xdr:nvCxnSpPr>
        <xdr:cNvPr id="242" name="直線コネクタ 241"/>
        <xdr:cNvCxnSpPr/>
      </xdr:nvCxnSpPr>
      <xdr:spPr>
        <a:xfrm>
          <a:off x="1130300" y="16519282"/>
          <a:ext cx="889000" cy="2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4" name="テキスト ボックス 243"/>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6" name="テキスト ボックス 245"/>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25698</xdr:rowOff>
    </xdr:from>
    <xdr:to>
      <xdr:col>24</xdr:col>
      <xdr:colOff>114300</xdr:colOff>
      <xdr:row>94</xdr:row>
      <xdr:rowOff>127298</xdr:rowOff>
    </xdr:to>
    <xdr:sp macro="" textlink="">
      <xdr:nvSpPr>
        <xdr:cNvPr id="252" name="楕円 251"/>
        <xdr:cNvSpPr/>
      </xdr:nvSpPr>
      <xdr:spPr>
        <a:xfrm>
          <a:off x="4584700" y="161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48575</xdr:rowOff>
    </xdr:from>
    <xdr:ext cx="599010" cy="259045"/>
    <xdr:sp macro="" textlink="">
      <xdr:nvSpPr>
        <xdr:cNvPr id="253" name="扶助費該当値テキスト"/>
        <xdr:cNvSpPr txBox="1"/>
      </xdr:nvSpPr>
      <xdr:spPr>
        <a:xfrm>
          <a:off x="4686300" y="1599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170990</xdr:rowOff>
    </xdr:from>
    <xdr:to>
      <xdr:col>20</xdr:col>
      <xdr:colOff>38100</xdr:colOff>
      <xdr:row>96</xdr:row>
      <xdr:rowOff>101140</xdr:rowOff>
    </xdr:to>
    <xdr:sp macro="" textlink="">
      <xdr:nvSpPr>
        <xdr:cNvPr id="254" name="楕円 253"/>
        <xdr:cNvSpPr/>
      </xdr:nvSpPr>
      <xdr:spPr>
        <a:xfrm>
          <a:off x="3746500" y="1645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117667</xdr:rowOff>
    </xdr:from>
    <xdr:ext cx="534377" cy="259045"/>
    <xdr:sp macro="" textlink="">
      <xdr:nvSpPr>
        <xdr:cNvPr id="255" name="テキスト ボックス 254"/>
        <xdr:cNvSpPr txBox="1"/>
      </xdr:nvSpPr>
      <xdr:spPr>
        <a:xfrm>
          <a:off x="3530111" y="1623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22541</xdr:rowOff>
    </xdr:from>
    <xdr:to>
      <xdr:col>15</xdr:col>
      <xdr:colOff>101600</xdr:colOff>
      <xdr:row>96</xdr:row>
      <xdr:rowOff>124141</xdr:rowOff>
    </xdr:to>
    <xdr:sp macro="" textlink="">
      <xdr:nvSpPr>
        <xdr:cNvPr id="256" name="楕円 255"/>
        <xdr:cNvSpPr/>
      </xdr:nvSpPr>
      <xdr:spPr>
        <a:xfrm>
          <a:off x="2857500" y="1648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140668</xdr:rowOff>
    </xdr:from>
    <xdr:ext cx="534377" cy="259045"/>
    <xdr:sp macro="" textlink="">
      <xdr:nvSpPr>
        <xdr:cNvPr id="257" name="テキスト ボックス 256"/>
        <xdr:cNvSpPr txBox="1"/>
      </xdr:nvSpPr>
      <xdr:spPr>
        <a:xfrm>
          <a:off x="2641111" y="1625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34492</xdr:rowOff>
    </xdr:from>
    <xdr:to>
      <xdr:col>10</xdr:col>
      <xdr:colOff>165100</xdr:colOff>
      <xdr:row>96</xdr:row>
      <xdr:rowOff>136092</xdr:rowOff>
    </xdr:to>
    <xdr:sp macro="" textlink="">
      <xdr:nvSpPr>
        <xdr:cNvPr id="258" name="楕円 257"/>
        <xdr:cNvSpPr/>
      </xdr:nvSpPr>
      <xdr:spPr>
        <a:xfrm>
          <a:off x="1968500" y="164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152619</xdr:rowOff>
    </xdr:from>
    <xdr:ext cx="534377" cy="259045"/>
    <xdr:sp macro="" textlink="">
      <xdr:nvSpPr>
        <xdr:cNvPr id="259" name="テキスト ボックス 258"/>
        <xdr:cNvSpPr txBox="1"/>
      </xdr:nvSpPr>
      <xdr:spPr>
        <a:xfrm>
          <a:off x="1752111" y="162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9282</xdr:rowOff>
    </xdr:from>
    <xdr:to>
      <xdr:col>6</xdr:col>
      <xdr:colOff>38100</xdr:colOff>
      <xdr:row>96</xdr:row>
      <xdr:rowOff>110882</xdr:rowOff>
    </xdr:to>
    <xdr:sp macro="" textlink="">
      <xdr:nvSpPr>
        <xdr:cNvPr id="260" name="楕円 259"/>
        <xdr:cNvSpPr/>
      </xdr:nvSpPr>
      <xdr:spPr>
        <a:xfrm>
          <a:off x="1079500" y="1646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127409</xdr:rowOff>
    </xdr:from>
    <xdr:ext cx="534377" cy="259045"/>
    <xdr:sp macro="" textlink="">
      <xdr:nvSpPr>
        <xdr:cNvPr id="261" name="テキスト ボックス 260"/>
        <xdr:cNvSpPr txBox="1"/>
      </xdr:nvSpPr>
      <xdr:spPr>
        <a:xfrm>
          <a:off x="863111" y="1624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26913</xdr:rowOff>
    </xdr:from>
    <xdr:to>
      <xdr:col>55</xdr:col>
      <xdr:colOff>0</xdr:colOff>
      <xdr:row>36</xdr:row>
      <xdr:rowOff>170085</xdr:rowOff>
    </xdr:to>
    <xdr:cxnSp macro="">
      <xdr:nvCxnSpPr>
        <xdr:cNvPr id="290" name="直線コネクタ 289"/>
        <xdr:cNvCxnSpPr/>
      </xdr:nvCxnSpPr>
      <xdr:spPr>
        <a:xfrm>
          <a:off x="9639300" y="5856213"/>
          <a:ext cx="838200" cy="48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1" name="補助費等平均値テキスト"/>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26913</xdr:rowOff>
    </xdr:from>
    <xdr:to>
      <xdr:col>50</xdr:col>
      <xdr:colOff>114300</xdr:colOff>
      <xdr:row>37</xdr:row>
      <xdr:rowOff>104118</xdr:rowOff>
    </xdr:to>
    <xdr:cxnSp macro="">
      <xdr:nvCxnSpPr>
        <xdr:cNvPr id="293" name="直線コネクタ 292"/>
        <xdr:cNvCxnSpPr/>
      </xdr:nvCxnSpPr>
      <xdr:spPr>
        <a:xfrm flipV="1">
          <a:off x="8750300" y="5856213"/>
          <a:ext cx="889000" cy="59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5" name="テキスト ボックス 294"/>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104118</xdr:rowOff>
    </xdr:from>
    <xdr:to>
      <xdr:col>45</xdr:col>
      <xdr:colOff>177800</xdr:colOff>
      <xdr:row>37</xdr:row>
      <xdr:rowOff>122608</xdr:rowOff>
    </xdr:to>
    <xdr:cxnSp macro="">
      <xdr:nvCxnSpPr>
        <xdr:cNvPr id="296" name="直線コネクタ 295"/>
        <xdr:cNvCxnSpPr/>
      </xdr:nvCxnSpPr>
      <xdr:spPr>
        <a:xfrm flipV="1">
          <a:off x="7861300" y="6447768"/>
          <a:ext cx="889000" cy="1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298" name="テキスト ボックス 297"/>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122608</xdr:rowOff>
    </xdr:from>
    <xdr:to>
      <xdr:col>41</xdr:col>
      <xdr:colOff>50800</xdr:colOff>
      <xdr:row>37</xdr:row>
      <xdr:rowOff>125180</xdr:rowOff>
    </xdr:to>
    <xdr:cxnSp macro="">
      <xdr:nvCxnSpPr>
        <xdr:cNvPr id="299" name="直線コネクタ 298"/>
        <xdr:cNvCxnSpPr/>
      </xdr:nvCxnSpPr>
      <xdr:spPr>
        <a:xfrm flipV="1">
          <a:off x="6972300" y="6466258"/>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1" name="テキスト ボックス 300"/>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3" name="テキスト ボックス 302"/>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119285</xdr:rowOff>
    </xdr:from>
    <xdr:to>
      <xdr:col>55</xdr:col>
      <xdr:colOff>50800</xdr:colOff>
      <xdr:row>37</xdr:row>
      <xdr:rowOff>49435</xdr:rowOff>
    </xdr:to>
    <xdr:sp macro="" textlink="">
      <xdr:nvSpPr>
        <xdr:cNvPr id="309" name="楕円 308"/>
        <xdr:cNvSpPr/>
      </xdr:nvSpPr>
      <xdr:spPr>
        <a:xfrm>
          <a:off x="10426700" y="62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97712</xdr:rowOff>
    </xdr:from>
    <xdr:ext cx="599010" cy="259045"/>
    <xdr:sp macro="" textlink="">
      <xdr:nvSpPr>
        <xdr:cNvPr id="310" name="補助費等該当値テキスト"/>
        <xdr:cNvSpPr txBox="1"/>
      </xdr:nvSpPr>
      <xdr:spPr>
        <a:xfrm>
          <a:off x="10528300" y="626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147563</xdr:rowOff>
    </xdr:from>
    <xdr:to>
      <xdr:col>50</xdr:col>
      <xdr:colOff>165100</xdr:colOff>
      <xdr:row>34</xdr:row>
      <xdr:rowOff>77713</xdr:rowOff>
    </xdr:to>
    <xdr:sp macro="" textlink="">
      <xdr:nvSpPr>
        <xdr:cNvPr id="311" name="楕円 310"/>
        <xdr:cNvSpPr/>
      </xdr:nvSpPr>
      <xdr:spPr>
        <a:xfrm>
          <a:off x="9588500" y="580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68840</xdr:rowOff>
    </xdr:from>
    <xdr:ext cx="599010" cy="259045"/>
    <xdr:sp macro="" textlink="">
      <xdr:nvSpPr>
        <xdr:cNvPr id="312" name="テキスト ボックス 311"/>
        <xdr:cNvSpPr txBox="1"/>
      </xdr:nvSpPr>
      <xdr:spPr>
        <a:xfrm>
          <a:off x="9339795" y="589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53318</xdr:rowOff>
    </xdr:from>
    <xdr:to>
      <xdr:col>46</xdr:col>
      <xdr:colOff>38100</xdr:colOff>
      <xdr:row>37</xdr:row>
      <xdr:rowOff>154918</xdr:rowOff>
    </xdr:to>
    <xdr:sp macro="" textlink="">
      <xdr:nvSpPr>
        <xdr:cNvPr id="313" name="楕円 312"/>
        <xdr:cNvSpPr/>
      </xdr:nvSpPr>
      <xdr:spPr>
        <a:xfrm>
          <a:off x="8699500" y="639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146045</xdr:rowOff>
    </xdr:from>
    <xdr:ext cx="534377" cy="259045"/>
    <xdr:sp macro="" textlink="">
      <xdr:nvSpPr>
        <xdr:cNvPr id="314" name="テキスト ボックス 313"/>
        <xdr:cNvSpPr txBox="1"/>
      </xdr:nvSpPr>
      <xdr:spPr>
        <a:xfrm>
          <a:off x="8483111" y="648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71808</xdr:rowOff>
    </xdr:from>
    <xdr:to>
      <xdr:col>41</xdr:col>
      <xdr:colOff>101600</xdr:colOff>
      <xdr:row>38</xdr:row>
      <xdr:rowOff>1958</xdr:rowOff>
    </xdr:to>
    <xdr:sp macro="" textlink="">
      <xdr:nvSpPr>
        <xdr:cNvPr id="315" name="楕円 314"/>
        <xdr:cNvSpPr/>
      </xdr:nvSpPr>
      <xdr:spPr>
        <a:xfrm>
          <a:off x="7810500" y="641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164535</xdr:rowOff>
    </xdr:from>
    <xdr:ext cx="534377" cy="259045"/>
    <xdr:sp macro="" textlink="">
      <xdr:nvSpPr>
        <xdr:cNvPr id="316" name="テキスト ボックス 315"/>
        <xdr:cNvSpPr txBox="1"/>
      </xdr:nvSpPr>
      <xdr:spPr>
        <a:xfrm>
          <a:off x="7594111" y="650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74380</xdr:rowOff>
    </xdr:from>
    <xdr:to>
      <xdr:col>36</xdr:col>
      <xdr:colOff>165100</xdr:colOff>
      <xdr:row>38</xdr:row>
      <xdr:rowOff>4530</xdr:rowOff>
    </xdr:to>
    <xdr:sp macro="" textlink="">
      <xdr:nvSpPr>
        <xdr:cNvPr id="317" name="楕円 316"/>
        <xdr:cNvSpPr/>
      </xdr:nvSpPr>
      <xdr:spPr>
        <a:xfrm>
          <a:off x="6921500" y="64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167107</xdr:rowOff>
    </xdr:from>
    <xdr:ext cx="534377" cy="259045"/>
    <xdr:sp macro="" textlink="">
      <xdr:nvSpPr>
        <xdr:cNvPr id="318" name="テキスト ボックス 317"/>
        <xdr:cNvSpPr txBox="1"/>
      </xdr:nvSpPr>
      <xdr:spPr>
        <a:xfrm>
          <a:off x="6705111" y="651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88616</xdr:rowOff>
    </xdr:from>
    <xdr:to>
      <xdr:col>55</xdr:col>
      <xdr:colOff>0</xdr:colOff>
      <xdr:row>58</xdr:row>
      <xdr:rowOff>75443</xdr:rowOff>
    </xdr:to>
    <xdr:cxnSp macro="">
      <xdr:nvCxnSpPr>
        <xdr:cNvPr id="347" name="直線コネクタ 346"/>
        <xdr:cNvCxnSpPr/>
      </xdr:nvCxnSpPr>
      <xdr:spPr>
        <a:xfrm flipV="1">
          <a:off x="9639300" y="9861266"/>
          <a:ext cx="838200" cy="15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48" name="普通建設事業費平均値テキスト"/>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1529</xdr:rowOff>
    </xdr:from>
    <xdr:to>
      <xdr:col>50</xdr:col>
      <xdr:colOff>114300</xdr:colOff>
      <xdr:row>58</xdr:row>
      <xdr:rowOff>75443</xdr:rowOff>
    </xdr:to>
    <xdr:cxnSp macro="">
      <xdr:nvCxnSpPr>
        <xdr:cNvPr id="350" name="直線コネクタ 349"/>
        <xdr:cNvCxnSpPr/>
      </xdr:nvCxnSpPr>
      <xdr:spPr>
        <a:xfrm>
          <a:off x="8750300" y="9945629"/>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2" name="テキスト ボックス 351"/>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1529</xdr:rowOff>
    </xdr:from>
    <xdr:to>
      <xdr:col>45</xdr:col>
      <xdr:colOff>177800</xdr:colOff>
      <xdr:row>58</xdr:row>
      <xdr:rowOff>129267</xdr:rowOff>
    </xdr:to>
    <xdr:cxnSp macro="">
      <xdr:nvCxnSpPr>
        <xdr:cNvPr id="353" name="直線コネクタ 352"/>
        <xdr:cNvCxnSpPr/>
      </xdr:nvCxnSpPr>
      <xdr:spPr>
        <a:xfrm flipV="1">
          <a:off x="7861300" y="9945629"/>
          <a:ext cx="889000" cy="12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5" name="テキスト ボックス 354"/>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129267</xdr:rowOff>
    </xdr:from>
    <xdr:to>
      <xdr:col>41</xdr:col>
      <xdr:colOff>50800</xdr:colOff>
      <xdr:row>58</xdr:row>
      <xdr:rowOff>168576</xdr:rowOff>
    </xdr:to>
    <xdr:cxnSp macro="">
      <xdr:nvCxnSpPr>
        <xdr:cNvPr id="356" name="直線コネクタ 355"/>
        <xdr:cNvCxnSpPr/>
      </xdr:nvCxnSpPr>
      <xdr:spPr>
        <a:xfrm flipV="1">
          <a:off x="6972300" y="10073367"/>
          <a:ext cx="889000" cy="3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0" name="テキスト ボックス 359"/>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37816</xdr:rowOff>
    </xdr:from>
    <xdr:to>
      <xdr:col>55</xdr:col>
      <xdr:colOff>50800</xdr:colOff>
      <xdr:row>57</xdr:row>
      <xdr:rowOff>139416</xdr:rowOff>
    </xdr:to>
    <xdr:sp macro="" textlink="">
      <xdr:nvSpPr>
        <xdr:cNvPr id="366" name="楕円 365"/>
        <xdr:cNvSpPr/>
      </xdr:nvSpPr>
      <xdr:spPr>
        <a:xfrm>
          <a:off x="10426700" y="981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60693</xdr:rowOff>
    </xdr:from>
    <xdr:ext cx="599010" cy="259045"/>
    <xdr:sp macro="" textlink="">
      <xdr:nvSpPr>
        <xdr:cNvPr id="367" name="普通建設事業費該当値テキスト"/>
        <xdr:cNvSpPr txBox="1"/>
      </xdr:nvSpPr>
      <xdr:spPr>
        <a:xfrm>
          <a:off x="10528300" y="9661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24643</xdr:rowOff>
    </xdr:from>
    <xdr:to>
      <xdr:col>50</xdr:col>
      <xdr:colOff>165100</xdr:colOff>
      <xdr:row>58</xdr:row>
      <xdr:rowOff>126243</xdr:rowOff>
    </xdr:to>
    <xdr:sp macro="" textlink="">
      <xdr:nvSpPr>
        <xdr:cNvPr id="368" name="楕円 367"/>
        <xdr:cNvSpPr/>
      </xdr:nvSpPr>
      <xdr:spPr>
        <a:xfrm>
          <a:off x="9588500" y="996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117370</xdr:rowOff>
    </xdr:from>
    <xdr:ext cx="534377" cy="259045"/>
    <xdr:sp macro="" textlink="">
      <xdr:nvSpPr>
        <xdr:cNvPr id="369" name="テキスト ボックス 368"/>
        <xdr:cNvSpPr txBox="1"/>
      </xdr:nvSpPr>
      <xdr:spPr>
        <a:xfrm>
          <a:off x="9372111" y="1006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122179</xdr:rowOff>
    </xdr:from>
    <xdr:to>
      <xdr:col>46</xdr:col>
      <xdr:colOff>38100</xdr:colOff>
      <xdr:row>58</xdr:row>
      <xdr:rowOff>52329</xdr:rowOff>
    </xdr:to>
    <xdr:sp macro="" textlink="">
      <xdr:nvSpPr>
        <xdr:cNvPr id="370" name="楕円 369"/>
        <xdr:cNvSpPr/>
      </xdr:nvSpPr>
      <xdr:spPr>
        <a:xfrm>
          <a:off x="8699500" y="989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43456</xdr:rowOff>
    </xdr:from>
    <xdr:ext cx="599010" cy="259045"/>
    <xdr:sp macro="" textlink="">
      <xdr:nvSpPr>
        <xdr:cNvPr id="371" name="テキスト ボックス 370"/>
        <xdr:cNvSpPr txBox="1"/>
      </xdr:nvSpPr>
      <xdr:spPr>
        <a:xfrm>
          <a:off x="8450795" y="998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78467</xdr:rowOff>
    </xdr:from>
    <xdr:to>
      <xdr:col>41</xdr:col>
      <xdr:colOff>101600</xdr:colOff>
      <xdr:row>59</xdr:row>
      <xdr:rowOff>8617</xdr:rowOff>
    </xdr:to>
    <xdr:sp macro="" textlink="">
      <xdr:nvSpPr>
        <xdr:cNvPr id="372" name="楕円 371"/>
        <xdr:cNvSpPr/>
      </xdr:nvSpPr>
      <xdr:spPr>
        <a:xfrm>
          <a:off x="7810500" y="1002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171194</xdr:rowOff>
    </xdr:from>
    <xdr:ext cx="534377" cy="259045"/>
    <xdr:sp macro="" textlink="">
      <xdr:nvSpPr>
        <xdr:cNvPr id="373" name="テキスト ボックス 372"/>
        <xdr:cNvSpPr txBox="1"/>
      </xdr:nvSpPr>
      <xdr:spPr>
        <a:xfrm>
          <a:off x="7594111" y="101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117776</xdr:rowOff>
    </xdr:from>
    <xdr:to>
      <xdr:col>36</xdr:col>
      <xdr:colOff>165100</xdr:colOff>
      <xdr:row>59</xdr:row>
      <xdr:rowOff>47926</xdr:rowOff>
    </xdr:to>
    <xdr:sp macro="" textlink="">
      <xdr:nvSpPr>
        <xdr:cNvPr id="374" name="楕円 373"/>
        <xdr:cNvSpPr/>
      </xdr:nvSpPr>
      <xdr:spPr>
        <a:xfrm>
          <a:off x="6921500" y="1006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39053</xdr:rowOff>
    </xdr:from>
    <xdr:ext cx="534377" cy="259045"/>
    <xdr:sp macro="" textlink="">
      <xdr:nvSpPr>
        <xdr:cNvPr id="375" name="テキスト ボックス 374"/>
        <xdr:cNvSpPr txBox="1"/>
      </xdr:nvSpPr>
      <xdr:spPr>
        <a:xfrm>
          <a:off x="6705111" y="1015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123279</xdr:rowOff>
    </xdr:from>
    <xdr:to>
      <xdr:col>55</xdr:col>
      <xdr:colOff>0</xdr:colOff>
      <xdr:row>78</xdr:row>
      <xdr:rowOff>135234</xdr:rowOff>
    </xdr:to>
    <xdr:cxnSp macro="">
      <xdr:nvCxnSpPr>
        <xdr:cNvPr id="402" name="直線コネクタ 401"/>
        <xdr:cNvCxnSpPr/>
      </xdr:nvCxnSpPr>
      <xdr:spPr>
        <a:xfrm>
          <a:off x="9639300" y="13496379"/>
          <a:ext cx="838200" cy="1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123279</xdr:rowOff>
    </xdr:from>
    <xdr:to>
      <xdr:col>50</xdr:col>
      <xdr:colOff>114300</xdr:colOff>
      <xdr:row>78</xdr:row>
      <xdr:rowOff>135713</xdr:rowOff>
    </xdr:to>
    <xdr:cxnSp macro="">
      <xdr:nvCxnSpPr>
        <xdr:cNvPr id="405" name="直線コネクタ 404"/>
        <xdr:cNvCxnSpPr/>
      </xdr:nvCxnSpPr>
      <xdr:spPr>
        <a:xfrm flipV="1">
          <a:off x="8750300" y="13496379"/>
          <a:ext cx="889000" cy="1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7" name="テキスト ボックス 406"/>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52333</xdr:rowOff>
    </xdr:from>
    <xdr:to>
      <xdr:col>45</xdr:col>
      <xdr:colOff>177800</xdr:colOff>
      <xdr:row>78</xdr:row>
      <xdr:rowOff>135713</xdr:rowOff>
    </xdr:to>
    <xdr:cxnSp macro="">
      <xdr:nvCxnSpPr>
        <xdr:cNvPr id="408" name="直線コネクタ 407"/>
        <xdr:cNvCxnSpPr/>
      </xdr:nvCxnSpPr>
      <xdr:spPr>
        <a:xfrm>
          <a:off x="7861300" y="13425433"/>
          <a:ext cx="889000" cy="8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0" name="テキスト ボックス 409"/>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52333</xdr:rowOff>
    </xdr:from>
    <xdr:to>
      <xdr:col>41</xdr:col>
      <xdr:colOff>50800</xdr:colOff>
      <xdr:row>78</xdr:row>
      <xdr:rowOff>139700</xdr:rowOff>
    </xdr:to>
    <xdr:cxnSp macro="">
      <xdr:nvCxnSpPr>
        <xdr:cNvPr id="411" name="直線コネクタ 410"/>
        <xdr:cNvCxnSpPr/>
      </xdr:nvCxnSpPr>
      <xdr:spPr>
        <a:xfrm flipV="1">
          <a:off x="6972300" y="13425433"/>
          <a:ext cx="889000" cy="8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101384</xdr:rowOff>
    </xdr:from>
    <xdr:ext cx="534377" cy="259045"/>
    <xdr:sp macro="" textlink="">
      <xdr:nvSpPr>
        <xdr:cNvPr id="413" name="テキスト ボックス 412"/>
        <xdr:cNvSpPr txBox="1"/>
      </xdr:nvSpPr>
      <xdr:spPr>
        <a:xfrm>
          <a:off x="7594111" y="1347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84434</xdr:rowOff>
    </xdr:from>
    <xdr:to>
      <xdr:col>55</xdr:col>
      <xdr:colOff>50800</xdr:colOff>
      <xdr:row>79</xdr:row>
      <xdr:rowOff>14584</xdr:rowOff>
    </xdr:to>
    <xdr:sp macro="" textlink="">
      <xdr:nvSpPr>
        <xdr:cNvPr id="421" name="楕円 420"/>
        <xdr:cNvSpPr/>
      </xdr:nvSpPr>
      <xdr:spPr>
        <a:xfrm>
          <a:off x="10426700" y="1345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4630</xdr:rowOff>
    </xdr:from>
    <xdr:ext cx="469744" cy="259045"/>
    <xdr:sp macro="" textlink="">
      <xdr:nvSpPr>
        <xdr:cNvPr id="422" name="普通建設事業費 （ うち新規整備　）該当値テキスト"/>
        <xdr:cNvSpPr txBox="1"/>
      </xdr:nvSpPr>
      <xdr:spPr>
        <a:xfrm>
          <a:off x="10528300" y="133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72479</xdr:rowOff>
    </xdr:from>
    <xdr:to>
      <xdr:col>50</xdr:col>
      <xdr:colOff>165100</xdr:colOff>
      <xdr:row>79</xdr:row>
      <xdr:rowOff>2629</xdr:rowOff>
    </xdr:to>
    <xdr:sp macro="" textlink="">
      <xdr:nvSpPr>
        <xdr:cNvPr id="423" name="楕円 422"/>
        <xdr:cNvSpPr/>
      </xdr:nvSpPr>
      <xdr:spPr>
        <a:xfrm>
          <a:off x="9588500" y="1344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165206</xdr:rowOff>
    </xdr:from>
    <xdr:ext cx="469744" cy="259045"/>
    <xdr:sp macro="" textlink="">
      <xdr:nvSpPr>
        <xdr:cNvPr id="424" name="テキスト ボックス 423"/>
        <xdr:cNvSpPr txBox="1"/>
      </xdr:nvSpPr>
      <xdr:spPr>
        <a:xfrm>
          <a:off x="9404428" y="1353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84913</xdr:rowOff>
    </xdr:from>
    <xdr:to>
      <xdr:col>46</xdr:col>
      <xdr:colOff>38100</xdr:colOff>
      <xdr:row>79</xdr:row>
      <xdr:rowOff>15063</xdr:rowOff>
    </xdr:to>
    <xdr:sp macro="" textlink="">
      <xdr:nvSpPr>
        <xdr:cNvPr id="425" name="楕円 424"/>
        <xdr:cNvSpPr/>
      </xdr:nvSpPr>
      <xdr:spPr>
        <a:xfrm>
          <a:off x="8699500" y="1345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6190</xdr:rowOff>
    </xdr:from>
    <xdr:ext cx="469744" cy="259045"/>
    <xdr:sp macro="" textlink="">
      <xdr:nvSpPr>
        <xdr:cNvPr id="426" name="テキスト ボックス 425"/>
        <xdr:cNvSpPr txBox="1"/>
      </xdr:nvSpPr>
      <xdr:spPr>
        <a:xfrm>
          <a:off x="8515428" y="1355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1533</xdr:rowOff>
    </xdr:from>
    <xdr:to>
      <xdr:col>41</xdr:col>
      <xdr:colOff>101600</xdr:colOff>
      <xdr:row>78</xdr:row>
      <xdr:rowOff>103133</xdr:rowOff>
    </xdr:to>
    <xdr:sp macro="" textlink="">
      <xdr:nvSpPr>
        <xdr:cNvPr id="427" name="楕円 426"/>
        <xdr:cNvSpPr/>
      </xdr:nvSpPr>
      <xdr:spPr>
        <a:xfrm>
          <a:off x="7810500" y="1337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119660</xdr:rowOff>
    </xdr:from>
    <xdr:ext cx="534377" cy="259045"/>
    <xdr:sp macro="" textlink="">
      <xdr:nvSpPr>
        <xdr:cNvPr id="428" name="テキスト ボックス 427"/>
        <xdr:cNvSpPr txBox="1"/>
      </xdr:nvSpPr>
      <xdr:spPr>
        <a:xfrm>
          <a:off x="7594111" y="1314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9" name="楕円 428"/>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30" name="テキスト ボックス 429"/>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3834</xdr:rowOff>
    </xdr:from>
    <xdr:to>
      <xdr:col>55</xdr:col>
      <xdr:colOff>0</xdr:colOff>
      <xdr:row>97</xdr:row>
      <xdr:rowOff>33725</xdr:rowOff>
    </xdr:to>
    <xdr:cxnSp macro="">
      <xdr:nvCxnSpPr>
        <xdr:cNvPr id="457" name="直線コネクタ 456"/>
        <xdr:cNvCxnSpPr/>
      </xdr:nvCxnSpPr>
      <xdr:spPr>
        <a:xfrm flipV="1">
          <a:off x="9639300" y="16291584"/>
          <a:ext cx="838200" cy="37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58" name="普通建設事業費 （ うち更新整備　）平均値テキスト"/>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702</xdr:rowOff>
    </xdr:from>
    <xdr:to>
      <xdr:col>50</xdr:col>
      <xdr:colOff>114300</xdr:colOff>
      <xdr:row>97</xdr:row>
      <xdr:rowOff>33725</xdr:rowOff>
    </xdr:to>
    <xdr:cxnSp macro="">
      <xdr:nvCxnSpPr>
        <xdr:cNvPr id="460" name="直線コネクタ 459"/>
        <xdr:cNvCxnSpPr/>
      </xdr:nvCxnSpPr>
      <xdr:spPr>
        <a:xfrm>
          <a:off x="8750300" y="16459902"/>
          <a:ext cx="889000" cy="20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2" name="テキスト ボックス 461"/>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702</xdr:rowOff>
    </xdr:from>
    <xdr:to>
      <xdr:col>45</xdr:col>
      <xdr:colOff>177800</xdr:colOff>
      <xdr:row>98</xdr:row>
      <xdr:rowOff>125445</xdr:rowOff>
    </xdr:to>
    <xdr:cxnSp macro="">
      <xdr:nvCxnSpPr>
        <xdr:cNvPr id="463" name="直線コネクタ 462"/>
        <xdr:cNvCxnSpPr/>
      </xdr:nvCxnSpPr>
      <xdr:spPr>
        <a:xfrm flipV="1">
          <a:off x="7861300" y="16459902"/>
          <a:ext cx="889000" cy="46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27582</xdr:rowOff>
    </xdr:from>
    <xdr:ext cx="534377" cy="259045"/>
    <xdr:sp macro="" textlink="">
      <xdr:nvSpPr>
        <xdr:cNvPr id="465" name="テキスト ボックス 464"/>
        <xdr:cNvSpPr txBox="1"/>
      </xdr:nvSpPr>
      <xdr:spPr>
        <a:xfrm>
          <a:off x="8483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47871</xdr:rowOff>
    </xdr:from>
    <xdr:to>
      <xdr:col>41</xdr:col>
      <xdr:colOff>50800</xdr:colOff>
      <xdr:row>98</xdr:row>
      <xdr:rowOff>125445</xdr:rowOff>
    </xdr:to>
    <xdr:cxnSp macro="">
      <xdr:nvCxnSpPr>
        <xdr:cNvPr id="466" name="直線コネクタ 465"/>
        <xdr:cNvCxnSpPr/>
      </xdr:nvCxnSpPr>
      <xdr:spPr>
        <a:xfrm>
          <a:off x="6972300" y="16849971"/>
          <a:ext cx="889000" cy="7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68" name="テキスト ボックス 467"/>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0" name="テキスト ボックス 469"/>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124484</xdr:rowOff>
    </xdr:from>
    <xdr:to>
      <xdr:col>55</xdr:col>
      <xdr:colOff>50800</xdr:colOff>
      <xdr:row>95</xdr:row>
      <xdr:rowOff>54634</xdr:rowOff>
    </xdr:to>
    <xdr:sp macro="" textlink="">
      <xdr:nvSpPr>
        <xdr:cNvPr id="476" name="楕円 475"/>
        <xdr:cNvSpPr/>
      </xdr:nvSpPr>
      <xdr:spPr>
        <a:xfrm>
          <a:off x="10426700" y="162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147361</xdr:rowOff>
    </xdr:from>
    <xdr:ext cx="599010" cy="259045"/>
    <xdr:sp macro="" textlink="">
      <xdr:nvSpPr>
        <xdr:cNvPr id="477" name="普通建設事業費 （ うち更新整備　）該当値テキスト"/>
        <xdr:cNvSpPr txBox="1"/>
      </xdr:nvSpPr>
      <xdr:spPr>
        <a:xfrm>
          <a:off x="10528300" y="1609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154375</xdr:rowOff>
    </xdr:from>
    <xdr:to>
      <xdr:col>50</xdr:col>
      <xdr:colOff>165100</xdr:colOff>
      <xdr:row>97</xdr:row>
      <xdr:rowOff>84525</xdr:rowOff>
    </xdr:to>
    <xdr:sp macro="" textlink="">
      <xdr:nvSpPr>
        <xdr:cNvPr id="478" name="楕円 477"/>
        <xdr:cNvSpPr/>
      </xdr:nvSpPr>
      <xdr:spPr>
        <a:xfrm>
          <a:off x="9588500" y="1661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75652</xdr:rowOff>
    </xdr:from>
    <xdr:ext cx="534377" cy="259045"/>
    <xdr:sp macro="" textlink="">
      <xdr:nvSpPr>
        <xdr:cNvPr id="479" name="テキスト ボックス 478"/>
        <xdr:cNvSpPr txBox="1"/>
      </xdr:nvSpPr>
      <xdr:spPr>
        <a:xfrm>
          <a:off x="9372111" y="1670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121352</xdr:rowOff>
    </xdr:from>
    <xdr:to>
      <xdr:col>46</xdr:col>
      <xdr:colOff>38100</xdr:colOff>
      <xdr:row>96</xdr:row>
      <xdr:rowOff>51502</xdr:rowOff>
    </xdr:to>
    <xdr:sp macro="" textlink="">
      <xdr:nvSpPr>
        <xdr:cNvPr id="480" name="楕円 479"/>
        <xdr:cNvSpPr/>
      </xdr:nvSpPr>
      <xdr:spPr>
        <a:xfrm>
          <a:off x="8699500" y="1640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68029</xdr:rowOff>
    </xdr:from>
    <xdr:ext cx="599010" cy="259045"/>
    <xdr:sp macro="" textlink="">
      <xdr:nvSpPr>
        <xdr:cNvPr id="481" name="テキスト ボックス 480"/>
        <xdr:cNvSpPr txBox="1"/>
      </xdr:nvSpPr>
      <xdr:spPr>
        <a:xfrm>
          <a:off x="8450795" y="161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74645</xdr:rowOff>
    </xdr:from>
    <xdr:to>
      <xdr:col>41</xdr:col>
      <xdr:colOff>101600</xdr:colOff>
      <xdr:row>99</xdr:row>
      <xdr:rowOff>4795</xdr:rowOff>
    </xdr:to>
    <xdr:sp macro="" textlink="">
      <xdr:nvSpPr>
        <xdr:cNvPr id="482" name="楕円 481"/>
        <xdr:cNvSpPr/>
      </xdr:nvSpPr>
      <xdr:spPr>
        <a:xfrm>
          <a:off x="7810500" y="168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167372</xdr:rowOff>
    </xdr:from>
    <xdr:ext cx="469744" cy="259045"/>
    <xdr:sp macro="" textlink="">
      <xdr:nvSpPr>
        <xdr:cNvPr id="483" name="テキスト ボックス 482"/>
        <xdr:cNvSpPr txBox="1"/>
      </xdr:nvSpPr>
      <xdr:spPr>
        <a:xfrm>
          <a:off x="7626428" y="1696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168521</xdr:rowOff>
    </xdr:from>
    <xdr:to>
      <xdr:col>36</xdr:col>
      <xdr:colOff>165100</xdr:colOff>
      <xdr:row>98</xdr:row>
      <xdr:rowOff>98671</xdr:rowOff>
    </xdr:to>
    <xdr:sp macro="" textlink="">
      <xdr:nvSpPr>
        <xdr:cNvPr id="484" name="楕円 483"/>
        <xdr:cNvSpPr/>
      </xdr:nvSpPr>
      <xdr:spPr>
        <a:xfrm>
          <a:off x="6921500" y="167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89798</xdr:rowOff>
    </xdr:from>
    <xdr:ext cx="534377" cy="259045"/>
    <xdr:sp macro="" textlink="">
      <xdr:nvSpPr>
        <xdr:cNvPr id="485" name="テキスト ボックス 484"/>
        <xdr:cNvSpPr txBox="1"/>
      </xdr:nvSpPr>
      <xdr:spPr>
        <a:xfrm>
          <a:off x="6705111" y="1689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2" name="直線コネクタ 511"/>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5" name="直線コネクタ 514"/>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7" name="テキスト ボックス 516"/>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0" name="テキスト ボックス 519"/>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1" name="楕円 53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249299" cy="259045"/>
    <xdr:sp macro="" textlink="">
      <xdr:nvSpPr>
        <xdr:cNvPr id="532" name="災害復旧事業費該当値テキスト"/>
        <xdr:cNvSpPr txBox="1"/>
      </xdr:nvSpPr>
      <xdr:spPr>
        <a:xfrm>
          <a:off x="16370300" y="653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19758</xdr:rowOff>
    </xdr:from>
    <xdr:to>
      <xdr:col>85</xdr:col>
      <xdr:colOff>127000</xdr:colOff>
      <xdr:row>77</xdr:row>
      <xdr:rowOff>131722</xdr:rowOff>
    </xdr:to>
    <xdr:cxnSp macro="">
      <xdr:nvCxnSpPr>
        <xdr:cNvPr id="616" name="直線コネクタ 615"/>
        <xdr:cNvCxnSpPr/>
      </xdr:nvCxnSpPr>
      <xdr:spPr>
        <a:xfrm flipV="1">
          <a:off x="15481300" y="13221408"/>
          <a:ext cx="838200" cy="1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7" name="公債費平均値テキスト"/>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131722</xdr:rowOff>
    </xdr:from>
    <xdr:to>
      <xdr:col>81</xdr:col>
      <xdr:colOff>50800</xdr:colOff>
      <xdr:row>77</xdr:row>
      <xdr:rowOff>171146</xdr:rowOff>
    </xdr:to>
    <xdr:cxnSp macro="">
      <xdr:nvCxnSpPr>
        <xdr:cNvPr id="619" name="直線コネクタ 618"/>
        <xdr:cNvCxnSpPr/>
      </xdr:nvCxnSpPr>
      <xdr:spPr>
        <a:xfrm flipV="1">
          <a:off x="14592300" y="13333372"/>
          <a:ext cx="889000" cy="3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1" name="テキスト ボックス 620"/>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33561</xdr:rowOff>
    </xdr:from>
    <xdr:to>
      <xdr:col>76</xdr:col>
      <xdr:colOff>114300</xdr:colOff>
      <xdr:row>77</xdr:row>
      <xdr:rowOff>171146</xdr:rowOff>
    </xdr:to>
    <xdr:cxnSp macro="">
      <xdr:nvCxnSpPr>
        <xdr:cNvPr id="622" name="直線コネクタ 621"/>
        <xdr:cNvCxnSpPr/>
      </xdr:nvCxnSpPr>
      <xdr:spPr>
        <a:xfrm>
          <a:off x="13703300" y="13235211"/>
          <a:ext cx="889000" cy="1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4" name="テキスト ボックス 623"/>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33561</xdr:rowOff>
    </xdr:from>
    <xdr:to>
      <xdr:col>71</xdr:col>
      <xdr:colOff>177800</xdr:colOff>
      <xdr:row>78</xdr:row>
      <xdr:rowOff>13906</xdr:rowOff>
    </xdr:to>
    <xdr:cxnSp macro="">
      <xdr:nvCxnSpPr>
        <xdr:cNvPr id="625" name="直線コネクタ 624"/>
        <xdr:cNvCxnSpPr/>
      </xdr:nvCxnSpPr>
      <xdr:spPr>
        <a:xfrm flipV="1">
          <a:off x="12814300" y="13235211"/>
          <a:ext cx="889000" cy="15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7" name="テキスト ボックス 626"/>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29" name="テキスト ボックス 628"/>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140408</xdr:rowOff>
    </xdr:from>
    <xdr:to>
      <xdr:col>85</xdr:col>
      <xdr:colOff>177800</xdr:colOff>
      <xdr:row>77</xdr:row>
      <xdr:rowOff>70558</xdr:rowOff>
    </xdr:to>
    <xdr:sp macro="" textlink="">
      <xdr:nvSpPr>
        <xdr:cNvPr id="635" name="楕円 634"/>
        <xdr:cNvSpPr/>
      </xdr:nvSpPr>
      <xdr:spPr>
        <a:xfrm>
          <a:off x="16268700" y="1317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118835</xdr:rowOff>
    </xdr:from>
    <xdr:ext cx="534377" cy="259045"/>
    <xdr:sp macro="" textlink="">
      <xdr:nvSpPr>
        <xdr:cNvPr id="636" name="公債費該当値テキスト"/>
        <xdr:cNvSpPr txBox="1"/>
      </xdr:nvSpPr>
      <xdr:spPr>
        <a:xfrm>
          <a:off x="16370300" y="1314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80922</xdr:rowOff>
    </xdr:from>
    <xdr:to>
      <xdr:col>81</xdr:col>
      <xdr:colOff>101600</xdr:colOff>
      <xdr:row>78</xdr:row>
      <xdr:rowOff>11072</xdr:rowOff>
    </xdr:to>
    <xdr:sp macro="" textlink="">
      <xdr:nvSpPr>
        <xdr:cNvPr id="637" name="楕円 636"/>
        <xdr:cNvSpPr/>
      </xdr:nvSpPr>
      <xdr:spPr>
        <a:xfrm>
          <a:off x="15430500" y="1328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2199</xdr:rowOff>
    </xdr:from>
    <xdr:ext cx="534377" cy="259045"/>
    <xdr:sp macro="" textlink="">
      <xdr:nvSpPr>
        <xdr:cNvPr id="638" name="テキスト ボックス 637"/>
        <xdr:cNvSpPr txBox="1"/>
      </xdr:nvSpPr>
      <xdr:spPr>
        <a:xfrm>
          <a:off x="15214111" y="1337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120346</xdr:rowOff>
    </xdr:from>
    <xdr:to>
      <xdr:col>76</xdr:col>
      <xdr:colOff>165100</xdr:colOff>
      <xdr:row>78</xdr:row>
      <xdr:rowOff>50496</xdr:rowOff>
    </xdr:to>
    <xdr:sp macro="" textlink="">
      <xdr:nvSpPr>
        <xdr:cNvPr id="639" name="楕円 638"/>
        <xdr:cNvSpPr/>
      </xdr:nvSpPr>
      <xdr:spPr>
        <a:xfrm>
          <a:off x="14541500" y="1332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41623</xdr:rowOff>
    </xdr:from>
    <xdr:ext cx="534377" cy="259045"/>
    <xdr:sp macro="" textlink="">
      <xdr:nvSpPr>
        <xdr:cNvPr id="640" name="テキスト ボックス 639"/>
        <xdr:cNvSpPr txBox="1"/>
      </xdr:nvSpPr>
      <xdr:spPr>
        <a:xfrm>
          <a:off x="14325111" y="134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154211</xdr:rowOff>
    </xdr:from>
    <xdr:to>
      <xdr:col>72</xdr:col>
      <xdr:colOff>38100</xdr:colOff>
      <xdr:row>77</xdr:row>
      <xdr:rowOff>84361</xdr:rowOff>
    </xdr:to>
    <xdr:sp macro="" textlink="">
      <xdr:nvSpPr>
        <xdr:cNvPr id="641" name="楕円 640"/>
        <xdr:cNvSpPr/>
      </xdr:nvSpPr>
      <xdr:spPr>
        <a:xfrm>
          <a:off x="13652500" y="131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75488</xdr:rowOff>
    </xdr:from>
    <xdr:ext cx="534377" cy="259045"/>
    <xdr:sp macro="" textlink="">
      <xdr:nvSpPr>
        <xdr:cNvPr id="642" name="テキスト ボックス 641"/>
        <xdr:cNvSpPr txBox="1"/>
      </xdr:nvSpPr>
      <xdr:spPr>
        <a:xfrm>
          <a:off x="13436111" y="1327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134556</xdr:rowOff>
    </xdr:from>
    <xdr:to>
      <xdr:col>67</xdr:col>
      <xdr:colOff>101600</xdr:colOff>
      <xdr:row>78</xdr:row>
      <xdr:rowOff>64706</xdr:rowOff>
    </xdr:to>
    <xdr:sp macro="" textlink="">
      <xdr:nvSpPr>
        <xdr:cNvPr id="643" name="楕円 642"/>
        <xdr:cNvSpPr/>
      </xdr:nvSpPr>
      <xdr:spPr>
        <a:xfrm>
          <a:off x="12763500" y="133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55833</xdr:rowOff>
    </xdr:from>
    <xdr:ext cx="534377" cy="259045"/>
    <xdr:sp macro="" textlink="">
      <xdr:nvSpPr>
        <xdr:cNvPr id="644" name="テキスト ボックス 643"/>
        <xdr:cNvSpPr txBox="1"/>
      </xdr:nvSpPr>
      <xdr:spPr>
        <a:xfrm>
          <a:off x="12547111" y="134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59810</xdr:rowOff>
    </xdr:from>
    <xdr:to>
      <xdr:col>85</xdr:col>
      <xdr:colOff>127000</xdr:colOff>
      <xdr:row>98</xdr:row>
      <xdr:rowOff>87681</xdr:rowOff>
    </xdr:to>
    <xdr:cxnSp macro="">
      <xdr:nvCxnSpPr>
        <xdr:cNvPr id="673" name="直線コネクタ 672"/>
        <xdr:cNvCxnSpPr/>
      </xdr:nvCxnSpPr>
      <xdr:spPr>
        <a:xfrm flipV="1">
          <a:off x="15481300" y="16861910"/>
          <a:ext cx="838200" cy="2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1826</xdr:rowOff>
    </xdr:from>
    <xdr:ext cx="534377" cy="259045"/>
    <xdr:sp macro="" textlink="">
      <xdr:nvSpPr>
        <xdr:cNvPr id="674" name="積立金平均値テキスト"/>
        <xdr:cNvSpPr txBox="1"/>
      </xdr:nvSpPr>
      <xdr:spPr>
        <a:xfrm>
          <a:off x="16370300" y="1680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87681</xdr:rowOff>
    </xdr:from>
    <xdr:to>
      <xdr:col>81</xdr:col>
      <xdr:colOff>50800</xdr:colOff>
      <xdr:row>98</xdr:row>
      <xdr:rowOff>89230</xdr:rowOff>
    </xdr:to>
    <xdr:cxnSp macro="">
      <xdr:nvCxnSpPr>
        <xdr:cNvPr id="676" name="直線コネクタ 675"/>
        <xdr:cNvCxnSpPr/>
      </xdr:nvCxnSpPr>
      <xdr:spPr>
        <a:xfrm flipV="1">
          <a:off x="14592300" y="16889781"/>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170321</xdr:rowOff>
    </xdr:from>
    <xdr:ext cx="534377" cy="259045"/>
    <xdr:sp macro="" textlink="">
      <xdr:nvSpPr>
        <xdr:cNvPr id="678" name="テキスト ボックス 677"/>
        <xdr:cNvSpPr txBox="1"/>
      </xdr:nvSpPr>
      <xdr:spPr>
        <a:xfrm>
          <a:off x="15214111" y="169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89230</xdr:rowOff>
    </xdr:from>
    <xdr:to>
      <xdr:col>76</xdr:col>
      <xdr:colOff>114300</xdr:colOff>
      <xdr:row>98</xdr:row>
      <xdr:rowOff>119092</xdr:rowOff>
    </xdr:to>
    <xdr:cxnSp macro="">
      <xdr:nvCxnSpPr>
        <xdr:cNvPr id="679" name="直線コネクタ 678"/>
        <xdr:cNvCxnSpPr/>
      </xdr:nvCxnSpPr>
      <xdr:spPr>
        <a:xfrm flipV="1">
          <a:off x="13703300" y="16891330"/>
          <a:ext cx="889000" cy="2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27964</xdr:rowOff>
    </xdr:from>
    <xdr:ext cx="534377" cy="259045"/>
    <xdr:sp macro="" textlink="">
      <xdr:nvSpPr>
        <xdr:cNvPr id="681" name="テキスト ボックス 680"/>
        <xdr:cNvSpPr txBox="1"/>
      </xdr:nvSpPr>
      <xdr:spPr>
        <a:xfrm>
          <a:off x="14325111" y="170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119092</xdr:rowOff>
    </xdr:from>
    <xdr:to>
      <xdr:col>71</xdr:col>
      <xdr:colOff>177800</xdr:colOff>
      <xdr:row>99</xdr:row>
      <xdr:rowOff>2105</xdr:rowOff>
    </xdr:to>
    <xdr:cxnSp macro="">
      <xdr:nvCxnSpPr>
        <xdr:cNvPr id="682" name="直線コネクタ 681"/>
        <xdr:cNvCxnSpPr/>
      </xdr:nvCxnSpPr>
      <xdr:spPr>
        <a:xfrm flipV="1">
          <a:off x="12814300" y="16921192"/>
          <a:ext cx="889000" cy="5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25282</xdr:rowOff>
    </xdr:from>
    <xdr:ext cx="534377" cy="259045"/>
    <xdr:sp macro="" textlink="">
      <xdr:nvSpPr>
        <xdr:cNvPr id="684" name="テキスト ボックス 683"/>
        <xdr:cNvSpPr txBox="1"/>
      </xdr:nvSpPr>
      <xdr:spPr>
        <a:xfrm>
          <a:off x="13436111" y="169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6" name="テキスト ボックス 685"/>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9010</xdr:rowOff>
    </xdr:from>
    <xdr:to>
      <xdr:col>85</xdr:col>
      <xdr:colOff>177800</xdr:colOff>
      <xdr:row>98</xdr:row>
      <xdr:rowOff>110610</xdr:rowOff>
    </xdr:to>
    <xdr:sp macro="" textlink="">
      <xdr:nvSpPr>
        <xdr:cNvPr id="692" name="楕円 691"/>
        <xdr:cNvSpPr/>
      </xdr:nvSpPr>
      <xdr:spPr>
        <a:xfrm>
          <a:off x="16268700" y="1681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31887</xdr:rowOff>
    </xdr:from>
    <xdr:ext cx="534377" cy="259045"/>
    <xdr:sp macro="" textlink="">
      <xdr:nvSpPr>
        <xdr:cNvPr id="693" name="積立金該当値テキスト"/>
        <xdr:cNvSpPr txBox="1"/>
      </xdr:nvSpPr>
      <xdr:spPr>
        <a:xfrm>
          <a:off x="16370300" y="1666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36881</xdr:rowOff>
    </xdr:from>
    <xdr:to>
      <xdr:col>81</xdr:col>
      <xdr:colOff>101600</xdr:colOff>
      <xdr:row>98</xdr:row>
      <xdr:rowOff>138481</xdr:rowOff>
    </xdr:to>
    <xdr:sp macro="" textlink="">
      <xdr:nvSpPr>
        <xdr:cNvPr id="694" name="楕円 693"/>
        <xdr:cNvSpPr/>
      </xdr:nvSpPr>
      <xdr:spPr>
        <a:xfrm>
          <a:off x="15430500" y="168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155008</xdr:rowOff>
    </xdr:from>
    <xdr:ext cx="534377" cy="259045"/>
    <xdr:sp macro="" textlink="">
      <xdr:nvSpPr>
        <xdr:cNvPr id="695" name="テキスト ボックス 694"/>
        <xdr:cNvSpPr txBox="1"/>
      </xdr:nvSpPr>
      <xdr:spPr>
        <a:xfrm>
          <a:off x="15214111" y="1661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38430</xdr:rowOff>
    </xdr:from>
    <xdr:to>
      <xdr:col>76</xdr:col>
      <xdr:colOff>165100</xdr:colOff>
      <xdr:row>98</xdr:row>
      <xdr:rowOff>140030</xdr:rowOff>
    </xdr:to>
    <xdr:sp macro="" textlink="">
      <xdr:nvSpPr>
        <xdr:cNvPr id="696" name="楕円 695"/>
        <xdr:cNvSpPr/>
      </xdr:nvSpPr>
      <xdr:spPr>
        <a:xfrm>
          <a:off x="14541500" y="168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156557</xdr:rowOff>
    </xdr:from>
    <xdr:ext cx="534377" cy="259045"/>
    <xdr:sp macro="" textlink="">
      <xdr:nvSpPr>
        <xdr:cNvPr id="697" name="テキスト ボックス 696"/>
        <xdr:cNvSpPr txBox="1"/>
      </xdr:nvSpPr>
      <xdr:spPr>
        <a:xfrm>
          <a:off x="14325111" y="1661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68292</xdr:rowOff>
    </xdr:from>
    <xdr:to>
      <xdr:col>72</xdr:col>
      <xdr:colOff>38100</xdr:colOff>
      <xdr:row>98</xdr:row>
      <xdr:rowOff>169892</xdr:rowOff>
    </xdr:to>
    <xdr:sp macro="" textlink="">
      <xdr:nvSpPr>
        <xdr:cNvPr id="698" name="楕円 697"/>
        <xdr:cNvSpPr/>
      </xdr:nvSpPr>
      <xdr:spPr>
        <a:xfrm>
          <a:off x="13652500" y="168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14969</xdr:rowOff>
    </xdr:from>
    <xdr:ext cx="534377" cy="259045"/>
    <xdr:sp macro="" textlink="">
      <xdr:nvSpPr>
        <xdr:cNvPr id="699" name="テキスト ボックス 698"/>
        <xdr:cNvSpPr txBox="1"/>
      </xdr:nvSpPr>
      <xdr:spPr>
        <a:xfrm>
          <a:off x="13436111" y="1664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122755</xdr:rowOff>
    </xdr:from>
    <xdr:to>
      <xdr:col>67</xdr:col>
      <xdr:colOff>101600</xdr:colOff>
      <xdr:row>99</xdr:row>
      <xdr:rowOff>52905</xdr:rowOff>
    </xdr:to>
    <xdr:sp macro="" textlink="">
      <xdr:nvSpPr>
        <xdr:cNvPr id="700" name="楕円 699"/>
        <xdr:cNvSpPr/>
      </xdr:nvSpPr>
      <xdr:spPr>
        <a:xfrm>
          <a:off x="12763500" y="169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44032</xdr:rowOff>
    </xdr:from>
    <xdr:ext cx="534377" cy="259045"/>
    <xdr:sp macro="" textlink="">
      <xdr:nvSpPr>
        <xdr:cNvPr id="701" name="テキスト ボックス 700"/>
        <xdr:cNvSpPr txBox="1"/>
      </xdr:nvSpPr>
      <xdr:spPr>
        <a:xfrm>
          <a:off x="12547111" y="1701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40545</xdr:rowOff>
    </xdr:from>
    <xdr:to>
      <xdr:col>116</xdr:col>
      <xdr:colOff>63500</xdr:colOff>
      <xdr:row>59</xdr:row>
      <xdr:rowOff>40887</xdr:rowOff>
    </xdr:to>
    <xdr:cxnSp macro="">
      <xdr:nvCxnSpPr>
        <xdr:cNvPr id="785" name="直線コネクタ 784"/>
        <xdr:cNvCxnSpPr/>
      </xdr:nvCxnSpPr>
      <xdr:spPr>
        <a:xfrm flipV="1">
          <a:off x="21323300" y="10156095"/>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40849</xdr:rowOff>
    </xdr:from>
    <xdr:to>
      <xdr:col>111</xdr:col>
      <xdr:colOff>177800</xdr:colOff>
      <xdr:row>59</xdr:row>
      <xdr:rowOff>40887</xdr:rowOff>
    </xdr:to>
    <xdr:cxnSp macro="">
      <xdr:nvCxnSpPr>
        <xdr:cNvPr id="788" name="直線コネクタ 787"/>
        <xdr:cNvCxnSpPr/>
      </xdr:nvCxnSpPr>
      <xdr:spPr>
        <a:xfrm>
          <a:off x="20434300" y="1015639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40849</xdr:rowOff>
    </xdr:from>
    <xdr:to>
      <xdr:col>107</xdr:col>
      <xdr:colOff>50800</xdr:colOff>
      <xdr:row>59</xdr:row>
      <xdr:rowOff>41916</xdr:rowOff>
    </xdr:to>
    <xdr:cxnSp macro="">
      <xdr:nvCxnSpPr>
        <xdr:cNvPr id="791" name="直線コネクタ 790"/>
        <xdr:cNvCxnSpPr/>
      </xdr:nvCxnSpPr>
      <xdr:spPr>
        <a:xfrm flipV="1">
          <a:off x="19545300" y="10156399"/>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41916</xdr:rowOff>
    </xdr:from>
    <xdr:to>
      <xdr:col>102</xdr:col>
      <xdr:colOff>114300</xdr:colOff>
      <xdr:row>59</xdr:row>
      <xdr:rowOff>42488</xdr:rowOff>
    </xdr:to>
    <xdr:cxnSp macro="">
      <xdr:nvCxnSpPr>
        <xdr:cNvPr id="794" name="直線コネクタ 793"/>
        <xdr:cNvCxnSpPr/>
      </xdr:nvCxnSpPr>
      <xdr:spPr>
        <a:xfrm flipV="1">
          <a:off x="18656300" y="1015746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161195</xdr:rowOff>
    </xdr:from>
    <xdr:to>
      <xdr:col>116</xdr:col>
      <xdr:colOff>114300</xdr:colOff>
      <xdr:row>59</xdr:row>
      <xdr:rowOff>91345</xdr:rowOff>
    </xdr:to>
    <xdr:sp macro="" textlink="">
      <xdr:nvSpPr>
        <xdr:cNvPr id="804" name="楕円 803"/>
        <xdr:cNvSpPr/>
      </xdr:nvSpPr>
      <xdr:spPr>
        <a:xfrm>
          <a:off x="22110700" y="101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378565" cy="259045"/>
    <xdr:sp macro="" textlink="">
      <xdr:nvSpPr>
        <xdr:cNvPr id="805" name="貸付金該当値テキスト"/>
        <xdr:cNvSpPr txBox="1"/>
      </xdr:nvSpPr>
      <xdr:spPr>
        <a:xfrm>
          <a:off x="22212300" y="10031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161537</xdr:rowOff>
    </xdr:from>
    <xdr:to>
      <xdr:col>112</xdr:col>
      <xdr:colOff>38100</xdr:colOff>
      <xdr:row>59</xdr:row>
      <xdr:rowOff>91687</xdr:rowOff>
    </xdr:to>
    <xdr:sp macro="" textlink="">
      <xdr:nvSpPr>
        <xdr:cNvPr id="806" name="楕円 805"/>
        <xdr:cNvSpPr/>
      </xdr:nvSpPr>
      <xdr:spPr>
        <a:xfrm>
          <a:off x="21272500" y="10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82814</xdr:rowOff>
    </xdr:from>
    <xdr:ext cx="378565" cy="259045"/>
    <xdr:sp macro="" textlink="">
      <xdr:nvSpPr>
        <xdr:cNvPr id="807" name="テキスト ボックス 806"/>
        <xdr:cNvSpPr txBox="1"/>
      </xdr:nvSpPr>
      <xdr:spPr>
        <a:xfrm>
          <a:off x="21134017" y="10198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161499</xdr:rowOff>
    </xdr:from>
    <xdr:to>
      <xdr:col>107</xdr:col>
      <xdr:colOff>101600</xdr:colOff>
      <xdr:row>59</xdr:row>
      <xdr:rowOff>91649</xdr:rowOff>
    </xdr:to>
    <xdr:sp macro="" textlink="">
      <xdr:nvSpPr>
        <xdr:cNvPr id="808" name="楕円 807"/>
        <xdr:cNvSpPr/>
      </xdr:nvSpPr>
      <xdr:spPr>
        <a:xfrm>
          <a:off x="20383500" y="1010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82776</xdr:rowOff>
    </xdr:from>
    <xdr:ext cx="378565" cy="259045"/>
    <xdr:sp macro="" textlink="">
      <xdr:nvSpPr>
        <xdr:cNvPr id="809" name="テキスト ボックス 808"/>
        <xdr:cNvSpPr txBox="1"/>
      </xdr:nvSpPr>
      <xdr:spPr>
        <a:xfrm>
          <a:off x="20245017" y="1019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162566</xdr:rowOff>
    </xdr:from>
    <xdr:to>
      <xdr:col>102</xdr:col>
      <xdr:colOff>165100</xdr:colOff>
      <xdr:row>59</xdr:row>
      <xdr:rowOff>92716</xdr:rowOff>
    </xdr:to>
    <xdr:sp macro="" textlink="">
      <xdr:nvSpPr>
        <xdr:cNvPr id="810" name="楕円 809"/>
        <xdr:cNvSpPr/>
      </xdr:nvSpPr>
      <xdr:spPr>
        <a:xfrm>
          <a:off x="19494500" y="101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83843</xdr:rowOff>
    </xdr:from>
    <xdr:ext cx="378565" cy="259045"/>
    <xdr:sp macro="" textlink="">
      <xdr:nvSpPr>
        <xdr:cNvPr id="811" name="テキスト ボックス 810"/>
        <xdr:cNvSpPr txBox="1"/>
      </xdr:nvSpPr>
      <xdr:spPr>
        <a:xfrm>
          <a:off x="19356017" y="10199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163138</xdr:rowOff>
    </xdr:from>
    <xdr:to>
      <xdr:col>98</xdr:col>
      <xdr:colOff>38100</xdr:colOff>
      <xdr:row>59</xdr:row>
      <xdr:rowOff>93288</xdr:rowOff>
    </xdr:to>
    <xdr:sp macro="" textlink="">
      <xdr:nvSpPr>
        <xdr:cNvPr id="812" name="楕円 811"/>
        <xdr:cNvSpPr/>
      </xdr:nvSpPr>
      <xdr:spPr>
        <a:xfrm>
          <a:off x="18605500" y="1010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84415</xdr:rowOff>
    </xdr:from>
    <xdr:ext cx="378565" cy="259045"/>
    <xdr:sp macro="" textlink="">
      <xdr:nvSpPr>
        <xdr:cNvPr id="813" name="テキスト ボックス 812"/>
        <xdr:cNvSpPr txBox="1"/>
      </xdr:nvSpPr>
      <xdr:spPr>
        <a:xfrm>
          <a:off x="18467017" y="10199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51625</xdr:rowOff>
    </xdr:from>
    <xdr:to>
      <xdr:col>116</xdr:col>
      <xdr:colOff>63500</xdr:colOff>
      <xdr:row>78</xdr:row>
      <xdr:rowOff>59906</xdr:rowOff>
    </xdr:to>
    <xdr:cxnSp macro="">
      <xdr:nvCxnSpPr>
        <xdr:cNvPr id="843" name="直線コネクタ 842"/>
        <xdr:cNvCxnSpPr/>
      </xdr:nvCxnSpPr>
      <xdr:spPr>
        <a:xfrm>
          <a:off x="21323300" y="13424725"/>
          <a:ext cx="838200" cy="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4" name="繰出金平均値テキスト"/>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156604</xdr:rowOff>
    </xdr:from>
    <xdr:to>
      <xdr:col>111</xdr:col>
      <xdr:colOff>177800</xdr:colOff>
      <xdr:row>78</xdr:row>
      <xdr:rowOff>51625</xdr:rowOff>
    </xdr:to>
    <xdr:cxnSp macro="">
      <xdr:nvCxnSpPr>
        <xdr:cNvPr id="846" name="直線コネクタ 845"/>
        <xdr:cNvCxnSpPr/>
      </xdr:nvCxnSpPr>
      <xdr:spPr>
        <a:xfrm>
          <a:off x="20434300" y="13015354"/>
          <a:ext cx="889000" cy="40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48" name="テキスト ボックス 847"/>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156604</xdr:rowOff>
    </xdr:from>
    <xdr:to>
      <xdr:col>107</xdr:col>
      <xdr:colOff>50800</xdr:colOff>
      <xdr:row>77</xdr:row>
      <xdr:rowOff>6871</xdr:rowOff>
    </xdr:to>
    <xdr:cxnSp macro="">
      <xdr:nvCxnSpPr>
        <xdr:cNvPr id="849" name="直線コネクタ 848"/>
        <xdr:cNvCxnSpPr/>
      </xdr:nvCxnSpPr>
      <xdr:spPr>
        <a:xfrm flipV="1">
          <a:off x="19545300" y="13015354"/>
          <a:ext cx="889000" cy="19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1" name="テキスト ボックス 850"/>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135852</xdr:rowOff>
    </xdr:from>
    <xdr:to>
      <xdr:col>102</xdr:col>
      <xdr:colOff>114300</xdr:colOff>
      <xdr:row>77</xdr:row>
      <xdr:rowOff>6871</xdr:rowOff>
    </xdr:to>
    <xdr:cxnSp macro="">
      <xdr:nvCxnSpPr>
        <xdr:cNvPr id="852" name="直線コネクタ 851"/>
        <xdr:cNvCxnSpPr/>
      </xdr:nvCxnSpPr>
      <xdr:spPr>
        <a:xfrm>
          <a:off x="18656300" y="13166052"/>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88028</xdr:rowOff>
    </xdr:from>
    <xdr:ext cx="534377" cy="259045"/>
    <xdr:sp macro="" textlink="">
      <xdr:nvSpPr>
        <xdr:cNvPr id="854" name="テキスト ボックス 853"/>
        <xdr:cNvSpPr txBox="1"/>
      </xdr:nvSpPr>
      <xdr:spPr>
        <a:xfrm>
          <a:off x="19278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6" name="テキスト ボックス 855"/>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9106</xdr:rowOff>
    </xdr:from>
    <xdr:to>
      <xdr:col>116</xdr:col>
      <xdr:colOff>114300</xdr:colOff>
      <xdr:row>78</xdr:row>
      <xdr:rowOff>110706</xdr:rowOff>
    </xdr:to>
    <xdr:sp macro="" textlink="">
      <xdr:nvSpPr>
        <xdr:cNvPr id="862" name="楕円 861"/>
        <xdr:cNvSpPr/>
      </xdr:nvSpPr>
      <xdr:spPr>
        <a:xfrm>
          <a:off x="22110700" y="1338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158983</xdr:rowOff>
    </xdr:from>
    <xdr:ext cx="534377" cy="259045"/>
    <xdr:sp macro="" textlink="">
      <xdr:nvSpPr>
        <xdr:cNvPr id="863" name="繰出金該当値テキスト"/>
        <xdr:cNvSpPr txBox="1"/>
      </xdr:nvSpPr>
      <xdr:spPr>
        <a:xfrm>
          <a:off x="22212300" y="133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825</xdr:rowOff>
    </xdr:from>
    <xdr:to>
      <xdr:col>112</xdr:col>
      <xdr:colOff>38100</xdr:colOff>
      <xdr:row>78</xdr:row>
      <xdr:rowOff>102425</xdr:rowOff>
    </xdr:to>
    <xdr:sp macro="" textlink="">
      <xdr:nvSpPr>
        <xdr:cNvPr id="864" name="楕円 863"/>
        <xdr:cNvSpPr/>
      </xdr:nvSpPr>
      <xdr:spPr>
        <a:xfrm>
          <a:off x="21272500" y="133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93552</xdr:rowOff>
    </xdr:from>
    <xdr:ext cx="534377" cy="259045"/>
    <xdr:sp macro="" textlink="">
      <xdr:nvSpPr>
        <xdr:cNvPr id="865" name="テキスト ボックス 864"/>
        <xdr:cNvSpPr txBox="1"/>
      </xdr:nvSpPr>
      <xdr:spPr>
        <a:xfrm>
          <a:off x="21056111" y="13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105804</xdr:rowOff>
    </xdr:from>
    <xdr:to>
      <xdr:col>107</xdr:col>
      <xdr:colOff>101600</xdr:colOff>
      <xdr:row>76</xdr:row>
      <xdr:rowOff>35954</xdr:rowOff>
    </xdr:to>
    <xdr:sp macro="" textlink="">
      <xdr:nvSpPr>
        <xdr:cNvPr id="866" name="楕円 865"/>
        <xdr:cNvSpPr/>
      </xdr:nvSpPr>
      <xdr:spPr>
        <a:xfrm>
          <a:off x="20383500" y="129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52481</xdr:rowOff>
    </xdr:from>
    <xdr:ext cx="534377" cy="259045"/>
    <xdr:sp macro="" textlink="">
      <xdr:nvSpPr>
        <xdr:cNvPr id="867" name="テキスト ボックス 866"/>
        <xdr:cNvSpPr txBox="1"/>
      </xdr:nvSpPr>
      <xdr:spPr>
        <a:xfrm>
          <a:off x="20167111" y="1273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127521</xdr:rowOff>
    </xdr:from>
    <xdr:to>
      <xdr:col>102</xdr:col>
      <xdr:colOff>165100</xdr:colOff>
      <xdr:row>77</xdr:row>
      <xdr:rowOff>57671</xdr:rowOff>
    </xdr:to>
    <xdr:sp macro="" textlink="">
      <xdr:nvSpPr>
        <xdr:cNvPr id="868" name="楕円 867"/>
        <xdr:cNvSpPr/>
      </xdr:nvSpPr>
      <xdr:spPr>
        <a:xfrm>
          <a:off x="19494500" y="1315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48798</xdr:rowOff>
    </xdr:from>
    <xdr:ext cx="534377" cy="259045"/>
    <xdr:sp macro="" textlink="">
      <xdr:nvSpPr>
        <xdr:cNvPr id="869" name="テキスト ボックス 868"/>
        <xdr:cNvSpPr txBox="1"/>
      </xdr:nvSpPr>
      <xdr:spPr>
        <a:xfrm>
          <a:off x="19278111" y="1325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85052</xdr:rowOff>
    </xdr:from>
    <xdr:to>
      <xdr:col>98</xdr:col>
      <xdr:colOff>38100</xdr:colOff>
      <xdr:row>77</xdr:row>
      <xdr:rowOff>15202</xdr:rowOff>
    </xdr:to>
    <xdr:sp macro="" textlink="">
      <xdr:nvSpPr>
        <xdr:cNvPr id="870" name="楕円 869"/>
        <xdr:cNvSpPr/>
      </xdr:nvSpPr>
      <xdr:spPr>
        <a:xfrm>
          <a:off x="18605500" y="1311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6329</xdr:rowOff>
    </xdr:from>
    <xdr:ext cx="534377" cy="259045"/>
    <xdr:sp macro="" textlink="">
      <xdr:nvSpPr>
        <xdr:cNvPr id="871" name="テキスト ボックス 870"/>
        <xdr:cNvSpPr txBox="1"/>
      </xdr:nvSpPr>
      <xdr:spPr>
        <a:xfrm>
          <a:off x="18389111" y="132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歳出決算総額の住民一人当たりの総額は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824,488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円となっている。主な構成項目となっている人件費は、住民一人当たりの総額は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119,303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類団平均よりは低い値で推移しているが、近年増加傾向にある。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以上増えないようにするため、新規採用職員の抑制による職員数の減や、委託業務に移行できるものは行っていくことにより、人件費の減少に努めていく。また、物件費について、類団平均との差額幅は小さくなったが、まだまだ高額となっている。民間委託による物件費の増加も考えられるが、ふるさと納税に係る手数料の増加等も影響している。消耗品費等の縮減に努めていく。普通建設事業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令和３年度が事業の終期である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役場庁舎建替整備工事および社会資本総合整備事業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の歌詰橋補強・補修工事（第１期）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大幅に増加した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扶助費については、障害に係る給付費が近年増加傾向であったのに加え、各臨時特別給付金の影響もあり、増加した。また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も、実施収支額の半分以上の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繰上償還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および任意の繰上償還の影響により増加した。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7,252
7,032
7.80
6,183,511
5,979,188
173,840
2,578,296
2,196,728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57404</xdr:rowOff>
    </xdr:from>
    <xdr:to>
      <xdr:col>24</xdr:col>
      <xdr:colOff>63500</xdr:colOff>
      <xdr:row>37</xdr:row>
      <xdr:rowOff>152807</xdr:rowOff>
    </xdr:to>
    <xdr:cxnSp macro="">
      <xdr:nvCxnSpPr>
        <xdr:cNvPr id="59" name="直線コネクタ 58"/>
        <xdr:cNvCxnSpPr/>
      </xdr:nvCxnSpPr>
      <xdr:spPr>
        <a:xfrm>
          <a:off x="3797300" y="6401054"/>
          <a:ext cx="838200" cy="9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42164</xdr:rowOff>
    </xdr:from>
    <xdr:to>
      <xdr:col>19</xdr:col>
      <xdr:colOff>177800</xdr:colOff>
      <xdr:row>37</xdr:row>
      <xdr:rowOff>57404</xdr:rowOff>
    </xdr:to>
    <xdr:cxnSp macro="">
      <xdr:nvCxnSpPr>
        <xdr:cNvPr id="62" name="直線コネクタ 61"/>
        <xdr:cNvCxnSpPr/>
      </xdr:nvCxnSpPr>
      <xdr:spPr>
        <a:xfrm>
          <a:off x="2908300" y="638581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20675</xdr:rowOff>
    </xdr:from>
    <xdr:to>
      <xdr:col>15</xdr:col>
      <xdr:colOff>50800</xdr:colOff>
      <xdr:row>37</xdr:row>
      <xdr:rowOff>42164</xdr:rowOff>
    </xdr:to>
    <xdr:cxnSp macro="">
      <xdr:nvCxnSpPr>
        <xdr:cNvPr id="65" name="直線コネクタ 64"/>
        <xdr:cNvCxnSpPr/>
      </xdr:nvCxnSpPr>
      <xdr:spPr>
        <a:xfrm>
          <a:off x="2019300" y="6364325"/>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20675</xdr:rowOff>
    </xdr:from>
    <xdr:to>
      <xdr:col>10</xdr:col>
      <xdr:colOff>114300</xdr:colOff>
      <xdr:row>37</xdr:row>
      <xdr:rowOff>36373</xdr:rowOff>
    </xdr:to>
    <xdr:cxnSp macro="">
      <xdr:nvCxnSpPr>
        <xdr:cNvPr id="68" name="直線コネクタ 67"/>
        <xdr:cNvCxnSpPr/>
      </xdr:nvCxnSpPr>
      <xdr:spPr>
        <a:xfrm flipV="1">
          <a:off x="1130300" y="6364325"/>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48836</xdr:rowOff>
    </xdr:from>
    <xdr:ext cx="469744" cy="259045"/>
    <xdr:sp macro="" textlink="">
      <xdr:nvSpPr>
        <xdr:cNvPr id="70" name="テキスト ボックス 69"/>
        <xdr:cNvSpPr txBox="1"/>
      </xdr:nvSpPr>
      <xdr:spPr>
        <a:xfrm>
          <a:off x="1784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54627</xdr:rowOff>
    </xdr:from>
    <xdr:ext cx="469744" cy="259045"/>
    <xdr:sp macro="" textlink="">
      <xdr:nvSpPr>
        <xdr:cNvPr id="72" name="テキスト ボックス 71"/>
        <xdr:cNvSpPr txBox="1"/>
      </xdr:nvSpPr>
      <xdr:spPr>
        <a:xfrm>
          <a:off x="895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102007</xdr:rowOff>
    </xdr:from>
    <xdr:to>
      <xdr:col>24</xdr:col>
      <xdr:colOff>114300</xdr:colOff>
      <xdr:row>38</xdr:row>
      <xdr:rowOff>32156</xdr:rowOff>
    </xdr:to>
    <xdr:sp macro="" textlink="">
      <xdr:nvSpPr>
        <xdr:cNvPr id="78" name="楕円 77"/>
        <xdr:cNvSpPr/>
      </xdr:nvSpPr>
      <xdr:spPr>
        <a:xfrm>
          <a:off x="4584700" y="64456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80434</xdr:rowOff>
    </xdr:from>
    <xdr:ext cx="469744" cy="259045"/>
    <xdr:sp macro="" textlink="">
      <xdr:nvSpPr>
        <xdr:cNvPr id="79" name="議会費該当値テキスト"/>
        <xdr:cNvSpPr txBox="1"/>
      </xdr:nvSpPr>
      <xdr:spPr>
        <a:xfrm>
          <a:off x="4686300" y="64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6604</xdr:rowOff>
    </xdr:from>
    <xdr:to>
      <xdr:col>20</xdr:col>
      <xdr:colOff>38100</xdr:colOff>
      <xdr:row>37</xdr:row>
      <xdr:rowOff>108204</xdr:rowOff>
    </xdr:to>
    <xdr:sp macro="" textlink="">
      <xdr:nvSpPr>
        <xdr:cNvPr id="80" name="楕円 79"/>
        <xdr:cNvSpPr/>
      </xdr:nvSpPr>
      <xdr:spPr>
        <a:xfrm>
          <a:off x="3746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99331</xdr:rowOff>
    </xdr:from>
    <xdr:ext cx="469744" cy="259045"/>
    <xdr:sp macro="" textlink="">
      <xdr:nvSpPr>
        <xdr:cNvPr id="81" name="テキスト ボックス 80"/>
        <xdr:cNvSpPr txBox="1"/>
      </xdr:nvSpPr>
      <xdr:spPr>
        <a:xfrm>
          <a:off x="3562428" y="644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162814</xdr:rowOff>
    </xdr:from>
    <xdr:to>
      <xdr:col>15</xdr:col>
      <xdr:colOff>101600</xdr:colOff>
      <xdr:row>37</xdr:row>
      <xdr:rowOff>92964</xdr:rowOff>
    </xdr:to>
    <xdr:sp macro="" textlink="">
      <xdr:nvSpPr>
        <xdr:cNvPr id="82" name="楕円 81"/>
        <xdr:cNvSpPr/>
      </xdr:nvSpPr>
      <xdr:spPr>
        <a:xfrm>
          <a:off x="2857500" y="63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84091</xdr:rowOff>
    </xdr:from>
    <xdr:ext cx="469744" cy="259045"/>
    <xdr:sp macro="" textlink="">
      <xdr:nvSpPr>
        <xdr:cNvPr id="83" name="テキスト ボックス 82"/>
        <xdr:cNvSpPr txBox="1"/>
      </xdr:nvSpPr>
      <xdr:spPr>
        <a:xfrm>
          <a:off x="2673428" y="642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141325</xdr:rowOff>
    </xdr:from>
    <xdr:to>
      <xdr:col>10</xdr:col>
      <xdr:colOff>165100</xdr:colOff>
      <xdr:row>37</xdr:row>
      <xdr:rowOff>71475</xdr:rowOff>
    </xdr:to>
    <xdr:sp macro="" textlink="">
      <xdr:nvSpPr>
        <xdr:cNvPr id="84" name="楕円 83"/>
        <xdr:cNvSpPr/>
      </xdr:nvSpPr>
      <xdr:spPr>
        <a:xfrm>
          <a:off x="1968500" y="631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62602</xdr:rowOff>
    </xdr:from>
    <xdr:ext cx="469744" cy="259045"/>
    <xdr:sp macro="" textlink="">
      <xdr:nvSpPr>
        <xdr:cNvPr id="85" name="テキスト ボックス 84"/>
        <xdr:cNvSpPr txBox="1"/>
      </xdr:nvSpPr>
      <xdr:spPr>
        <a:xfrm>
          <a:off x="1784428" y="640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157023</xdr:rowOff>
    </xdr:from>
    <xdr:to>
      <xdr:col>6</xdr:col>
      <xdr:colOff>38100</xdr:colOff>
      <xdr:row>37</xdr:row>
      <xdr:rowOff>87173</xdr:rowOff>
    </xdr:to>
    <xdr:sp macro="" textlink="">
      <xdr:nvSpPr>
        <xdr:cNvPr id="86" name="楕円 85"/>
        <xdr:cNvSpPr/>
      </xdr:nvSpPr>
      <xdr:spPr>
        <a:xfrm>
          <a:off x="10795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78300</xdr:rowOff>
    </xdr:from>
    <xdr:ext cx="469744" cy="259045"/>
    <xdr:sp macro="" textlink="">
      <xdr:nvSpPr>
        <xdr:cNvPr id="87" name="テキスト ボックス 86"/>
        <xdr:cNvSpPr txBox="1"/>
      </xdr:nvSpPr>
      <xdr:spPr>
        <a:xfrm>
          <a:off x="895428" y="6421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144440</xdr:rowOff>
    </xdr:from>
    <xdr:to>
      <xdr:col>24</xdr:col>
      <xdr:colOff>63500</xdr:colOff>
      <xdr:row>58</xdr:row>
      <xdr:rowOff>17909</xdr:rowOff>
    </xdr:to>
    <xdr:cxnSp macro="">
      <xdr:nvCxnSpPr>
        <xdr:cNvPr id="116" name="直線コネクタ 115"/>
        <xdr:cNvCxnSpPr/>
      </xdr:nvCxnSpPr>
      <xdr:spPr>
        <a:xfrm>
          <a:off x="3797300" y="9917090"/>
          <a:ext cx="838200" cy="4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163499</xdr:rowOff>
    </xdr:from>
    <xdr:ext cx="599010" cy="259045"/>
    <xdr:sp macro="" textlink="">
      <xdr:nvSpPr>
        <xdr:cNvPr id="117" name="総務費平均値テキスト"/>
        <xdr:cNvSpPr txBox="1"/>
      </xdr:nvSpPr>
      <xdr:spPr>
        <a:xfrm>
          <a:off x="4686300" y="9936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144440</xdr:rowOff>
    </xdr:from>
    <xdr:to>
      <xdr:col>19</xdr:col>
      <xdr:colOff>177800</xdr:colOff>
      <xdr:row>58</xdr:row>
      <xdr:rowOff>43866</xdr:rowOff>
    </xdr:to>
    <xdr:cxnSp macro="">
      <xdr:nvCxnSpPr>
        <xdr:cNvPr id="119" name="直線コネクタ 118"/>
        <xdr:cNvCxnSpPr/>
      </xdr:nvCxnSpPr>
      <xdr:spPr>
        <a:xfrm flipV="1">
          <a:off x="2908300" y="9917090"/>
          <a:ext cx="889000" cy="7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57845</xdr:rowOff>
    </xdr:from>
    <xdr:ext cx="599010" cy="259045"/>
    <xdr:sp macro="" textlink="">
      <xdr:nvSpPr>
        <xdr:cNvPr id="121" name="テキスト ボックス 120"/>
        <xdr:cNvSpPr txBox="1"/>
      </xdr:nvSpPr>
      <xdr:spPr>
        <a:xfrm>
          <a:off x="3497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43866</xdr:rowOff>
    </xdr:from>
    <xdr:to>
      <xdr:col>15</xdr:col>
      <xdr:colOff>50800</xdr:colOff>
      <xdr:row>58</xdr:row>
      <xdr:rowOff>122609</xdr:rowOff>
    </xdr:to>
    <xdr:cxnSp macro="">
      <xdr:nvCxnSpPr>
        <xdr:cNvPr id="122" name="直線コネクタ 121"/>
        <xdr:cNvCxnSpPr/>
      </xdr:nvCxnSpPr>
      <xdr:spPr>
        <a:xfrm flipV="1">
          <a:off x="2019300" y="9987966"/>
          <a:ext cx="889000" cy="7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4" name="テキスト ボックス 123"/>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122609</xdr:rowOff>
    </xdr:from>
    <xdr:to>
      <xdr:col>10</xdr:col>
      <xdr:colOff>114300</xdr:colOff>
      <xdr:row>58</xdr:row>
      <xdr:rowOff>144849</xdr:rowOff>
    </xdr:to>
    <xdr:cxnSp macro="">
      <xdr:nvCxnSpPr>
        <xdr:cNvPr id="125" name="直線コネクタ 124"/>
        <xdr:cNvCxnSpPr/>
      </xdr:nvCxnSpPr>
      <xdr:spPr>
        <a:xfrm flipV="1">
          <a:off x="1130300" y="10066709"/>
          <a:ext cx="889000" cy="2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138559</xdr:rowOff>
    </xdr:from>
    <xdr:to>
      <xdr:col>24</xdr:col>
      <xdr:colOff>114300</xdr:colOff>
      <xdr:row>58</xdr:row>
      <xdr:rowOff>68709</xdr:rowOff>
    </xdr:to>
    <xdr:sp macro="" textlink="">
      <xdr:nvSpPr>
        <xdr:cNvPr id="135" name="楕円 134"/>
        <xdr:cNvSpPr/>
      </xdr:nvSpPr>
      <xdr:spPr>
        <a:xfrm>
          <a:off x="4584700" y="991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161436</xdr:rowOff>
    </xdr:from>
    <xdr:ext cx="599010" cy="259045"/>
    <xdr:sp macro="" textlink="">
      <xdr:nvSpPr>
        <xdr:cNvPr id="136" name="総務費該当値テキスト"/>
        <xdr:cNvSpPr txBox="1"/>
      </xdr:nvSpPr>
      <xdr:spPr>
        <a:xfrm>
          <a:off x="4686300" y="976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93640</xdr:rowOff>
    </xdr:from>
    <xdr:to>
      <xdr:col>20</xdr:col>
      <xdr:colOff>38100</xdr:colOff>
      <xdr:row>58</xdr:row>
      <xdr:rowOff>23790</xdr:rowOff>
    </xdr:to>
    <xdr:sp macro="" textlink="">
      <xdr:nvSpPr>
        <xdr:cNvPr id="137" name="楕円 136"/>
        <xdr:cNvSpPr/>
      </xdr:nvSpPr>
      <xdr:spPr>
        <a:xfrm>
          <a:off x="3746500" y="986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40317</xdr:rowOff>
    </xdr:from>
    <xdr:ext cx="599010" cy="259045"/>
    <xdr:sp macro="" textlink="">
      <xdr:nvSpPr>
        <xdr:cNvPr id="138" name="テキスト ボックス 137"/>
        <xdr:cNvSpPr txBox="1"/>
      </xdr:nvSpPr>
      <xdr:spPr>
        <a:xfrm>
          <a:off x="3497795" y="964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164516</xdr:rowOff>
    </xdr:from>
    <xdr:to>
      <xdr:col>15</xdr:col>
      <xdr:colOff>101600</xdr:colOff>
      <xdr:row>58</xdr:row>
      <xdr:rowOff>94666</xdr:rowOff>
    </xdr:to>
    <xdr:sp macro="" textlink="">
      <xdr:nvSpPr>
        <xdr:cNvPr id="139" name="楕円 138"/>
        <xdr:cNvSpPr/>
      </xdr:nvSpPr>
      <xdr:spPr>
        <a:xfrm>
          <a:off x="2857500" y="993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111193</xdr:rowOff>
    </xdr:from>
    <xdr:ext cx="599010" cy="259045"/>
    <xdr:sp macro="" textlink="">
      <xdr:nvSpPr>
        <xdr:cNvPr id="140" name="テキスト ボックス 139"/>
        <xdr:cNvSpPr txBox="1"/>
      </xdr:nvSpPr>
      <xdr:spPr>
        <a:xfrm>
          <a:off x="2608795" y="971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71809</xdr:rowOff>
    </xdr:from>
    <xdr:to>
      <xdr:col>10</xdr:col>
      <xdr:colOff>165100</xdr:colOff>
      <xdr:row>59</xdr:row>
      <xdr:rowOff>1959</xdr:rowOff>
    </xdr:to>
    <xdr:sp macro="" textlink="">
      <xdr:nvSpPr>
        <xdr:cNvPr id="141" name="楕円 140"/>
        <xdr:cNvSpPr/>
      </xdr:nvSpPr>
      <xdr:spPr>
        <a:xfrm>
          <a:off x="1968500" y="1001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164536</xdr:rowOff>
    </xdr:from>
    <xdr:ext cx="599010" cy="259045"/>
    <xdr:sp macro="" textlink="">
      <xdr:nvSpPr>
        <xdr:cNvPr id="142" name="テキスト ボックス 141"/>
        <xdr:cNvSpPr txBox="1"/>
      </xdr:nvSpPr>
      <xdr:spPr>
        <a:xfrm>
          <a:off x="1719795" y="1010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94049</xdr:rowOff>
    </xdr:from>
    <xdr:to>
      <xdr:col>6</xdr:col>
      <xdr:colOff>38100</xdr:colOff>
      <xdr:row>59</xdr:row>
      <xdr:rowOff>24199</xdr:rowOff>
    </xdr:to>
    <xdr:sp macro="" textlink="">
      <xdr:nvSpPr>
        <xdr:cNvPr id="143" name="楕円 142"/>
        <xdr:cNvSpPr/>
      </xdr:nvSpPr>
      <xdr:spPr>
        <a:xfrm>
          <a:off x="1079500" y="1003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15326</xdr:rowOff>
    </xdr:from>
    <xdr:ext cx="534377" cy="259045"/>
    <xdr:sp macro="" textlink="">
      <xdr:nvSpPr>
        <xdr:cNvPr id="144" name="テキスト ボックス 143"/>
        <xdr:cNvSpPr txBox="1"/>
      </xdr:nvSpPr>
      <xdr:spPr>
        <a:xfrm>
          <a:off x="863111" y="1013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56330</xdr:rowOff>
    </xdr:from>
    <xdr:to>
      <xdr:col>24</xdr:col>
      <xdr:colOff>63500</xdr:colOff>
      <xdr:row>75</xdr:row>
      <xdr:rowOff>129284</xdr:rowOff>
    </xdr:to>
    <xdr:cxnSp macro="">
      <xdr:nvCxnSpPr>
        <xdr:cNvPr id="174" name="直線コネクタ 173"/>
        <xdr:cNvCxnSpPr/>
      </xdr:nvCxnSpPr>
      <xdr:spPr>
        <a:xfrm flipV="1">
          <a:off x="3797300" y="12743630"/>
          <a:ext cx="838200" cy="24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129284</xdr:rowOff>
    </xdr:from>
    <xdr:to>
      <xdr:col>19</xdr:col>
      <xdr:colOff>177800</xdr:colOff>
      <xdr:row>76</xdr:row>
      <xdr:rowOff>39588</xdr:rowOff>
    </xdr:to>
    <xdr:cxnSp macro="">
      <xdr:nvCxnSpPr>
        <xdr:cNvPr id="177" name="直線コネクタ 176"/>
        <xdr:cNvCxnSpPr/>
      </xdr:nvCxnSpPr>
      <xdr:spPr>
        <a:xfrm flipV="1">
          <a:off x="2908300" y="12988034"/>
          <a:ext cx="889000" cy="8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39588</xdr:rowOff>
    </xdr:from>
    <xdr:to>
      <xdr:col>15</xdr:col>
      <xdr:colOff>50800</xdr:colOff>
      <xdr:row>76</xdr:row>
      <xdr:rowOff>54615</xdr:rowOff>
    </xdr:to>
    <xdr:cxnSp macro="">
      <xdr:nvCxnSpPr>
        <xdr:cNvPr id="180" name="直線コネクタ 179"/>
        <xdr:cNvCxnSpPr/>
      </xdr:nvCxnSpPr>
      <xdr:spPr>
        <a:xfrm flipV="1">
          <a:off x="2019300" y="13069788"/>
          <a:ext cx="889000" cy="1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33889</xdr:rowOff>
    </xdr:from>
    <xdr:to>
      <xdr:col>10</xdr:col>
      <xdr:colOff>114300</xdr:colOff>
      <xdr:row>76</xdr:row>
      <xdr:rowOff>54615</xdr:rowOff>
    </xdr:to>
    <xdr:cxnSp macro="">
      <xdr:nvCxnSpPr>
        <xdr:cNvPr id="183" name="直線コネクタ 182"/>
        <xdr:cNvCxnSpPr/>
      </xdr:nvCxnSpPr>
      <xdr:spPr>
        <a:xfrm>
          <a:off x="1130300" y="13064089"/>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5530</xdr:rowOff>
    </xdr:from>
    <xdr:to>
      <xdr:col>24</xdr:col>
      <xdr:colOff>114300</xdr:colOff>
      <xdr:row>74</xdr:row>
      <xdr:rowOff>107130</xdr:rowOff>
    </xdr:to>
    <xdr:sp macro="" textlink="">
      <xdr:nvSpPr>
        <xdr:cNvPr id="193" name="楕円 192"/>
        <xdr:cNvSpPr/>
      </xdr:nvSpPr>
      <xdr:spPr>
        <a:xfrm>
          <a:off x="4584700" y="1269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28407</xdr:rowOff>
    </xdr:from>
    <xdr:ext cx="599010" cy="259045"/>
    <xdr:sp macro="" textlink="">
      <xdr:nvSpPr>
        <xdr:cNvPr id="194" name="民生費該当値テキスト"/>
        <xdr:cNvSpPr txBox="1"/>
      </xdr:nvSpPr>
      <xdr:spPr>
        <a:xfrm>
          <a:off x="4686300" y="1254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78484</xdr:rowOff>
    </xdr:from>
    <xdr:to>
      <xdr:col>20</xdr:col>
      <xdr:colOff>38100</xdr:colOff>
      <xdr:row>76</xdr:row>
      <xdr:rowOff>8634</xdr:rowOff>
    </xdr:to>
    <xdr:sp macro="" textlink="">
      <xdr:nvSpPr>
        <xdr:cNvPr id="195" name="楕円 194"/>
        <xdr:cNvSpPr/>
      </xdr:nvSpPr>
      <xdr:spPr>
        <a:xfrm>
          <a:off x="3746500" y="129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25161</xdr:rowOff>
    </xdr:from>
    <xdr:ext cx="599010" cy="259045"/>
    <xdr:sp macro="" textlink="">
      <xdr:nvSpPr>
        <xdr:cNvPr id="196" name="テキスト ボックス 195"/>
        <xdr:cNvSpPr txBox="1"/>
      </xdr:nvSpPr>
      <xdr:spPr>
        <a:xfrm>
          <a:off x="3497795" y="1271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160238</xdr:rowOff>
    </xdr:from>
    <xdr:to>
      <xdr:col>15</xdr:col>
      <xdr:colOff>101600</xdr:colOff>
      <xdr:row>76</xdr:row>
      <xdr:rowOff>90388</xdr:rowOff>
    </xdr:to>
    <xdr:sp macro="" textlink="">
      <xdr:nvSpPr>
        <xdr:cNvPr id="197" name="楕円 196"/>
        <xdr:cNvSpPr/>
      </xdr:nvSpPr>
      <xdr:spPr>
        <a:xfrm>
          <a:off x="2857500" y="1301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106915</xdr:rowOff>
    </xdr:from>
    <xdr:ext cx="599010" cy="259045"/>
    <xdr:sp macro="" textlink="">
      <xdr:nvSpPr>
        <xdr:cNvPr id="198" name="テキスト ボックス 197"/>
        <xdr:cNvSpPr txBox="1"/>
      </xdr:nvSpPr>
      <xdr:spPr>
        <a:xfrm>
          <a:off x="2608795" y="1279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3815</xdr:rowOff>
    </xdr:from>
    <xdr:to>
      <xdr:col>10</xdr:col>
      <xdr:colOff>165100</xdr:colOff>
      <xdr:row>76</xdr:row>
      <xdr:rowOff>105415</xdr:rowOff>
    </xdr:to>
    <xdr:sp macro="" textlink="">
      <xdr:nvSpPr>
        <xdr:cNvPr id="199" name="楕円 198"/>
        <xdr:cNvSpPr/>
      </xdr:nvSpPr>
      <xdr:spPr>
        <a:xfrm>
          <a:off x="1968500" y="1303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121942</xdr:rowOff>
    </xdr:from>
    <xdr:ext cx="599010" cy="259045"/>
    <xdr:sp macro="" textlink="">
      <xdr:nvSpPr>
        <xdr:cNvPr id="200" name="テキスト ボックス 199"/>
        <xdr:cNvSpPr txBox="1"/>
      </xdr:nvSpPr>
      <xdr:spPr>
        <a:xfrm>
          <a:off x="1719795" y="12809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154539</xdr:rowOff>
    </xdr:from>
    <xdr:to>
      <xdr:col>6</xdr:col>
      <xdr:colOff>38100</xdr:colOff>
      <xdr:row>76</xdr:row>
      <xdr:rowOff>84689</xdr:rowOff>
    </xdr:to>
    <xdr:sp macro="" textlink="">
      <xdr:nvSpPr>
        <xdr:cNvPr id="201" name="楕円 200"/>
        <xdr:cNvSpPr/>
      </xdr:nvSpPr>
      <xdr:spPr>
        <a:xfrm>
          <a:off x="1079500" y="1301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101216</xdr:rowOff>
    </xdr:from>
    <xdr:ext cx="599010" cy="259045"/>
    <xdr:sp macro="" textlink="">
      <xdr:nvSpPr>
        <xdr:cNvPr id="202" name="テキスト ボックス 201"/>
        <xdr:cNvSpPr txBox="1"/>
      </xdr:nvSpPr>
      <xdr:spPr>
        <a:xfrm>
          <a:off x="830795" y="1278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88319</xdr:rowOff>
    </xdr:from>
    <xdr:to>
      <xdr:col>24</xdr:col>
      <xdr:colOff>63500</xdr:colOff>
      <xdr:row>96</xdr:row>
      <xdr:rowOff>105944</xdr:rowOff>
    </xdr:to>
    <xdr:cxnSp macro="">
      <xdr:nvCxnSpPr>
        <xdr:cNvPr id="231" name="直線コネクタ 230"/>
        <xdr:cNvCxnSpPr/>
      </xdr:nvCxnSpPr>
      <xdr:spPr>
        <a:xfrm>
          <a:off x="3797300" y="16547519"/>
          <a:ext cx="838200" cy="1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88319</xdr:rowOff>
    </xdr:from>
    <xdr:to>
      <xdr:col>19</xdr:col>
      <xdr:colOff>177800</xdr:colOff>
      <xdr:row>97</xdr:row>
      <xdr:rowOff>43200</xdr:rowOff>
    </xdr:to>
    <xdr:cxnSp macro="">
      <xdr:nvCxnSpPr>
        <xdr:cNvPr id="234" name="直線コネクタ 233"/>
        <xdr:cNvCxnSpPr/>
      </xdr:nvCxnSpPr>
      <xdr:spPr>
        <a:xfrm flipV="1">
          <a:off x="2908300" y="16547519"/>
          <a:ext cx="889000" cy="12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43200</xdr:rowOff>
    </xdr:from>
    <xdr:to>
      <xdr:col>15</xdr:col>
      <xdr:colOff>50800</xdr:colOff>
      <xdr:row>97</xdr:row>
      <xdr:rowOff>65421</xdr:rowOff>
    </xdr:to>
    <xdr:cxnSp macro="">
      <xdr:nvCxnSpPr>
        <xdr:cNvPr id="237" name="直線コネクタ 236"/>
        <xdr:cNvCxnSpPr/>
      </xdr:nvCxnSpPr>
      <xdr:spPr>
        <a:xfrm flipV="1">
          <a:off x="2019300" y="16673850"/>
          <a:ext cx="889000" cy="2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65421</xdr:rowOff>
    </xdr:from>
    <xdr:to>
      <xdr:col>10</xdr:col>
      <xdr:colOff>114300</xdr:colOff>
      <xdr:row>97</xdr:row>
      <xdr:rowOff>74602</xdr:rowOff>
    </xdr:to>
    <xdr:cxnSp macro="">
      <xdr:nvCxnSpPr>
        <xdr:cNvPr id="240" name="直線コネクタ 239"/>
        <xdr:cNvCxnSpPr/>
      </xdr:nvCxnSpPr>
      <xdr:spPr>
        <a:xfrm flipV="1">
          <a:off x="1130300" y="16696071"/>
          <a:ext cx="8890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55144</xdr:rowOff>
    </xdr:from>
    <xdr:to>
      <xdr:col>24</xdr:col>
      <xdr:colOff>114300</xdr:colOff>
      <xdr:row>96</xdr:row>
      <xdr:rowOff>156744</xdr:rowOff>
    </xdr:to>
    <xdr:sp macro="" textlink="">
      <xdr:nvSpPr>
        <xdr:cNvPr id="250" name="楕円 249"/>
        <xdr:cNvSpPr/>
      </xdr:nvSpPr>
      <xdr:spPr>
        <a:xfrm>
          <a:off x="4584700" y="165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33571</xdr:rowOff>
    </xdr:from>
    <xdr:ext cx="534377" cy="259045"/>
    <xdr:sp macro="" textlink="">
      <xdr:nvSpPr>
        <xdr:cNvPr id="251" name="衛生費該当値テキスト"/>
        <xdr:cNvSpPr txBox="1"/>
      </xdr:nvSpPr>
      <xdr:spPr>
        <a:xfrm>
          <a:off x="4686300" y="1649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37519</xdr:rowOff>
    </xdr:from>
    <xdr:to>
      <xdr:col>20</xdr:col>
      <xdr:colOff>38100</xdr:colOff>
      <xdr:row>96</xdr:row>
      <xdr:rowOff>139119</xdr:rowOff>
    </xdr:to>
    <xdr:sp macro="" textlink="">
      <xdr:nvSpPr>
        <xdr:cNvPr id="252" name="楕円 251"/>
        <xdr:cNvSpPr/>
      </xdr:nvSpPr>
      <xdr:spPr>
        <a:xfrm>
          <a:off x="3746500" y="1649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130246</xdr:rowOff>
    </xdr:from>
    <xdr:ext cx="534377" cy="259045"/>
    <xdr:sp macro="" textlink="">
      <xdr:nvSpPr>
        <xdr:cNvPr id="253" name="テキスト ボックス 252"/>
        <xdr:cNvSpPr txBox="1"/>
      </xdr:nvSpPr>
      <xdr:spPr>
        <a:xfrm>
          <a:off x="3530111" y="1658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163850</xdr:rowOff>
    </xdr:from>
    <xdr:to>
      <xdr:col>15</xdr:col>
      <xdr:colOff>101600</xdr:colOff>
      <xdr:row>97</xdr:row>
      <xdr:rowOff>94000</xdr:rowOff>
    </xdr:to>
    <xdr:sp macro="" textlink="">
      <xdr:nvSpPr>
        <xdr:cNvPr id="254" name="楕円 253"/>
        <xdr:cNvSpPr/>
      </xdr:nvSpPr>
      <xdr:spPr>
        <a:xfrm>
          <a:off x="2857500" y="1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85127</xdr:rowOff>
    </xdr:from>
    <xdr:ext cx="534377" cy="259045"/>
    <xdr:sp macro="" textlink="">
      <xdr:nvSpPr>
        <xdr:cNvPr id="255" name="テキスト ボックス 254"/>
        <xdr:cNvSpPr txBox="1"/>
      </xdr:nvSpPr>
      <xdr:spPr>
        <a:xfrm>
          <a:off x="2641111" y="1671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14621</xdr:rowOff>
    </xdr:from>
    <xdr:to>
      <xdr:col>10</xdr:col>
      <xdr:colOff>165100</xdr:colOff>
      <xdr:row>97</xdr:row>
      <xdr:rowOff>116221</xdr:rowOff>
    </xdr:to>
    <xdr:sp macro="" textlink="">
      <xdr:nvSpPr>
        <xdr:cNvPr id="256" name="楕円 255"/>
        <xdr:cNvSpPr/>
      </xdr:nvSpPr>
      <xdr:spPr>
        <a:xfrm>
          <a:off x="1968500" y="1664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107348</xdr:rowOff>
    </xdr:from>
    <xdr:ext cx="534377" cy="259045"/>
    <xdr:sp macro="" textlink="">
      <xdr:nvSpPr>
        <xdr:cNvPr id="257" name="テキスト ボックス 256"/>
        <xdr:cNvSpPr txBox="1"/>
      </xdr:nvSpPr>
      <xdr:spPr>
        <a:xfrm>
          <a:off x="1752111" y="1673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23802</xdr:rowOff>
    </xdr:from>
    <xdr:to>
      <xdr:col>6</xdr:col>
      <xdr:colOff>38100</xdr:colOff>
      <xdr:row>97</xdr:row>
      <xdr:rowOff>125402</xdr:rowOff>
    </xdr:to>
    <xdr:sp macro="" textlink="">
      <xdr:nvSpPr>
        <xdr:cNvPr id="258" name="楕円 257"/>
        <xdr:cNvSpPr/>
      </xdr:nvSpPr>
      <xdr:spPr>
        <a:xfrm>
          <a:off x="1079500" y="1665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116529</xdr:rowOff>
    </xdr:from>
    <xdr:ext cx="534377" cy="259045"/>
    <xdr:sp macro="" textlink="">
      <xdr:nvSpPr>
        <xdr:cNvPr id="259" name="テキスト ボックス 258"/>
        <xdr:cNvSpPr txBox="1"/>
      </xdr:nvSpPr>
      <xdr:spPr>
        <a:xfrm>
          <a:off x="863111" y="1674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162103</xdr:rowOff>
    </xdr:from>
    <xdr:to>
      <xdr:col>55</xdr:col>
      <xdr:colOff>0</xdr:colOff>
      <xdr:row>38</xdr:row>
      <xdr:rowOff>6655</xdr:rowOff>
    </xdr:to>
    <xdr:cxnSp macro="">
      <xdr:nvCxnSpPr>
        <xdr:cNvPr id="286" name="直線コネクタ 285"/>
        <xdr:cNvCxnSpPr/>
      </xdr:nvCxnSpPr>
      <xdr:spPr>
        <a:xfrm flipV="1">
          <a:off x="9639300" y="6505753"/>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164846</xdr:rowOff>
    </xdr:from>
    <xdr:to>
      <xdr:col>50</xdr:col>
      <xdr:colOff>114300</xdr:colOff>
      <xdr:row>38</xdr:row>
      <xdr:rowOff>6655</xdr:rowOff>
    </xdr:to>
    <xdr:cxnSp macro="">
      <xdr:nvCxnSpPr>
        <xdr:cNvPr id="289" name="直線コネクタ 288"/>
        <xdr:cNvCxnSpPr/>
      </xdr:nvCxnSpPr>
      <xdr:spPr>
        <a:xfrm>
          <a:off x="8750300" y="6508496"/>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164846</xdr:rowOff>
    </xdr:from>
    <xdr:to>
      <xdr:col>45</xdr:col>
      <xdr:colOff>177800</xdr:colOff>
      <xdr:row>37</xdr:row>
      <xdr:rowOff>168046</xdr:rowOff>
    </xdr:to>
    <xdr:cxnSp macro="">
      <xdr:nvCxnSpPr>
        <xdr:cNvPr id="292" name="直線コネクタ 291"/>
        <xdr:cNvCxnSpPr/>
      </xdr:nvCxnSpPr>
      <xdr:spPr>
        <a:xfrm flipV="1">
          <a:off x="7861300" y="6508496"/>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168046</xdr:rowOff>
    </xdr:from>
    <xdr:to>
      <xdr:col>41</xdr:col>
      <xdr:colOff>50800</xdr:colOff>
      <xdr:row>38</xdr:row>
      <xdr:rowOff>1168</xdr:rowOff>
    </xdr:to>
    <xdr:cxnSp macro="">
      <xdr:nvCxnSpPr>
        <xdr:cNvPr id="295" name="直線コネクタ 294"/>
        <xdr:cNvCxnSpPr/>
      </xdr:nvCxnSpPr>
      <xdr:spPr>
        <a:xfrm flipV="1">
          <a:off x="6972300" y="65116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111303</xdr:rowOff>
    </xdr:from>
    <xdr:to>
      <xdr:col>55</xdr:col>
      <xdr:colOff>50800</xdr:colOff>
      <xdr:row>38</xdr:row>
      <xdr:rowOff>41453</xdr:rowOff>
    </xdr:to>
    <xdr:sp macro="" textlink="">
      <xdr:nvSpPr>
        <xdr:cNvPr id="305" name="楕円 304"/>
        <xdr:cNvSpPr/>
      </xdr:nvSpPr>
      <xdr:spPr>
        <a:xfrm>
          <a:off x="10426700" y="64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89730</xdr:rowOff>
    </xdr:from>
    <xdr:ext cx="378565" cy="259045"/>
    <xdr:sp macro="" textlink="">
      <xdr:nvSpPr>
        <xdr:cNvPr id="306" name="労働費該当値テキスト"/>
        <xdr:cNvSpPr txBox="1"/>
      </xdr:nvSpPr>
      <xdr:spPr>
        <a:xfrm>
          <a:off x="10528300" y="64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127305</xdr:rowOff>
    </xdr:from>
    <xdr:to>
      <xdr:col>50</xdr:col>
      <xdr:colOff>165100</xdr:colOff>
      <xdr:row>38</xdr:row>
      <xdr:rowOff>57455</xdr:rowOff>
    </xdr:to>
    <xdr:sp macro="" textlink="">
      <xdr:nvSpPr>
        <xdr:cNvPr id="307" name="楕円 306"/>
        <xdr:cNvSpPr/>
      </xdr:nvSpPr>
      <xdr:spPr>
        <a:xfrm>
          <a:off x="9588500" y="64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48582</xdr:rowOff>
    </xdr:from>
    <xdr:ext cx="378565" cy="259045"/>
    <xdr:sp macro="" textlink="">
      <xdr:nvSpPr>
        <xdr:cNvPr id="308" name="テキスト ボックス 307"/>
        <xdr:cNvSpPr txBox="1"/>
      </xdr:nvSpPr>
      <xdr:spPr>
        <a:xfrm>
          <a:off x="9450017" y="6563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114046</xdr:rowOff>
    </xdr:from>
    <xdr:to>
      <xdr:col>46</xdr:col>
      <xdr:colOff>38100</xdr:colOff>
      <xdr:row>38</xdr:row>
      <xdr:rowOff>44196</xdr:rowOff>
    </xdr:to>
    <xdr:sp macro="" textlink="">
      <xdr:nvSpPr>
        <xdr:cNvPr id="309" name="楕円 308"/>
        <xdr:cNvSpPr/>
      </xdr:nvSpPr>
      <xdr:spPr>
        <a:xfrm>
          <a:off x="8699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35323</xdr:rowOff>
    </xdr:from>
    <xdr:ext cx="378565" cy="259045"/>
    <xdr:sp macro="" textlink="">
      <xdr:nvSpPr>
        <xdr:cNvPr id="310" name="テキスト ボックス 309"/>
        <xdr:cNvSpPr txBox="1"/>
      </xdr:nvSpPr>
      <xdr:spPr>
        <a:xfrm>
          <a:off x="8561017" y="655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117246</xdr:rowOff>
    </xdr:from>
    <xdr:to>
      <xdr:col>41</xdr:col>
      <xdr:colOff>101600</xdr:colOff>
      <xdr:row>38</xdr:row>
      <xdr:rowOff>47396</xdr:rowOff>
    </xdr:to>
    <xdr:sp macro="" textlink="">
      <xdr:nvSpPr>
        <xdr:cNvPr id="311" name="楕円 310"/>
        <xdr:cNvSpPr/>
      </xdr:nvSpPr>
      <xdr:spPr>
        <a:xfrm>
          <a:off x="7810500" y="64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38523</xdr:rowOff>
    </xdr:from>
    <xdr:ext cx="378565" cy="259045"/>
    <xdr:sp macro="" textlink="">
      <xdr:nvSpPr>
        <xdr:cNvPr id="312" name="テキスト ボックス 311"/>
        <xdr:cNvSpPr txBox="1"/>
      </xdr:nvSpPr>
      <xdr:spPr>
        <a:xfrm>
          <a:off x="7672017" y="6553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121819</xdr:rowOff>
    </xdr:from>
    <xdr:to>
      <xdr:col>36</xdr:col>
      <xdr:colOff>165100</xdr:colOff>
      <xdr:row>38</xdr:row>
      <xdr:rowOff>51969</xdr:rowOff>
    </xdr:to>
    <xdr:sp macro="" textlink="">
      <xdr:nvSpPr>
        <xdr:cNvPr id="313" name="楕円 312"/>
        <xdr:cNvSpPr/>
      </xdr:nvSpPr>
      <xdr:spPr>
        <a:xfrm>
          <a:off x="6921500" y="64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43095</xdr:rowOff>
    </xdr:from>
    <xdr:ext cx="378565" cy="259045"/>
    <xdr:sp macro="" textlink="">
      <xdr:nvSpPr>
        <xdr:cNvPr id="314" name="テキスト ボックス 313"/>
        <xdr:cNvSpPr txBox="1"/>
      </xdr:nvSpPr>
      <xdr:spPr>
        <a:xfrm>
          <a:off x="6783017" y="655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89824</xdr:rowOff>
    </xdr:from>
    <xdr:to>
      <xdr:col>55</xdr:col>
      <xdr:colOff>0</xdr:colOff>
      <xdr:row>58</xdr:row>
      <xdr:rowOff>95886</xdr:rowOff>
    </xdr:to>
    <xdr:cxnSp macro="">
      <xdr:nvCxnSpPr>
        <xdr:cNvPr id="341" name="直線コネクタ 340"/>
        <xdr:cNvCxnSpPr/>
      </xdr:nvCxnSpPr>
      <xdr:spPr>
        <a:xfrm flipV="1">
          <a:off x="9639300" y="10033924"/>
          <a:ext cx="838200" cy="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81439</xdr:rowOff>
    </xdr:from>
    <xdr:to>
      <xdr:col>50</xdr:col>
      <xdr:colOff>114300</xdr:colOff>
      <xdr:row>58</xdr:row>
      <xdr:rowOff>95886</xdr:rowOff>
    </xdr:to>
    <xdr:cxnSp macro="">
      <xdr:nvCxnSpPr>
        <xdr:cNvPr id="344" name="直線コネクタ 343"/>
        <xdr:cNvCxnSpPr/>
      </xdr:nvCxnSpPr>
      <xdr:spPr>
        <a:xfrm>
          <a:off x="8750300" y="10025539"/>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81439</xdr:rowOff>
    </xdr:from>
    <xdr:to>
      <xdr:col>45</xdr:col>
      <xdr:colOff>177800</xdr:colOff>
      <xdr:row>58</xdr:row>
      <xdr:rowOff>92097</xdr:rowOff>
    </xdr:to>
    <xdr:cxnSp macro="">
      <xdr:nvCxnSpPr>
        <xdr:cNvPr id="347" name="直線コネクタ 346"/>
        <xdr:cNvCxnSpPr/>
      </xdr:nvCxnSpPr>
      <xdr:spPr>
        <a:xfrm flipV="1">
          <a:off x="7861300" y="10025539"/>
          <a:ext cx="889000" cy="1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89335</xdr:rowOff>
    </xdr:from>
    <xdr:to>
      <xdr:col>41</xdr:col>
      <xdr:colOff>50800</xdr:colOff>
      <xdr:row>58</xdr:row>
      <xdr:rowOff>92097</xdr:rowOff>
    </xdr:to>
    <xdr:cxnSp macro="">
      <xdr:nvCxnSpPr>
        <xdr:cNvPr id="350" name="直線コネクタ 349"/>
        <xdr:cNvCxnSpPr/>
      </xdr:nvCxnSpPr>
      <xdr:spPr>
        <a:xfrm>
          <a:off x="6972300" y="10033435"/>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39024</xdr:rowOff>
    </xdr:from>
    <xdr:to>
      <xdr:col>55</xdr:col>
      <xdr:colOff>50800</xdr:colOff>
      <xdr:row>58</xdr:row>
      <xdr:rowOff>140624</xdr:rowOff>
    </xdr:to>
    <xdr:sp macro="" textlink="">
      <xdr:nvSpPr>
        <xdr:cNvPr id="360" name="楕円 359"/>
        <xdr:cNvSpPr/>
      </xdr:nvSpPr>
      <xdr:spPr>
        <a:xfrm>
          <a:off x="10426700" y="998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125401</xdr:rowOff>
    </xdr:from>
    <xdr:ext cx="534377" cy="259045"/>
    <xdr:sp macro="" textlink="">
      <xdr:nvSpPr>
        <xdr:cNvPr id="361" name="農林水産業費該当値テキスト"/>
        <xdr:cNvSpPr txBox="1"/>
      </xdr:nvSpPr>
      <xdr:spPr>
        <a:xfrm>
          <a:off x="10528300" y="989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45086</xdr:rowOff>
    </xdr:from>
    <xdr:to>
      <xdr:col>50</xdr:col>
      <xdr:colOff>165100</xdr:colOff>
      <xdr:row>58</xdr:row>
      <xdr:rowOff>146686</xdr:rowOff>
    </xdr:to>
    <xdr:sp macro="" textlink="">
      <xdr:nvSpPr>
        <xdr:cNvPr id="362" name="楕円 361"/>
        <xdr:cNvSpPr/>
      </xdr:nvSpPr>
      <xdr:spPr>
        <a:xfrm>
          <a:off x="9588500" y="998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137813</xdr:rowOff>
    </xdr:from>
    <xdr:ext cx="469744" cy="259045"/>
    <xdr:sp macro="" textlink="">
      <xdr:nvSpPr>
        <xdr:cNvPr id="363" name="テキスト ボックス 362"/>
        <xdr:cNvSpPr txBox="1"/>
      </xdr:nvSpPr>
      <xdr:spPr>
        <a:xfrm>
          <a:off x="9404428" y="1008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30639</xdr:rowOff>
    </xdr:from>
    <xdr:to>
      <xdr:col>46</xdr:col>
      <xdr:colOff>38100</xdr:colOff>
      <xdr:row>58</xdr:row>
      <xdr:rowOff>132239</xdr:rowOff>
    </xdr:to>
    <xdr:sp macro="" textlink="">
      <xdr:nvSpPr>
        <xdr:cNvPr id="364" name="楕円 363"/>
        <xdr:cNvSpPr/>
      </xdr:nvSpPr>
      <xdr:spPr>
        <a:xfrm>
          <a:off x="8699500" y="99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123366</xdr:rowOff>
    </xdr:from>
    <xdr:ext cx="534377" cy="259045"/>
    <xdr:sp macro="" textlink="">
      <xdr:nvSpPr>
        <xdr:cNvPr id="365" name="テキスト ボックス 364"/>
        <xdr:cNvSpPr txBox="1"/>
      </xdr:nvSpPr>
      <xdr:spPr>
        <a:xfrm>
          <a:off x="8483111" y="1006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41297</xdr:rowOff>
    </xdr:from>
    <xdr:to>
      <xdr:col>41</xdr:col>
      <xdr:colOff>101600</xdr:colOff>
      <xdr:row>58</xdr:row>
      <xdr:rowOff>142897</xdr:rowOff>
    </xdr:to>
    <xdr:sp macro="" textlink="">
      <xdr:nvSpPr>
        <xdr:cNvPr id="366" name="楕円 365"/>
        <xdr:cNvSpPr/>
      </xdr:nvSpPr>
      <xdr:spPr>
        <a:xfrm>
          <a:off x="7810500" y="998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134024</xdr:rowOff>
    </xdr:from>
    <xdr:ext cx="534377" cy="259045"/>
    <xdr:sp macro="" textlink="">
      <xdr:nvSpPr>
        <xdr:cNvPr id="367" name="テキスト ボックス 366"/>
        <xdr:cNvSpPr txBox="1"/>
      </xdr:nvSpPr>
      <xdr:spPr>
        <a:xfrm>
          <a:off x="7594111" y="100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38535</xdr:rowOff>
    </xdr:from>
    <xdr:to>
      <xdr:col>36</xdr:col>
      <xdr:colOff>165100</xdr:colOff>
      <xdr:row>58</xdr:row>
      <xdr:rowOff>140135</xdr:rowOff>
    </xdr:to>
    <xdr:sp macro="" textlink="">
      <xdr:nvSpPr>
        <xdr:cNvPr id="368" name="楕円 367"/>
        <xdr:cNvSpPr/>
      </xdr:nvSpPr>
      <xdr:spPr>
        <a:xfrm>
          <a:off x="6921500" y="998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131262</xdr:rowOff>
    </xdr:from>
    <xdr:ext cx="534377" cy="259045"/>
    <xdr:sp macro="" textlink="">
      <xdr:nvSpPr>
        <xdr:cNvPr id="369" name="テキスト ボックス 368"/>
        <xdr:cNvSpPr txBox="1"/>
      </xdr:nvSpPr>
      <xdr:spPr>
        <a:xfrm>
          <a:off x="6705111" y="1007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142991</xdr:rowOff>
    </xdr:from>
    <xdr:to>
      <xdr:col>55</xdr:col>
      <xdr:colOff>0</xdr:colOff>
      <xdr:row>79</xdr:row>
      <xdr:rowOff>11379</xdr:rowOff>
    </xdr:to>
    <xdr:cxnSp macro="">
      <xdr:nvCxnSpPr>
        <xdr:cNvPr id="398" name="直線コネクタ 397"/>
        <xdr:cNvCxnSpPr/>
      </xdr:nvCxnSpPr>
      <xdr:spPr>
        <a:xfrm flipV="1">
          <a:off x="9639300" y="13516091"/>
          <a:ext cx="838200" cy="3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11379</xdr:rowOff>
    </xdr:from>
    <xdr:to>
      <xdr:col>50</xdr:col>
      <xdr:colOff>114300</xdr:colOff>
      <xdr:row>79</xdr:row>
      <xdr:rowOff>17559</xdr:rowOff>
    </xdr:to>
    <xdr:cxnSp macro="">
      <xdr:nvCxnSpPr>
        <xdr:cNvPr id="401" name="直線コネクタ 400"/>
        <xdr:cNvCxnSpPr/>
      </xdr:nvCxnSpPr>
      <xdr:spPr>
        <a:xfrm flipV="1">
          <a:off x="8750300" y="13555929"/>
          <a:ext cx="889000" cy="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17559</xdr:rowOff>
    </xdr:from>
    <xdr:to>
      <xdr:col>45</xdr:col>
      <xdr:colOff>177800</xdr:colOff>
      <xdr:row>79</xdr:row>
      <xdr:rowOff>18588</xdr:rowOff>
    </xdr:to>
    <xdr:cxnSp macro="">
      <xdr:nvCxnSpPr>
        <xdr:cNvPr id="404" name="直線コネクタ 403"/>
        <xdr:cNvCxnSpPr/>
      </xdr:nvCxnSpPr>
      <xdr:spPr>
        <a:xfrm flipV="1">
          <a:off x="7861300" y="13562109"/>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13795</xdr:rowOff>
    </xdr:from>
    <xdr:to>
      <xdr:col>41</xdr:col>
      <xdr:colOff>50800</xdr:colOff>
      <xdr:row>79</xdr:row>
      <xdr:rowOff>18588</xdr:rowOff>
    </xdr:to>
    <xdr:cxnSp macro="">
      <xdr:nvCxnSpPr>
        <xdr:cNvPr id="407" name="直線コネクタ 406"/>
        <xdr:cNvCxnSpPr/>
      </xdr:nvCxnSpPr>
      <xdr:spPr>
        <a:xfrm>
          <a:off x="6972300" y="13558345"/>
          <a:ext cx="889000" cy="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92191</xdr:rowOff>
    </xdr:from>
    <xdr:to>
      <xdr:col>55</xdr:col>
      <xdr:colOff>50800</xdr:colOff>
      <xdr:row>79</xdr:row>
      <xdr:rowOff>22341</xdr:rowOff>
    </xdr:to>
    <xdr:sp macro="" textlink="">
      <xdr:nvSpPr>
        <xdr:cNvPr id="417" name="楕円 416"/>
        <xdr:cNvSpPr/>
      </xdr:nvSpPr>
      <xdr:spPr>
        <a:xfrm>
          <a:off x="10426700" y="1346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7118</xdr:rowOff>
    </xdr:from>
    <xdr:ext cx="469744" cy="259045"/>
    <xdr:sp macro="" textlink="">
      <xdr:nvSpPr>
        <xdr:cNvPr id="418" name="商工費該当値テキスト"/>
        <xdr:cNvSpPr txBox="1"/>
      </xdr:nvSpPr>
      <xdr:spPr>
        <a:xfrm>
          <a:off x="10528300" y="1338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132029</xdr:rowOff>
    </xdr:from>
    <xdr:to>
      <xdr:col>50</xdr:col>
      <xdr:colOff>165100</xdr:colOff>
      <xdr:row>79</xdr:row>
      <xdr:rowOff>62179</xdr:rowOff>
    </xdr:to>
    <xdr:sp macro="" textlink="">
      <xdr:nvSpPr>
        <xdr:cNvPr id="419" name="楕円 418"/>
        <xdr:cNvSpPr/>
      </xdr:nvSpPr>
      <xdr:spPr>
        <a:xfrm>
          <a:off x="9588500" y="1350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53306</xdr:rowOff>
    </xdr:from>
    <xdr:ext cx="469744" cy="259045"/>
    <xdr:sp macro="" textlink="">
      <xdr:nvSpPr>
        <xdr:cNvPr id="420" name="テキスト ボックス 419"/>
        <xdr:cNvSpPr txBox="1"/>
      </xdr:nvSpPr>
      <xdr:spPr>
        <a:xfrm>
          <a:off x="9404428" y="1359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138209</xdr:rowOff>
    </xdr:from>
    <xdr:to>
      <xdr:col>46</xdr:col>
      <xdr:colOff>38100</xdr:colOff>
      <xdr:row>79</xdr:row>
      <xdr:rowOff>68359</xdr:rowOff>
    </xdr:to>
    <xdr:sp macro="" textlink="">
      <xdr:nvSpPr>
        <xdr:cNvPr id="421" name="楕円 420"/>
        <xdr:cNvSpPr/>
      </xdr:nvSpPr>
      <xdr:spPr>
        <a:xfrm>
          <a:off x="8699500" y="1351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59486</xdr:rowOff>
    </xdr:from>
    <xdr:ext cx="469744" cy="259045"/>
    <xdr:sp macro="" textlink="">
      <xdr:nvSpPr>
        <xdr:cNvPr id="422" name="テキスト ボックス 421"/>
        <xdr:cNvSpPr txBox="1"/>
      </xdr:nvSpPr>
      <xdr:spPr>
        <a:xfrm>
          <a:off x="8515428" y="1360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139238</xdr:rowOff>
    </xdr:from>
    <xdr:to>
      <xdr:col>41</xdr:col>
      <xdr:colOff>101600</xdr:colOff>
      <xdr:row>79</xdr:row>
      <xdr:rowOff>69388</xdr:rowOff>
    </xdr:to>
    <xdr:sp macro="" textlink="">
      <xdr:nvSpPr>
        <xdr:cNvPr id="423" name="楕円 422"/>
        <xdr:cNvSpPr/>
      </xdr:nvSpPr>
      <xdr:spPr>
        <a:xfrm>
          <a:off x="7810500" y="1351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60515</xdr:rowOff>
    </xdr:from>
    <xdr:ext cx="469744" cy="259045"/>
    <xdr:sp macro="" textlink="">
      <xdr:nvSpPr>
        <xdr:cNvPr id="424" name="テキスト ボックス 423"/>
        <xdr:cNvSpPr txBox="1"/>
      </xdr:nvSpPr>
      <xdr:spPr>
        <a:xfrm>
          <a:off x="7626428" y="1360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134445</xdr:rowOff>
    </xdr:from>
    <xdr:to>
      <xdr:col>36</xdr:col>
      <xdr:colOff>165100</xdr:colOff>
      <xdr:row>79</xdr:row>
      <xdr:rowOff>64595</xdr:rowOff>
    </xdr:to>
    <xdr:sp macro="" textlink="">
      <xdr:nvSpPr>
        <xdr:cNvPr id="425" name="楕円 424"/>
        <xdr:cNvSpPr/>
      </xdr:nvSpPr>
      <xdr:spPr>
        <a:xfrm>
          <a:off x="6921500" y="1350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55722</xdr:rowOff>
    </xdr:from>
    <xdr:ext cx="469744" cy="259045"/>
    <xdr:sp macro="" textlink="">
      <xdr:nvSpPr>
        <xdr:cNvPr id="426" name="テキスト ボックス 425"/>
        <xdr:cNvSpPr txBox="1"/>
      </xdr:nvSpPr>
      <xdr:spPr>
        <a:xfrm>
          <a:off x="6737428" y="1360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77656</xdr:rowOff>
    </xdr:from>
    <xdr:to>
      <xdr:col>55</xdr:col>
      <xdr:colOff>0</xdr:colOff>
      <xdr:row>98</xdr:row>
      <xdr:rowOff>30852</xdr:rowOff>
    </xdr:to>
    <xdr:cxnSp macro="">
      <xdr:nvCxnSpPr>
        <xdr:cNvPr id="453" name="直線コネクタ 452"/>
        <xdr:cNvCxnSpPr/>
      </xdr:nvCxnSpPr>
      <xdr:spPr>
        <a:xfrm flipV="1">
          <a:off x="9639300" y="16708306"/>
          <a:ext cx="838200" cy="12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23052</xdr:rowOff>
    </xdr:from>
    <xdr:ext cx="534377" cy="259045"/>
    <xdr:sp macro="" textlink="">
      <xdr:nvSpPr>
        <xdr:cNvPr id="454" name="土木費平均値テキスト"/>
        <xdr:cNvSpPr txBox="1"/>
      </xdr:nvSpPr>
      <xdr:spPr>
        <a:xfrm>
          <a:off x="10528300" y="1665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128256</xdr:rowOff>
    </xdr:from>
    <xdr:to>
      <xdr:col>50</xdr:col>
      <xdr:colOff>114300</xdr:colOff>
      <xdr:row>98</xdr:row>
      <xdr:rowOff>30852</xdr:rowOff>
    </xdr:to>
    <xdr:cxnSp macro="">
      <xdr:nvCxnSpPr>
        <xdr:cNvPr id="456" name="直線コネクタ 455"/>
        <xdr:cNvCxnSpPr/>
      </xdr:nvCxnSpPr>
      <xdr:spPr>
        <a:xfrm>
          <a:off x="8750300" y="16758906"/>
          <a:ext cx="889000" cy="7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128256</xdr:rowOff>
    </xdr:from>
    <xdr:to>
      <xdr:col>45</xdr:col>
      <xdr:colOff>177800</xdr:colOff>
      <xdr:row>98</xdr:row>
      <xdr:rowOff>14594</xdr:rowOff>
    </xdr:to>
    <xdr:cxnSp macro="">
      <xdr:nvCxnSpPr>
        <xdr:cNvPr id="459" name="直線コネクタ 458"/>
        <xdr:cNvCxnSpPr/>
      </xdr:nvCxnSpPr>
      <xdr:spPr>
        <a:xfrm flipV="1">
          <a:off x="7861300" y="16758906"/>
          <a:ext cx="889000" cy="5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14594</xdr:rowOff>
    </xdr:from>
    <xdr:to>
      <xdr:col>41</xdr:col>
      <xdr:colOff>50800</xdr:colOff>
      <xdr:row>98</xdr:row>
      <xdr:rowOff>23439</xdr:rowOff>
    </xdr:to>
    <xdr:cxnSp macro="">
      <xdr:nvCxnSpPr>
        <xdr:cNvPr id="462" name="直線コネクタ 461"/>
        <xdr:cNvCxnSpPr/>
      </xdr:nvCxnSpPr>
      <xdr:spPr>
        <a:xfrm flipV="1">
          <a:off x="6972300" y="16816694"/>
          <a:ext cx="889000" cy="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26856</xdr:rowOff>
    </xdr:from>
    <xdr:to>
      <xdr:col>55</xdr:col>
      <xdr:colOff>50800</xdr:colOff>
      <xdr:row>97</xdr:row>
      <xdr:rowOff>128456</xdr:rowOff>
    </xdr:to>
    <xdr:sp macro="" textlink="">
      <xdr:nvSpPr>
        <xdr:cNvPr id="472" name="楕円 471"/>
        <xdr:cNvSpPr/>
      </xdr:nvSpPr>
      <xdr:spPr>
        <a:xfrm>
          <a:off x="10426700" y="1665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49733</xdr:rowOff>
    </xdr:from>
    <xdr:ext cx="599010" cy="259045"/>
    <xdr:sp macro="" textlink="">
      <xdr:nvSpPr>
        <xdr:cNvPr id="473" name="土木費該当値テキスト"/>
        <xdr:cNvSpPr txBox="1"/>
      </xdr:nvSpPr>
      <xdr:spPr>
        <a:xfrm>
          <a:off x="10528300" y="1650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151502</xdr:rowOff>
    </xdr:from>
    <xdr:to>
      <xdr:col>50</xdr:col>
      <xdr:colOff>165100</xdr:colOff>
      <xdr:row>98</xdr:row>
      <xdr:rowOff>81652</xdr:rowOff>
    </xdr:to>
    <xdr:sp macro="" textlink="">
      <xdr:nvSpPr>
        <xdr:cNvPr id="474" name="楕円 473"/>
        <xdr:cNvSpPr/>
      </xdr:nvSpPr>
      <xdr:spPr>
        <a:xfrm>
          <a:off x="9588500" y="1678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72779</xdr:rowOff>
    </xdr:from>
    <xdr:ext cx="534377" cy="259045"/>
    <xdr:sp macro="" textlink="">
      <xdr:nvSpPr>
        <xdr:cNvPr id="475" name="テキスト ボックス 474"/>
        <xdr:cNvSpPr txBox="1"/>
      </xdr:nvSpPr>
      <xdr:spPr>
        <a:xfrm>
          <a:off x="9372111" y="1687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77456</xdr:rowOff>
    </xdr:from>
    <xdr:to>
      <xdr:col>46</xdr:col>
      <xdr:colOff>38100</xdr:colOff>
      <xdr:row>98</xdr:row>
      <xdr:rowOff>7606</xdr:rowOff>
    </xdr:to>
    <xdr:sp macro="" textlink="">
      <xdr:nvSpPr>
        <xdr:cNvPr id="476" name="楕円 475"/>
        <xdr:cNvSpPr/>
      </xdr:nvSpPr>
      <xdr:spPr>
        <a:xfrm>
          <a:off x="8699500" y="167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170183</xdr:rowOff>
    </xdr:from>
    <xdr:ext cx="534377" cy="259045"/>
    <xdr:sp macro="" textlink="">
      <xdr:nvSpPr>
        <xdr:cNvPr id="477" name="テキスト ボックス 476"/>
        <xdr:cNvSpPr txBox="1"/>
      </xdr:nvSpPr>
      <xdr:spPr>
        <a:xfrm>
          <a:off x="8483111" y="1680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135244</xdr:rowOff>
    </xdr:from>
    <xdr:to>
      <xdr:col>41</xdr:col>
      <xdr:colOff>101600</xdr:colOff>
      <xdr:row>98</xdr:row>
      <xdr:rowOff>65394</xdr:rowOff>
    </xdr:to>
    <xdr:sp macro="" textlink="">
      <xdr:nvSpPr>
        <xdr:cNvPr id="478" name="楕円 477"/>
        <xdr:cNvSpPr/>
      </xdr:nvSpPr>
      <xdr:spPr>
        <a:xfrm>
          <a:off x="7810500" y="1676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56521</xdr:rowOff>
    </xdr:from>
    <xdr:ext cx="534377" cy="259045"/>
    <xdr:sp macro="" textlink="">
      <xdr:nvSpPr>
        <xdr:cNvPr id="479" name="テキスト ボックス 478"/>
        <xdr:cNvSpPr txBox="1"/>
      </xdr:nvSpPr>
      <xdr:spPr>
        <a:xfrm>
          <a:off x="7594111" y="168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144089</xdr:rowOff>
    </xdr:from>
    <xdr:to>
      <xdr:col>36</xdr:col>
      <xdr:colOff>165100</xdr:colOff>
      <xdr:row>98</xdr:row>
      <xdr:rowOff>74239</xdr:rowOff>
    </xdr:to>
    <xdr:sp macro="" textlink="">
      <xdr:nvSpPr>
        <xdr:cNvPr id="480" name="楕円 479"/>
        <xdr:cNvSpPr/>
      </xdr:nvSpPr>
      <xdr:spPr>
        <a:xfrm>
          <a:off x="6921500" y="167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65366</xdr:rowOff>
    </xdr:from>
    <xdr:ext cx="534377" cy="259045"/>
    <xdr:sp macro="" textlink="">
      <xdr:nvSpPr>
        <xdr:cNvPr id="481" name="テキスト ボックス 480"/>
        <xdr:cNvSpPr txBox="1"/>
      </xdr:nvSpPr>
      <xdr:spPr>
        <a:xfrm>
          <a:off x="6705111" y="1686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44145</xdr:rowOff>
    </xdr:from>
    <xdr:to>
      <xdr:col>85</xdr:col>
      <xdr:colOff>126364</xdr:colOff>
      <xdr:row>38</xdr:row>
      <xdr:rowOff>5707</xdr:rowOff>
    </xdr:to>
    <xdr:cxnSp macro="">
      <xdr:nvCxnSpPr>
        <xdr:cNvPr id="507" name="直線コネクタ 506"/>
        <xdr:cNvCxnSpPr/>
      </xdr:nvCxnSpPr>
      <xdr:spPr>
        <a:xfrm flipV="1">
          <a:off x="16317595" y="5187645"/>
          <a:ext cx="1269" cy="1333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9534</xdr:rowOff>
    </xdr:from>
    <xdr:ext cx="534377" cy="259045"/>
    <xdr:sp macro="" textlink="">
      <xdr:nvSpPr>
        <xdr:cNvPr id="508" name="消防費最小値テキスト"/>
        <xdr:cNvSpPr txBox="1"/>
      </xdr:nvSpPr>
      <xdr:spPr>
        <a:xfrm>
          <a:off x="16370300" y="652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5707</xdr:rowOff>
    </xdr:from>
    <xdr:to>
      <xdr:col>86</xdr:col>
      <xdr:colOff>25400</xdr:colOff>
      <xdr:row>38</xdr:row>
      <xdr:rowOff>5707</xdr:rowOff>
    </xdr:to>
    <xdr:cxnSp macro="">
      <xdr:nvCxnSpPr>
        <xdr:cNvPr id="509" name="直線コネクタ 508"/>
        <xdr:cNvCxnSpPr/>
      </xdr:nvCxnSpPr>
      <xdr:spPr>
        <a:xfrm>
          <a:off x="16230600" y="652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162272</xdr:rowOff>
    </xdr:from>
    <xdr:ext cx="534377" cy="259045"/>
    <xdr:sp macro="" textlink="">
      <xdr:nvSpPr>
        <xdr:cNvPr id="510" name="消防費最大値テキスト"/>
        <xdr:cNvSpPr txBox="1"/>
      </xdr:nvSpPr>
      <xdr:spPr>
        <a:xfrm>
          <a:off x="16370300" y="496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44145</xdr:rowOff>
    </xdr:from>
    <xdr:to>
      <xdr:col>86</xdr:col>
      <xdr:colOff>25400</xdr:colOff>
      <xdr:row>30</xdr:row>
      <xdr:rowOff>44145</xdr:rowOff>
    </xdr:to>
    <xdr:cxnSp macro="">
      <xdr:nvCxnSpPr>
        <xdr:cNvPr id="511" name="直線コネクタ 510"/>
        <xdr:cNvCxnSpPr/>
      </xdr:nvCxnSpPr>
      <xdr:spPr>
        <a:xfrm>
          <a:off x="16230600" y="518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70581</xdr:rowOff>
    </xdr:from>
    <xdr:to>
      <xdr:col>85</xdr:col>
      <xdr:colOff>127000</xdr:colOff>
      <xdr:row>37</xdr:row>
      <xdr:rowOff>90469</xdr:rowOff>
    </xdr:to>
    <xdr:cxnSp macro="">
      <xdr:nvCxnSpPr>
        <xdr:cNvPr id="512" name="直線コネクタ 511"/>
        <xdr:cNvCxnSpPr/>
      </xdr:nvCxnSpPr>
      <xdr:spPr>
        <a:xfrm>
          <a:off x="15481300" y="6414231"/>
          <a:ext cx="8382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48716</xdr:rowOff>
    </xdr:from>
    <xdr:ext cx="534377" cy="259045"/>
    <xdr:sp macro="" textlink="">
      <xdr:nvSpPr>
        <xdr:cNvPr id="513" name="消防費平均値テキスト"/>
        <xdr:cNvSpPr txBox="1"/>
      </xdr:nvSpPr>
      <xdr:spPr>
        <a:xfrm>
          <a:off x="16370300" y="604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25839</xdr:rowOff>
    </xdr:from>
    <xdr:to>
      <xdr:col>85</xdr:col>
      <xdr:colOff>177800</xdr:colOff>
      <xdr:row>36</xdr:row>
      <xdr:rowOff>127439</xdr:rowOff>
    </xdr:to>
    <xdr:sp macro="" textlink="">
      <xdr:nvSpPr>
        <xdr:cNvPr id="514" name="フローチャート: 判断 513"/>
        <xdr:cNvSpPr/>
      </xdr:nvSpPr>
      <xdr:spPr>
        <a:xfrm>
          <a:off x="16268700" y="619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70581</xdr:rowOff>
    </xdr:from>
    <xdr:to>
      <xdr:col>81</xdr:col>
      <xdr:colOff>50800</xdr:colOff>
      <xdr:row>37</xdr:row>
      <xdr:rowOff>124416</xdr:rowOff>
    </xdr:to>
    <xdr:cxnSp macro="">
      <xdr:nvCxnSpPr>
        <xdr:cNvPr id="515" name="直線コネクタ 514"/>
        <xdr:cNvCxnSpPr/>
      </xdr:nvCxnSpPr>
      <xdr:spPr>
        <a:xfrm flipV="1">
          <a:off x="14592300" y="6414231"/>
          <a:ext cx="889000" cy="5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67804</xdr:rowOff>
    </xdr:from>
    <xdr:to>
      <xdr:col>81</xdr:col>
      <xdr:colOff>101600</xdr:colOff>
      <xdr:row>35</xdr:row>
      <xdr:rowOff>169404</xdr:rowOff>
    </xdr:to>
    <xdr:sp macro="" textlink="">
      <xdr:nvSpPr>
        <xdr:cNvPr id="516" name="フローチャート: 判断 515"/>
        <xdr:cNvSpPr/>
      </xdr:nvSpPr>
      <xdr:spPr>
        <a:xfrm>
          <a:off x="15430500" y="60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14481</xdr:rowOff>
    </xdr:from>
    <xdr:ext cx="534377" cy="259045"/>
    <xdr:sp macro="" textlink="">
      <xdr:nvSpPr>
        <xdr:cNvPr id="517" name="テキスト ボックス 516"/>
        <xdr:cNvSpPr txBox="1"/>
      </xdr:nvSpPr>
      <xdr:spPr>
        <a:xfrm>
          <a:off x="15214111" y="584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124416</xdr:rowOff>
    </xdr:from>
    <xdr:to>
      <xdr:col>76</xdr:col>
      <xdr:colOff>114300</xdr:colOff>
      <xdr:row>37</xdr:row>
      <xdr:rowOff>151604</xdr:rowOff>
    </xdr:to>
    <xdr:cxnSp macro="">
      <xdr:nvCxnSpPr>
        <xdr:cNvPr id="518" name="直線コネクタ 517"/>
        <xdr:cNvCxnSpPr/>
      </xdr:nvCxnSpPr>
      <xdr:spPr>
        <a:xfrm flipV="1">
          <a:off x="13703300" y="6468066"/>
          <a:ext cx="889000" cy="2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152794</xdr:rowOff>
    </xdr:from>
    <xdr:to>
      <xdr:col>76</xdr:col>
      <xdr:colOff>165100</xdr:colOff>
      <xdr:row>36</xdr:row>
      <xdr:rowOff>82944</xdr:rowOff>
    </xdr:to>
    <xdr:sp macro="" textlink="">
      <xdr:nvSpPr>
        <xdr:cNvPr id="519" name="フローチャート: 判断 518"/>
        <xdr:cNvSpPr/>
      </xdr:nvSpPr>
      <xdr:spPr>
        <a:xfrm>
          <a:off x="14541500" y="615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99471</xdr:rowOff>
    </xdr:from>
    <xdr:ext cx="534377" cy="259045"/>
    <xdr:sp macro="" textlink="">
      <xdr:nvSpPr>
        <xdr:cNvPr id="520" name="テキスト ボックス 519"/>
        <xdr:cNvSpPr txBox="1"/>
      </xdr:nvSpPr>
      <xdr:spPr>
        <a:xfrm>
          <a:off x="14325111" y="592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151604</xdr:rowOff>
    </xdr:from>
    <xdr:to>
      <xdr:col>71</xdr:col>
      <xdr:colOff>177800</xdr:colOff>
      <xdr:row>38</xdr:row>
      <xdr:rowOff>31556</xdr:rowOff>
    </xdr:to>
    <xdr:cxnSp macro="">
      <xdr:nvCxnSpPr>
        <xdr:cNvPr id="521" name="直線コネクタ 520"/>
        <xdr:cNvCxnSpPr/>
      </xdr:nvCxnSpPr>
      <xdr:spPr>
        <a:xfrm flipV="1">
          <a:off x="12814300" y="6495254"/>
          <a:ext cx="889000" cy="5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36240</xdr:rowOff>
    </xdr:from>
    <xdr:to>
      <xdr:col>72</xdr:col>
      <xdr:colOff>38100</xdr:colOff>
      <xdr:row>36</xdr:row>
      <xdr:rowOff>137840</xdr:rowOff>
    </xdr:to>
    <xdr:sp macro="" textlink="">
      <xdr:nvSpPr>
        <xdr:cNvPr id="522" name="フローチャート: 判断 521"/>
        <xdr:cNvSpPr/>
      </xdr:nvSpPr>
      <xdr:spPr>
        <a:xfrm>
          <a:off x="13652500" y="620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154367</xdr:rowOff>
    </xdr:from>
    <xdr:ext cx="534377" cy="259045"/>
    <xdr:sp macro="" textlink="">
      <xdr:nvSpPr>
        <xdr:cNvPr id="523" name="テキスト ボックス 522"/>
        <xdr:cNvSpPr txBox="1"/>
      </xdr:nvSpPr>
      <xdr:spPr>
        <a:xfrm>
          <a:off x="13436111" y="598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19846</xdr:rowOff>
    </xdr:from>
    <xdr:to>
      <xdr:col>67</xdr:col>
      <xdr:colOff>101600</xdr:colOff>
      <xdr:row>36</xdr:row>
      <xdr:rowOff>121446</xdr:rowOff>
    </xdr:to>
    <xdr:sp macro="" textlink="">
      <xdr:nvSpPr>
        <xdr:cNvPr id="524" name="フローチャート: 判断 523"/>
        <xdr:cNvSpPr/>
      </xdr:nvSpPr>
      <xdr:spPr>
        <a:xfrm>
          <a:off x="12763500" y="619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137973</xdr:rowOff>
    </xdr:from>
    <xdr:ext cx="534377" cy="259045"/>
    <xdr:sp macro="" textlink="">
      <xdr:nvSpPr>
        <xdr:cNvPr id="525" name="テキスト ボックス 524"/>
        <xdr:cNvSpPr txBox="1"/>
      </xdr:nvSpPr>
      <xdr:spPr>
        <a:xfrm>
          <a:off x="12547111" y="596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39669</xdr:rowOff>
    </xdr:from>
    <xdr:to>
      <xdr:col>85</xdr:col>
      <xdr:colOff>177800</xdr:colOff>
      <xdr:row>37</xdr:row>
      <xdr:rowOff>141269</xdr:rowOff>
    </xdr:to>
    <xdr:sp macro="" textlink="">
      <xdr:nvSpPr>
        <xdr:cNvPr id="531" name="楕円 530"/>
        <xdr:cNvSpPr/>
      </xdr:nvSpPr>
      <xdr:spPr>
        <a:xfrm>
          <a:off x="16268700" y="638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126046</xdr:rowOff>
    </xdr:from>
    <xdr:ext cx="534377" cy="259045"/>
    <xdr:sp macro="" textlink="">
      <xdr:nvSpPr>
        <xdr:cNvPr id="532" name="消防費該当値テキスト"/>
        <xdr:cNvSpPr txBox="1"/>
      </xdr:nvSpPr>
      <xdr:spPr>
        <a:xfrm>
          <a:off x="16370300" y="629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19781</xdr:rowOff>
    </xdr:from>
    <xdr:to>
      <xdr:col>81</xdr:col>
      <xdr:colOff>101600</xdr:colOff>
      <xdr:row>37</xdr:row>
      <xdr:rowOff>121381</xdr:rowOff>
    </xdr:to>
    <xdr:sp macro="" textlink="">
      <xdr:nvSpPr>
        <xdr:cNvPr id="533" name="楕円 532"/>
        <xdr:cNvSpPr/>
      </xdr:nvSpPr>
      <xdr:spPr>
        <a:xfrm>
          <a:off x="15430500" y="636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112508</xdr:rowOff>
    </xdr:from>
    <xdr:ext cx="534377" cy="259045"/>
    <xdr:sp macro="" textlink="">
      <xdr:nvSpPr>
        <xdr:cNvPr id="534" name="テキスト ボックス 533"/>
        <xdr:cNvSpPr txBox="1"/>
      </xdr:nvSpPr>
      <xdr:spPr>
        <a:xfrm>
          <a:off x="15214111" y="645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73616</xdr:rowOff>
    </xdr:from>
    <xdr:to>
      <xdr:col>76</xdr:col>
      <xdr:colOff>165100</xdr:colOff>
      <xdr:row>38</xdr:row>
      <xdr:rowOff>3766</xdr:rowOff>
    </xdr:to>
    <xdr:sp macro="" textlink="">
      <xdr:nvSpPr>
        <xdr:cNvPr id="535" name="楕円 534"/>
        <xdr:cNvSpPr/>
      </xdr:nvSpPr>
      <xdr:spPr>
        <a:xfrm>
          <a:off x="14541500" y="64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166343</xdr:rowOff>
    </xdr:from>
    <xdr:ext cx="534377" cy="259045"/>
    <xdr:sp macro="" textlink="">
      <xdr:nvSpPr>
        <xdr:cNvPr id="536" name="テキスト ボックス 535"/>
        <xdr:cNvSpPr txBox="1"/>
      </xdr:nvSpPr>
      <xdr:spPr>
        <a:xfrm>
          <a:off x="14325111" y="650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100804</xdr:rowOff>
    </xdr:from>
    <xdr:to>
      <xdr:col>72</xdr:col>
      <xdr:colOff>38100</xdr:colOff>
      <xdr:row>38</xdr:row>
      <xdr:rowOff>30953</xdr:rowOff>
    </xdr:to>
    <xdr:sp macro="" textlink="">
      <xdr:nvSpPr>
        <xdr:cNvPr id="537" name="楕円 536"/>
        <xdr:cNvSpPr/>
      </xdr:nvSpPr>
      <xdr:spPr>
        <a:xfrm>
          <a:off x="13652500" y="64444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22080</xdr:rowOff>
    </xdr:from>
    <xdr:ext cx="534377" cy="259045"/>
    <xdr:sp macro="" textlink="">
      <xdr:nvSpPr>
        <xdr:cNvPr id="538" name="テキスト ボックス 537"/>
        <xdr:cNvSpPr txBox="1"/>
      </xdr:nvSpPr>
      <xdr:spPr>
        <a:xfrm>
          <a:off x="13436111" y="653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152206</xdr:rowOff>
    </xdr:from>
    <xdr:to>
      <xdr:col>67</xdr:col>
      <xdr:colOff>101600</xdr:colOff>
      <xdr:row>38</xdr:row>
      <xdr:rowOff>82356</xdr:rowOff>
    </xdr:to>
    <xdr:sp macro="" textlink="">
      <xdr:nvSpPr>
        <xdr:cNvPr id="539" name="楕円 538"/>
        <xdr:cNvSpPr/>
      </xdr:nvSpPr>
      <xdr:spPr>
        <a:xfrm>
          <a:off x="12763500" y="649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73483</xdr:rowOff>
    </xdr:from>
    <xdr:ext cx="534377" cy="259045"/>
    <xdr:sp macro="" textlink="">
      <xdr:nvSpPr>
        <xdr:cNvPr id="540" name="テキスト ボックス 539"/>
        <xdr:cNvSpPr txBox="1"/>
      </xdr:nvSpPr>
      <xdr:spPr>
        <a:xfrm>
          <a:off x="12547111" y="658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2" name="直線コネクタ 561"/>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3" name="教育費最小値テキスト"/>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4" name="直線コネクタ 563"/>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5" name="教育費最大値テキスト"/>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6" name="直線コネクタ 565"/>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77133</xdr:rowOff>
    </xdr:from>
    <xdr:to>
      <xdr:col>85</xdr:col>
      <xdr:colOff>127000</xdr:colOff>
      <xdr:row>56</xdr:row>
      <xdr:rowOff>121165</xdr:rowOff>
    </xdr:to>
    <xdr:cxnSp macro="">
      <xdr:nvCxnSpPr>
        <xdr:cNvPr id="567" name="直線コネクタ 566"/>
        <xdr:cNvCxnSpPr/>
      </xdr:nvCxnSpPr>
      <xdr:spPr>
        <a:xfrm>
          <a:off x="15481300" y="9678333"/>
          <a:ext cx="838200" cy="4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8" name="教育費平均値テキスト"/>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9" name="フローチャート: 判断 568"/>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77133</xdr:rowOff>
    </xdr:from>
    <xdr:to>
      <xdr:col>81</xdr:col>
      <xdr:colOff>50800</xdr:colOff>
      <xdr:row>56</xdr:row>
      <xdr:rowOff>140577</xdr:rowOff>
    </xdr:to>
    <xdr:cxnSp macro="">
      <xdr:nvCxnSpPr>
        <xdr:cNvPr id="570" name="直線コネクタ 569"/>
        <xdr:cNvCxnSpPr/>
      </xdr:nvCxnSpPr>
      <xdr:spPr>
        <a:xfrm flipV="1">
          <a:off x="14592300" y="9678333"/>
          <a:ext cx="889000" cy="6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1" name="フローチャート: 判断 570"/>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2" name="テキスト ボックス 571"/>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94058</xdr:rowOff>
    </xdr:from>
    <xdr:to>
      <xdr:col>76</xdr:col>
      <xdr:colOff>114300</xdr:colOff>
      <xdr:row>56</xdr:row>
      <xdr:rowOff>140577</xdr:rowOff>
    </xdr:to>
    <xdr:cxnSp macro="">
      <xdr:nvCxnSpPr>
        <xdr:cNvPr id="573" name="直線コネクタ 572"/>
        <xdr:cNvCxnSpPr/>
      </xdr:nvCxnSpPr>
      <xdr:spPr>
        <a:xfrm>
          <a:off x="13703300" y="9695258"/>
          <a:ext cx="889000" cy="4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4" name="フローチャート: 判断 573"/>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5" name="テキスト ボックス 574"/>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94058</xdr:rowOff>
    </xdr:from>
    <xdr:to>
      <xdr:col>71</xdr:col>
      <xdr:colOff>177800</xdr:colOff>
      <xdr:row>56</xdr:row>
      <xdr:rowOff>140240</xdr:rowOff>
    </xdr:to>
    <xdr:cxnSp macro="">
      <xdr:nvCxnSpPr>
        <xdr:cNvPr id="576" name="直線コネクタ 575"/>
        <xdr:cNvCxnSpPr/>
      </xdr:nvCxnSpPr>
      <xdr:spPr>
        <a:xfrm flipV="1">
          <a:off x="12814300" y="9695258"/>
          <a:ext cx="889000" cy="4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7" name="フローチャート: 判断 576"/>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47041</xdr:rowOff>
    </xdr:from>
    <xdr:ext cx="534377" cy="259045"/>
    <xdr:sp macro="" textlink="">
      <xdr:nvSpPr>
        <xdr:cNvPr id="578" name="テキスト ボックス 577"/>
        <xdr:cNvSpPr txBox="1"/>
      </xdr:nvSpPr>
      <xdr:spPr>
        <a:xfrm>
          <a:off x="13436111" y="9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9" name="フローチャート: 判断 578"/>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21534</xdr:rowOff>
    </xdr:from>
    <xdr:ext cx="534377" cy="259045"/>
    <xdr:sp macro="" textlink="">
      <xdr:nvSpPr>
        <xdr:cNvPr id="580" name="テキスト ボックス 579"/>
        <xdr:cNvSpPr txBox="1"/>
      </xdr:nvSpPr>
      <xdr:spPr>
        <a:xfrm>
          <a:off x="12547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70365</xdr:rowOff>
    </xdr:from>
    <xdr:to>
      <xdr:col>85</xdr:col>
      <xdr:colOff>177800</xdr:colOff>
      <xdr:row>57</xdr:row>
      <xdr:rowOff>515</xdr:rowOff>
    </xdr:to>
    <xdr:sp macro="" textlink="">
      <xdr:nvSpPr>
        <xdr:cNvPr id="586" name="楕円 585"/>
        <xdr:cNvSpPr/>
      </xdr:nvSpPr>
      <xdr:spPr>
        <a:xfrm>
          <a:off x="16268700" y="96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48792</xdr:rowOff>
    </xdr:from>
    <xdr:ext cx="534377" cy="259045"/>
    <xdr:sp macro="" textlink="">
      <xdr:nvSpPr>
        <xdr:cNvPr id="587" name="教育費該当値テキスト"/>
        <xdr:cNvSpPr txBox="1"/>
      </xdr:nvSpPr>
      <xdr:spPr>
        <a:xfrm>
          <a:off x="16370300" y="964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26333</xdr:rowOff>
    </xdr:from>
    <xdr:to>
      <xdr:col>81</xdr:col>
      <xdr:colOff>101600</xdr:colOff>
      <xdr:row>56</xdr:row>
      <xdr:rowOff>127933</xdr:rowOff>
    </xdr:to>
    <xdr:sp macro="" textlink="">
      <xdr:nvSpPr>
        <xdr:cNvPr id="588" name="楕円 587"/>
        <xdr:cNvSpPr/>
      </xdr:nvSpPr>
      <xdr:spPr>
        <a:xfrm>
          <a:off x="15430500" y="962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144460</xdr:rowOff>
    </xdr:from>
    <xdr:ext cx="534377" cy="259045"/>
    <xdr:sp macro="" textlink="">
      <xdr:nvSpPr>
        <xdr:cNvPr id="589" name="テキスト ボックス 588"/>
        <xdr:cNvSpPr txBox="1"/>
      </xdr:nvSpPr>
      <xdr:spPr>
        <a:xfrm>
          <a:off x="15214111" y="9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89777</xdr:rowOff>
    </xdr:from>
    <xdr:to>
      <xdr:col>76</xdr:col>
      <xdr:colOff>165100</xdr:colOff>
      <xdr:row>57</xdr:row>
      <xdr:rowOff>19927</xdr:rowOff>
    </xdr:to>
    <xdr:sp macro="" textlink="">
      <xdr:nvSpPr>
        <xdr:cNvPr id="590" name="楕円 589"/>
        <xdr:cNvSpPr/>
      </xdr:nvSpPr>
      <xdr:spPr>
        <a:xfrm>
          <a:off x="14541500" y="969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36454</xdr:rowOff>
    </xdr:from>
    <xdr:ext cx="534377" cy="259045"/>
    <xdr:sp macro="" textlink="">
      <xdr:nvSpPr>
        <xdr:cNvPr id="591" name="テキスト ボックス 590"/>
        <xdr:cNvSpPr txBox="1"/>
      </xdr:nvSpPr>
      <xdr:spPr>
        <a:xfrm>
          <a:off x="14325111" y="946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43258</xdr:rowOff>
    </xdr:from>
    <xdr:to>
      <xdr:col>72</xdr:col>
      <xdr:colOff>38100</xdr:colOff>
      <xdr:row>56</xdr:row>
      <xdr:rowOff>144858</xdr:rowOff>
    </xdr:to>
    <xdr:sp macro="" textlink="">
      <xdr:nvSpPr>
        <xdr:cNvPr id="592" name="楕円 591"/>
        <xdr:cNvSpPr/>
      </xdr:nvSpPr>
      <xdr:spPr>
        <a:xfrm>
          <a:off x="13652500" y="964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161385</xdr:rowOff>
    </xdr:from>
    <xdr:ext cx="534377" cy="259045"/>
    <xdr:sp macro="" textlink="">
      <xdr:nvSpPr>
        <xdr:cNvPr id="593" name="テキスト ボックス 592"/>
        <xdr:cNvSpPr txBox="1"/>
      </xdr:nvSpPr>
      <xdr:spPr>
        <a:xfrm>
          <a:off x="13436111" y="94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89440</xdr:rowOff>
    </xdr:from>
    <xdr:to>
      <xdr:col>67</xdr:col>
      <xdr:colOff>101600</xdr:colOff>
      <xdr:row>57</xdr:row>
      <xdr:rowOff>19590</xdr:rowOff>
    </xdr:to>
    <xdr:sp macro="" textlink="">
      <xdr:nvSpPr>
        <xdr:cNvPr id="594" name="楕円 593"/>
        <xdr:cNvSpPr/>
      </xdr:nvSpPr>
      <xdr:spPr>
        <a:xfrm>
          <a:off x="12763500" y="96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36117</xdr:rowOff>
    </xdr:from>
    <xdr:ext cx="534377" cy="259045"/>
    <xdr:sp macro="" textlink="">
      <xdr:nvSpPr>
        <xdr:cNvPr id="595" name="テキスト ボックス 594"/>
        <xdr:cNvSpPr txBox="1"/>
      </xdr:nvSpPr>
      <xdr:spPr>
        <a:xfrm>
          <a:off x="12547111" y="946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7" name="直線コネクタ 616"/>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8" name="災害復旧費最小値テキスト"/>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20" name="災害復旧費最大値テキスト"/>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1" name="直線コネクタ 620"/>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2" name="直線コネクタ 62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3" name="災害復旧費平均値テキスト"/>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4" name="フローチャート: 判断 623"/>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5" name="直線コネクタ 624"/>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6" name="フローチャート: 判断 625"/>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7" name="テキスト ボックス 626"/>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8" name="直線コネクタ 627"/>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9" name="フローチャート: 判断 628"/>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30" name="テキスト ボックス 629"/>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1" name="直線コネクタ 630"/>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2" name="フローチャート: 判断 631"/>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3" name="テキスト ボックス 632"/>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4" name="フローチャート: 判断 633"/>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5" name="テキスト ボックス 634"/>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1" name="楕円 64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249299" cy="259045"/>
    <xdr:sp macro="" textlink="">
      <xdr:nvSpPr>
        <xdr:cNvPr id="642" name="災害復旧費該当値テキスト"/>
        <xdr:cNvSpPr txBox="1"/>
      </xdr:nvSpPr>
      <xdr:spPr>
        <a:xfrm>
          <a:off x="16370300" y="1339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3" name="楕円 64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4" name="テキスト ボックス 643"/>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5" name="楕円 64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6" name="テキスト ボックス 64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7" name="楕円 64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8" name="テキスト ボックス 647"/>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9" name="楕円 64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0" name="テキスト ボックス 649"/>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2" name="直線コネクタ 671"/>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3" name="公債費最小値テキスト"/>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4" name="直線コネクタ 673"/>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5" name="公債費最大値テキスト"/>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6" name="直線コネクタ 675"/>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19758</xdr:rowOff>
    </xdr:from>
    <xdr:to>
      <xdr:col>85</xdr:col>
      <xdr:colOff>127000</xdr:colOff>
      <xdr:row>97</xdr:row>
      <xdr:rowOff>131722</xdr:rowOff>
    </xdr:to>
    <xdr:cxnSp macro="">
      <xdr:nvCxnSpPr>
        <xdr:cNvPr id="677" name="直線コネクタ 676"/>
        <xdr:cNvCxnSpPr/>
      </xdr:nvCxnSpPr>
      <xdr:spPr>
        <a:xfrm flipV="1">
          <a:off x="15481300" y="16650408"/>
          <a:ext cx="838200" cy="1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8" name="公債費平均値テキスト"/>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9" name="フローチャート: 判断 678"/>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131722</xdr:rowOff>
    </xdr:from>
    <xdr:to>
      <xdr:col>81</xdr:col>
      <xdr:colOff>50800</xdr:colOff>
      <xdr:row>97</xdr:row>
      <xdr:rowOff>171146</xdr:rowOff>
    </xdr:to>
    <xdr:cxnSp macro="">
      <xdr:nvCxnSpPr>
        <xdr:cNvPr id="680" name="直線コネクタ 679"/>
        <xdr:cNvCxnSpPr/>
      </xdr:nvCxnSpPr>
      <xdr:spPr>
        <a:xfrm flipV="1">
          <a:off x="14592300" y="16762372"/>
          <a:ext cx="889000" cy="3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1" name="フローチャート: 判断 680"/>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2" name="テキスト ボックス 681"/>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33561</xdr:rowOff>
    </xdr:from>
    <xdr:to>
      <xdr:col>76</xdr:col>
      <xdr:colOff>114300</xdr:colOff>
      <xdr:row>97</xdr:row>
      <xdr:rowOff>171146</xdr:rowOff>
    </xdr:to>
    <xdr:cxnSp macro="">
      <xdr:nvCxnSpPr>
        <xdr:cNvPr id="683" name="直線コネクタ 682"/>
        <xdr:cNvCxnSpPr/>
      </xdr:nvCxnSpPr>
      <xdr:spPr>
        <a:xfrm>
          <a:off x="13703300" y="16664211"/>
          <a:ext cx="889000" cy="1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4" name="フローチャート: 判断 683"/>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5" name="テキスト ボックス 684"/>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33561</xdr:rowOff>
    </xdr:from>
    <xdr:to>
      <xdr:col>71</xdr:col>
      <xdr:colOff>177800</xdr:colOff>
      <xdr:row>98</xdr:row>
      <xdr:rowOff>13906</xdr:rowOff>
    </xdr:to>
    <xdr:cxnSp macro="">
      <xdr:nvCxnSpPr>
        <xdr:cNvPr id="686" name="直線コネクタ 685"/>
        <xdr:cNvCxnSpPr/>
      </xdr:nvCxnSpPr>
      <xdr:spPr>
        <a:xfrm flipV="1">
          <a:off x="12814300" y="16664211"/>
          <a:ext cx="889000" cy="15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7" name="フローチャート: 判断 686"/>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8" name="テキスト ボックス 687"/>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9" name="フローチャート: 判断 688"/>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90" name="テキスト ボックス 689"/>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140408</xdr:rowOff>
    </xdr:from>
    <xdr:to>
      <xdr:col>85</xdr:col>
      <xdr:colOff>177800</xdr:colOff>
      <xdr:row>97</xdr:row>
      <xdr:rowOff>70558</xdr:rowOff>
    </xdr:to>
    <xdr:sp macro="" textlink="">
      <xdr:nvSpPr>
        <xdr:cNvPr id="696" name="楕円 695"/>
        <xdr:cNvSpPr/>
      </xdr:nvSpPr>
      <xdr:spPr>
        <a:xfrm>
          <a:off x="16268700" y="1659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118835</xdr:rowOff>
    </xdr:from>
    <xdr:ext cx="534377" cy="259045"/>
    <xdr:sp macro="" textlink="">
      <xdr:nvSpPr>
        <xdr:cNvPr id="697" name="公債費該当値テキスト"/>
        <xdr:cNvSpPr txBox="1"/>
      </xdr:nvSpPr>
      <xdr:spPr>
        <a:xfrm>
          <a:off x="16370300" y="1657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80922</xdr:rowOff>
    </xdr:from>
    <xdr:to>
      <xdr:col>81</xdr:col>
      <xdr:colOff>101600</xdr:colOff>
      <xdr:row>98</xdr:row>
      <xdr:rowOff>11072</xdr:rowOff>
    </xdr:to>
    <xdr:sp macro="" textlink="">
      <xdr:nvSpPr>
        <xdr:cNvPr id="698" name="楕円 697"/>
        <xdr:cNvSpPr/>
      </xdr:nvSpPr>
      <xdr:spPr>
        <a:xfrm>
          <a:off x="15430500" y="1671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2199</xdr:rowOff>
    </xdr:from>
    <xdr:ext cx="534377" cy="259045"/>
    <xdr:sp macro="" textlink="">
      <xdr:nvSpPr>
        <xdr:cNvPr id="699" name="テキスト ボックス 698"/>
        <xdr:cNvSpPr txBox="1"/>
      </xdr:nvSpPr>
      <xdr:spPr>
        <a:xfrm>
          <a:off x="15214111" y="1680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120346</xdr:rowOff>
    </xdr:from>
    <xdr:to>
      <xdr:col>76</xdr:col>
      <xdr:colOff>165100</xdr:colOff>
      <xdr:row>98</xdr:row>
      <xdr:rowOff>50496</xdr:rowOff>
    </xdr:to>
    <xdr:sp macro="" textlink="">
      <xdr:nvSpPr>
        <xdr:cNvPr id="700" name="楕円 699"/>
        <xdr:cNvSpPr/>
      </xdr:nvSpPr>
      <xdr:spPr>
        <a:xfrm>
          <a:off x="14541500" y="167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41623</xdr:rowOff>
    </xdr:from>
    <xdr:ext cx="534377" cy="259045"/>
    <xdr:sp macro="" textlink="">
      <xdr:nvSpPr>
        <xdr:cNvPr id="701" name="テキスト ボックス 700"/>
        <xdr:cNvSpPr txBox="1"/>
      </xdr:nvSpPr>
      <xdr:spPr>
        <a:xfrm>
          <a:off x="14325111" y="168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154211</xdr:rowOff>
    </xdr:from>
    <xdr:to>
      <xdr:col>72</xdr:col>
      <xdr:colOff>38100</xdr:colOff>
      <xdr:row>97</xdr:row>
      <xdr:rowOff>84361</xdr:rowOff>
    </xdr:to>
    <xdr:sp macro="" textlink="">
      <xdr:nvSpPr>
        <xdr:cNvPr id="702" name="楕円 701"/>
        <xdr:cNvSpPr/>
      </xdr:nvSpPr>
      <xdr:spPr>
        <a:xfrm>
          <a:off x="13652500" y="166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75488</xdr:rowOff>
    </xdr:from>
    <xdr:ext cx="534377" cy="259045"/>
    <xdr:sp macro="" textlink="">
      <xdr:nvSpPr>
        <xdr:cNvPr id="703" name="テキスト ボックス 702"/>
        <xdr:cNvSpPr txBox="1"/>
      </xdr:nvSpPr>
      <xdr:spPr>
        <a:xfrm>
          <a:off x="13436111" y="167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134556</xdr:rowOff>
    </xdr:from>
    <xdr:to>
      <xdr:col>67</xdr:col>
      <xdr:colOff>101600</xdr:colOff>
      <xdr:row>98</xdr:row>
      <xdr:rowOff>64706</xdr:rowOff>
    </xdr:to>
    <xdr:sp macro="" textlink="">
      <xdr:nvSpPr>
        <xdr:cNvPr id="704" name="楕円 703"/>
        <xdr:cNvSpPr/>
      </xdr:nvSpPr>
      <xdr:spPr>
        <a:xfrm>
          <a:off x="12763500" y="167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55833</xdr:rowOff>
    </xdr:from>
    <xdr:ext cx="534377" cy="259045"/>
    <xdr:sp macro="" textlink="">
      <xdr:nvSpPr>
        <xdr:cNvPr id="705" name="テキスト ボックス 704"/>
        <xdr:cNvSpPr txBox="1"/>
      </xdr:nvSpPr>
      <xdr:spPr>
        <a:xfrm>
          <a:off x="12547111" y="1685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6" name="直線コネクタ 71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7" name="テキスト ボックス 71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0" name="直線コネクタ 71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1" name="テキスト ボックス 720"/>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5" name="直線コネクタ 724"/>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6" name="諸支出金最小値テキスト"/>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7" name="直線コネクタ 72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8" name="諸支出金最大値テキスト"/>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9" name="直線コネクタ 728"/>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0" name="直線コネクタ 72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1" name="諸支出金平均値テキスト"/>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2" name="フローチャート: 判断 731"/>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3" name="直線コネクタ 73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4" name="フローチャート: 判断 733"/>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5" name="テキスト ボックス 734"/>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6" name="直線コネクタ 73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7" name="フローチャート: 判断 736"/>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8" name="テキスト ボックス 737"/>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9" name="直線コネクタ 73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40" name="フローチャート: 判断 739"/>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1" name="テキスト ボックス 740"/>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2" name="フローチャート: 判断 741"/>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3" name="テキスト ボックス 742"/>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9" name="楕円 74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50" name="諸支出金該当値テキスト"/>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1" name="楕円 75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2" name="テキスト ボックス 75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3" name="楕円 75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4" name="テキスト ボックス 75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5" name="楕円 75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6" name="テキスト ボックス 75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7" name="楕円 75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8" name="テキスト ボックス 75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4" name="テキスト ボックス 78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1" name="テキスト ボックス 80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土木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費の住民一人当たりのコストは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102,141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円となっており、前年度より大幅に増加し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、類団平均を上回る数値まで上昇した。社会資本総合整備事業の歌詰橋補強・補修工事（第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期）が影響している。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また、公債費は、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63,734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円となっており、銀行等引受債の繰上償還により、増加しているものの、定期的に行っている繰上償還の影響もあり、公債費全体の縮減に繋がっているため、毎年の定期償還額が減少している。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類似団体平均を越えて推移しているのは、総務費、民生費および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費であり、特に、民生費については、福祉医療助成事業としての高校生世代までの医療費無料化が影響していると考えられるが、少子高齢化に伴う将来的な動きに関しては、注視していきたい。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３</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年度も前年度同様に役場庁舎建替整備工事およびふるさと納税に係る手数料の増加等の影響により、約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の財政調整基金の取り崩しを行った。それにより実質収支は黒字を保ったものの、実質単年度収支はマイナスとなっている。役場庁舎建替整備工事に伴って多額の基金取崩を見込んでいるため、建替整備工事完了後、自由に使える財源が少しでも残るよう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各年により、黒字額の幅はあるものの、令和２年度決算に至るまで黒字を維持し続けており、全会計において赤字決算となっている会計は本町において存在していないため、今後もこの状態を維持できるよう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745\Desktop\&#12304;&#36001;&#25919;&#29366;&#27841;&#36039;&#26009;&#38598;&#12305;_254410_&#35914;&#37111;&#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37.1</v>
          </cell>
          <cell r="BX53">
            <v>38.799999999999997</v>
          </cell>
          <cell r="CF53">
            <v>41.1</v>
          </cell>
          <cell r="CN53">
            <v>43.2</v>
          </cell>
          <cell r="CV53">
            <v>41.3</v>
          </cell>
        </row>
        <row r="55">
          <cell r="AN55" t="str">
            <v>類似団体内平均値</v>
          </cell>
          <cell r="BP55">
            <v>0</v>
          </cell>
          <cell r="BX55">
            <v>0</v>
          </cell>
          <cell r="CF55">
            <v>0</v>
          </cell>
          <cell r="CN55">
            <v>0</v>
          </cell>
          <cell r="CV55">
            <v>0</v>
          </cell>
        </row>
        <row r="57">
          <cell r="BP57">
            <v>59.1</v>
          </cell>
          <cell r="BX57">
            <v>61.2</v>
          </cell>
          <cell r="CF57">
            <v>62.8</v>
          </cell>
          <cell r="CN57">
            <v>64.099999999999994</v>
          </cell>
          <cell r="CV57">
            <v>66.3</v>
          </cell>
        </row>
        <row r="72">
          <cell r="BP72" t="str">
            <v>H29</v>
          </cell>
          <cell r="BX72" t="str">
            <v>H30</v>
          </cell>
          <cell r="CF72" t="str">
            <v>R01</v>
          </cell>
          <cell r="CN72" t="str">
            <v>R02</v>
          </cell>
          <cell r="CV72" t="str">
            <v>R03</v>
          </cell>
        </row>
        <row r="73">
          <cell r="AN73" t="str">
            <v>当該団体値</v>
          </cell>
        </row>
        <row r="75">
          <cell r="BP75">
            <v>0.6</v>
          </cell>
          <cell r="BX75">
            <v>0.3</v>
          </cell>
          <cell r="CF75">
            <v>1.2</v>
          </cell>
          <cell r="CN75">
            <v>1.5</v>
          </cell>
          <cell r="CV75">
            <v>2</v>
          </cell>
        </row>
        <row r="77">
          <cell r="AN77" t="str">
            <v>類似団体内平均値</v>
          </cell>
          <cell r="BP77">
            <v>0</v>
          </cell>
          <cell r="BX77">
            <v>0</v>
          </cell>
          <cell r="CF77">
            <v>0</v>
          </cell>
          <cell r="CN77">
            <v>0</v>
          </cell>
          <cell r="CV77">
            <v>0</v>
          </cell>
        </row>
        <row r="79">
          <cell r="BP79">
            <v>7.2</v>
          </cell>
          <cell r="BX79">
            <v>7.2</v>
          </cell>
          <cell r="CF79">
            <v>7.7</v>
          </cell>
          <cell r="CN79">
            <v>8</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6183511</v>
      </c>
      <c r="BO4" s="374"/>
      <c r="BP4" s="374"/>
      <c r="BQ4" s="374"/>
      <c r="BR4" s="374"/>
      <c r="BS4" s="374"/>
      <c r="BT4" s="374"/>
      <c r="BU4" s="375"/>
      <c r="BV4" s="373">
        <v>5991056</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6.7</v>
      </c>
      <c r="CU4" s="380"/>
      <c r="CV4" s="380"/>
      <c r="CW4" s="380"/>
      <c r="CX4" s="380"/>
      <c r="CY4" s="380"/>
      <c r="CZ4" s="380"/>
      <c r="DA4" s="381"/>
      <c r="DB4" s="379">
        <v>8.3000000000000007</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5979188</v>
      </c>
      <c r="BO5" s="411"/>
      <c r="BP5" s="411"/>
      <c r="BQ5" s="411"/>
      <c r="BR5" s="411"/>
      <c r="BS5" s="411"/>
      <c r="BT5" s="411"/>
      <c r="BU5" s="412"/>
      <c r="BV5" s="410">
        <v>5729677</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84.9</v>
      </c>
      <c r="CU5" s="408"/>
      <c r="CV5" s="408"/>
      <c r="CW5" s="408"/>
      <c r="CX5" s="408"/>
      <c r="CY5" s="408"/>
      <c r="CZ5" s="408"/>
      <c r="DA5" s="409"/>
      <c r="DB5" s="407">
        <v>90.6</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204323</v>
      </c>
      <c r="BO6" s="411"/>
      <c r="BP6" s="411"/>
      <c r="BQ6" s="411"/>
      <c r="BR6" s="411"/>
      <c r="BS6" s="411"/>
      <c r="BT6" s="411"/>
      <c r="BU6" s="412"/>
      <c r="BV6" s="410">
        <v>261379</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89.3</v>
      </c>
      <c r="CU6" s="448"/>
      <c r="CV6" s="448"/>
      <c r="CW6" s="448"/>
      <c r="CX6" s="448"/>
      <c r="CY6" s="448"/>
      <c r="CZ6" s="448"/>
      <c r="DA6" s="449"/>
      <c r="DB6" s="447">
        <v>94.4</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94</v>
      </c>
      <c r="AV7" s="443"/>
      <c r="AW7" s="443"/>
      <c r="AX7" s="443"/>
      <c r="AY7" s="444" t="s">
        <v>105</v>
      </c>
      <c r="AZ7" s="445"/>
      <c r="BA7" s="445"/>
      <c r="BB7" s="445"/>
      <c r="BC7" s="445"/>
      <c r="BD7" s="445"/>
      <c r="BE7" s="445"/>
      <c r="BF7" s="445"/>
      <c r="BG7" s="445"/>
      <c r="BH7" s="445"/>
      <c r="BI7" s="445"/>
      <c r="BJ7" s="445"/>
      <c r="BK7" s="445"/>
      <c r="BL7" s="445"/>
      <c r="BM7" s="446"/>
      <c r="BN7" s="410">
        <v>30483</v>
      </c>
      <c r="BO7" s="411"/>
      <c r="BP7" s="411"/>
      <c r="BQ7" s="411"/>
      <c r="BR7" s="411"/>
      <c r="BS7" s="411"/>
      <c r="BT7" s="411"/>
      <c r="BU7" s="412"/>
      <c r="BV7" s="410">
        <v>61071</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2578296</v>
      </c>
      <c r="CU7" s="411"/>
      <c r="CV7" s="411"/>
      <c r="CW7" s="411"/>
      <c r="CX7" s="411"/>
      <c r="CY7" s="411"/>
      <c r="CZ7" s="411"/>
      <c r="DA7" s="412"/>
      <c r="DB7" s="410">
        <v>2421661</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108</v>
      </c>
      <c r="AV8" s="443"/>
      <c r="AW8" s="443"/>
      <c r="AX8" s="443"/>
      <c r="AY8" s="444" t="s">
        <v>109</v>
      </c>
      <c r="AZ8" s="445"/>
      <c r="BA8" s="445"/>
      <c r="BB8" s="445"/>
      <c r="BC8" s="445"/>
      <c r="BD8" s="445"/>
      <c r="BE8" s="445"/>
      <c r="BF8" s="445"/>
      <c r="BG8" s="445"/>
      <c r="BH8" s="445"/>
      <c r="BI8" s="445"/>
      <c r="BJ8" s="445"/>
      <c r="BK8" s="445"/>
      <c r="BL8" s="445"/>
      <c r="BM8" s="446"/>
      <c r="BN8" s="410">
        <v>173840</v>
      </c>
      <c r="BO8" s="411"/>
      <c r="BP8" s="411"/>
      <c r="BQ8" s="411"/>
      <c r="BR8" s="411"/>
      <c r="BS8" s="411"/>
      <c r="BT8" s="411"/>
      <c r="BU8" s="412"/>
      <c r="BV8" s="410">
        <v>200308</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0.44</v>
      </c>
      <c r="CU8" s="451"/>
      <c r="CV8" s="451"/>
      <c r="CW8" s="451"/>
      <c r="CX8" s="451"/>
      <c r="CY8" s="451"/>
      <c r="CZ8" s="451"/>
      <c r="DA8" s="452"/>
      <c r="DB8" s="450">
        <v>0.46</v>
      </c>
      <c r="DC8" s="451"/>
      <c r="DD8" s="451"/>
      <c r="DE8" s="451"/>
      <c r="DF8" s="451"/>
      <c r="DG8" s="451"/>
      <c r="DH8" s="451"/>
      <c r="DI8" s="452"/>
    </row>
    <row r="9" spans="1:119" ht="18.75" customHeight="1" thickBot="1" x14ac:dyDescent="0.2">
      <c r="A9" s="178"/>
      <c r="B9" s="404" t="s">
        <v>111</v>
      </c>
      <c r="C9" s="405"/>
      <c r="D9" s="405"/>
      <c r="E9" s="405"/>
      <c r="F9" s="405"/>
      <c r="G9" s="405"/>
      <c r="H9" s="405"/>
      <c r="I9" s="405"/>
      <c r="J9" s="405"/>
      <c r="K9" s="453"/>
      <c r="L9" s="454" t="s">
        <v>112</v>
      </c>
      <c r="M9" s="455"/>
      <c r="N9" s="455"/>
      <c r="O9" s="455"/>
      <c r="P9" s="455"/>
      <c r="Q9" s="456"/>
      <c r="R9" s="457">
        <v>7132</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108</v>
      </c>
      <c r="AV9" s="443"/>
      <c r="AW9" s="443"/>
      <c r="AX9" s="443"/>
      <c r="AY9" s="444" t="s">
        <v>115</v>
      </c>
      <c r="AZ9" s="445"/>
      <c r="BA9" s="445"/>
      <c r="BB9" s="445"/>
      <c r="BC9" s="445"/>
      <c r="BD9" s="445"/>
      <c r="BE9" s="445"/>
      <c r="BF9" s="445"/>
      <c r="BG9" s="445"/>
      <c r="BH9" s="445"/>
      <c r="BI9" s="445"/>
      <c r="BJ9" s="445"/>
      <c r="BK9" s="445"/>
      <c r="BL9" s="445"/>
      <c r="BM9" s="446"/>
      <c r="BN9" s="410">
        <v>-26468</v>
      </c>
      <c r="BO9" s="411"/>
      <c r="BP9" s="411"/>
      <c r="BQ9" s="411"/>
      <c r="BR9" s="411"/>
      <c r="BS9" s="411"/>
      <c r="BT9" s="411"/>
      <c r="BU9" s="412"/>
      <c r="BV9" s="410">
        <v>157094</v>
      </c>
      <c r="BW9" s="411"/>
      <c r="BX9" s="411"/>
      <c r="BY9" s="411"/>
      <c r="BZ9" s="411"/>
      <c r="CA9" s="411"/>
      <c r="CB9" s="411"/>
      <c r="CC9" s="412"/>
      <c r="CD9" s="413" t="s">
        <v>116</v>
      </c>
      <c r="CE9" s="414"/>
      <c r="CF9" s="414"/>
      <c r="CG9" s="414"/>
      <c r="CH9" s="414"/>
      <c r="CI9" s="414"/>
      <c r="CJ9" s="414"/>
      <c r="CK9" s="414"/>
      <c r="CL9" s="414"/>
      <c r="CM9" s="414"/>
      <c r="CN9" s="414"/>
      <c r="CO9" s="414"/>
      <c r="CP9" s="414"/>
      <c r="CQ9" s="414"/>
      <c r="CR9" s="414"/>
      <c r="CS9" s="415"/>
      <c r="CT9" s="407">
        <v>12.8</v>
      </c>
      <c r="CU9" s="408"/>
      <c r="CV9" s="408"/>
      <c r="CW9" s="408"/>
      <c r="CX9" s="408"/>
      <c r="CY9" s="408"/>
      <c r="CZ9" s="408"/>
      <c r="DA9" s="409"/>
      <c r="DB9" s="407">
        <v>8.1999999999999993</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117</v>
      </c>
      <c r="M10" s="440"/>
      <c r="N10" s="440"/>
      <c r="O10" s="440"/>
      <c r="P10" s="440"/>
      <c r="Q10" s="441"/>
      <c r="R10" s="461">
        <v>7422</v>
      </c>
      <c r="S10" s="462"/>
      <c r="T10" s="462"/>
      <c r="U10" s="462"/>
      <c r="V10" s="463"/>
      <c r="W10" s="398"/>
      <c r="X10" s="399"/>
      <c r="Y10" s="399"/>
      <c r="Z10" s="399"/>
      <c r="AA10" s="399"/>
      <c r="AB10" s="399"/>
      <c r="AC10" s="399"/>
      <c r="AD10" s="399"/>
      <c r="AE10" s="399"/>
      <c r="AF10" s="399"/>
      <c r="AG10" s="399"/>
      <c r="AH10" s="399"/>
      <c r="AI10" s="399"/>
      <c r="AJ10" s="399"/>
      <c r="AK10" s="399"/>
      <c r="AL10" s="402"/>
      <c r="AM10" s="439" t="s">
        <v>118</v>
      </c>
      <c r="AN10" s="440"/>
      <c r="AO10" s="440"/>
      <c r="AP10" s="440"/>
      <c r="AQ10" s="440"/>
      <c r="AR10" s="440"/>
      <c r="AS10" s="440"/>
      <c r="AT10" s="441"/>
      <c r="AU10" s="442" t="s">
        <v>94</v>
      </c>
      <c r="AV10" s="443"/>
      <c r="AW10" s="443"/>
      <c r="AX10" s="443"/>
      <c r="AY10" s="444" t="s">
        <v>119</v>
      </c>
      <c r="AZ10" s="445"/>
      <c r="BA10" s="445"/>
      <c r="BB10" s="445"/>
      <c r="BC10" s="445"/>
      <c r="BD10" s="445"/>
      <c r="BE10" s="445"/>
      <c r="BF10" s="445"/>
      <c r="BG10" s="445"/>
      <c r="BH10" s="445"/>
      <c r="BI10" s="445"/>
      <c r="BJ10" s="445"/>
      <c r="BK10" s="445"/>
      <c r="BL10" s="445"/>
      <c r="BM10" s="446"/>
      <c r="BN10" s="410">
        <v>380</v>
      </c>
      <c r="BO10" s="411"/>
      <c r="BP10" s="411"/>
      <c r="BQ10" s="411"/>
      <c r="BR10" s="411"/>
      <c r="BS10" s="411"/>
      <c r="BT10" s="411"/>
      <c r="BU10" s="412"/>
      <c r="BV10" s="410">
        <v>23462</v>
      </c>
      <c r="BW10" s="411"/>
      <c r="BX10" s="411"/>
      <c r="BY10" s="411"/>
      <c r="BZ10" s="411"/>
      <c r="CA10" s="411"/>
      <c r="CB10" s="411"/>
      <c r="CC10" s="412"/>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121</v>
      </c>
      <c r="M11" s="465"/>
      <c r="N11" s="465"/>
      <c r="O11" s="465"/>
      <c r="P11" s="465"/>
      <c r="Q11" s="466"/>
      <c r="R11" s="467" t="s">
        <v>122</v>
      </c>
      <c r="S11" s="468"/>
      <c r="T11" s="468"/>
      <c r="U11" s="468"/>
      <c r="V11" s="469"/>
      <c r="W11" s="398"/>
      <c r="X11" s="399"/>
      <c r="Y11" s="399"/>
      <c r="Z11" s="399"/>
      <c r="AA11" s="399"/>
      <c r="AB11" s="399"/>
      <c r="AC11" s="399"/>
      <c r="AD11" s="399"/>
      <c r="AE11" s="399"/>
      <c r="AF11" s="399"/>
      <c r="AG11" s="399"/>
      <c r="AH11" s="399"/>
      <c r="AI11" s="399"/>
      <c r="AJ11" s="399"/>
      <c r="AK11" s="399"/>
      <c r="AL11" s="402"/>
      <c r="AM11" s="439" t="s">
        <v>123</v>
      </c>
      <c r="AN11" s="440"/>
      <c r="AO11" s="440"/>
      <c r="AP11" s="440"/>
      <c r="AQ11" s="440"/>
      <c r="AR11" s="440"/>
      <c r="AS11" s="440"/>
      <c r="AT11" s="441"/>
      <c r="AU11" s="442" t="s">
        <v>124</v>
      </c>
      <c r="AV11" s="443"/>
      <c r="AW11" s="443"/>
      <c r="AX11" s="443"/>
      <c r="AY11" s="444" t="s">
        <v>125</v>
      </c>
      <c r="AZ11" s="445"/>
      <c r="BA11" s="445"/>
      <c r="BB11" s="445"/>
      <c r="BC11" s="445"/>
      <c r="BD11" s="445"/>
      <c r="BE11" s="445"/>
      <c r="BF11" s="445"/>
      <c r="BG11" s="445"/>
      <c r="BH11" s="445"/>
      <c r="BI11" s="445"/>
      <c r="BJ11" s="445"/>
      <c r="BK11" s="445"/>
      <c r="BL11" s="445"/>
      <c r="BM11" s="446"/>
      <c r="BN11" s="410">
        <v>233042</v>
      </c>
      <c r="BO11" s="411"/>
      <c r="BP11" s="411"/>
      <c r="BQ11" s="411"/>
      <c r="BR11" s="411"/>
      <c r="BS11" s="411"/>
      <c r="BT11" s="411"/>
      <c r="BU11" s="412"/>
      <c r="BV11" s="410">
        <v>62990</v>
      </c>
      <c r="BW11" s="411"/>
      <c r="BX11" s="411"/>
      <c r="BY11" s="411"/>
      <c r="BZ11" s="411"/>
      <c r="CA11" s="411"/>
      <c r="CB11" s="411"/>
      <c r="CC11" s="412"/>
      <c r="CD11" s="413" t="s">
        <v>126</v>
      </c>
      <c r="CE11" s="414"/>
      <c r="CF11" s="414"/>
      <c r="CG11" s="414"/>
      <c r="CH11" s="414"/>
      <c r="CI11" s="414"/>
      <c r="CJ11" s="414"/>
      <c r="CK11" s="414"/>
      <c r="CL11" s="414"/>
      <c r="CM11" s="414"/>
      <c r="CN11" s="414"/>
      <c r="CO11" s="414"/>
      <c r="CP11" s="414"/>
      <c r="CQ11" s="414"/>
      <c r="CR11" s="414"/>
      <c r="CS11" s="415"/>
      <c r="CT11" s="450" t="s">
        <v>127</v>
      </c>
      <c r="CU11" s="451"/>
      <c r="CV11" s="451"/>
      <c r="CW11" s="451"/>
      <c r="CX11" s="451"/>
      <c r="CY11" s="451"/>
      <c r="CZ11" s="451"/>
      <c r="DA11" s="452"/>
      <c r="DB11" s="450" t="s">
        <v>128</v>
      </c>
      <c r="DC11" s="451"/>
      <c r="DD11" s="451"/>
      <c r="DE11" s="451"/>
      <c r="DF11" s="451"/>
      <c r="DG11" s="451"/>
      <c r="DH11" s="451"/>
      <c r="DI11" s="452"/>
    </row>
    <row r="12" spans="1:119" ht="18.75" customHeight="1" x14ac:dyDescent="0.15">
      <c r="A12" s="178"/>
      <c r="B12" s="470" t="s">
        <v>129</v>
      </c>
      <c r="C12" s="471"/>
      <c r="D12" s="471"/>
      <c r="E12" s="471"/>
      <c r="F12" s="471"/>
      <c r="G12" s="471"/>
      <c r="H12" s="471"/>
      <c r="I12" s="471"/>
      <c r="J12" s="471"/>
      <c r="K12" s="472"/>
      <c r="L12" s="479" t="s">
        <v>130</v>
      </c>
      <c r="M12" s="480"/>
      <c r="N12" s="480"/>
      <c r="O12" s="480"/>
      <c r="P12" s="480"/>
      <c r="Q12" s="481"/>
      <c r="R12" s="482">
        <v>7252</v>
      </c>
      <c r="S12" s="483"/>
      <c r="T12" s="483"/>
      <c r="U12" s="483"/>
      <c r="V12" s="484"/>
      <c r="W12" s="485" t="s">
        <v>1</v>
      </c>
      <c r="X12" s="443"/>
      <c r="Y12" s="443"/>
      <c r="Z12" s="443"/>
      <c r="AA12" s="443"/>
      <c r="AB12" s="486"/>
      <c r="AC12" s="487" t="s">
        <v>131</v>
      </c>
      <c r="AD12" s="488"/>
      <c r="AE12" s="488"/>
      <c r="AF12" s="488"/>
      <c r="AG12" s="489"/>
      <c r="AH12" s="487" t="s">
        <v>132</v>
      </c>
      <c r="AI12" s="488"/>
      <c r="AJ12" s="488"/>
      <c r="AK12" s="488"/>
      <c r="AL12" s="490"/>
      <c r="AM12" s="439" t="s">
        <v>133</v>
      </c>
      <c r="AN12" s="440"/>
      <c r="AO12" s="440"/>
      <c r="AP12" s="440"/>
      <c r="AQ12" s="440"/>
      <c r="AR12" s="440"/>
      <c r="AS12" s="440"/>
      <c r="AT12" s="441"/>
      <c r="AU12" s="442" t="s">
        <v>134</v>
      </c>
      <c r="AV12" s="443"/>
      <c r="AW12" s="443"/>
      <c r="AX12" s="443"/>
      <c r="AY12" s="444" t="s">
        <v>135</v>
      </c>
      <c r="AZ12" s="445"/>
      <c r="BA12" s="445"/>
      <c r="BB12" s="445"/>
      <c r="BC12" s="445"/>
      <c r="BD12" s="445"/>
      <c r="BE12" s="445"/>
      <c r="BF12" s="445"/>
      <c r="BG12" s="445"/>
      <c r="BH12" s="445"/>
      <c r="BI12" s="445"/>
      <c r="BJ12" s="445"/>
      <c r="BK12" s="445"/>
      <c r="BL12" s="445"/>
      <c r="BM12" s="446"/>
      <c r="BN12" s="410">
        <v>215864</v>
      </c>
      <c r="BO12" s="411"/>
      <c r="BP12" s="411"/>
      <c r="BQ12" s="411"/>
      <c r="BR12" s="411"/>
      <c r="BS12" s="411"/>
      <c r="BT12" s="411"/>
      <c r="BU12" s="412"/>
      <c r="BV12" s="410">
        <v>409435</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137</v>
      </c>
      <c r="CU12" s="451"/>
      <c r="CV12" s="451"/>
      <c r="CW12" s="451"/>
      <c r="CX12" s="451"/>
      <c r="CY12" s="451"/>
      <c r="CZ12" s="451"/>
      <c r="DA12" s="452"/>
      <c r="DB12" s="450" t="s">
        <v>137</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138</v>
      </c>
      <c r="N13" s="502"/>
      <c r="O13" s="502"/>
      <c r="P13" s="502"/>
      <c r="Q13" s="503"/>
      <c r="R13" s="494">
        <v>7032</v>
      </c>
      <c r="S13" s="495"/>
      <c r="T13" s="495"/>
      <c r="U13" s="495"/>
      <c r="V13" s="496"/>
      <c r="W13" s="426" t="s">
        <v>139</v>
      </c>
      <c r="X13" s="427"/>
      <c r="Y13" s="427"/>
      <c r="Z13" s="427"/>
      <c r="AA13" s="427"/>
      <c r="AB13" s="417"/>
      <c r="AC13" s="461">
        <v>87</v>
      </c>
      <c r="AD13" s="462"/>
      <c r="AE13" s="462"/>
      <c r="AF13" s="462"/>
      <c r="AG13" s="504"/>
      <c r="AH13" s="461">
        <v>100</v>
      </c>
      <c r="AI13" s="462"/>
      <c r="AJ13" s="462"/>
      <c r="AK13" s="462"/>
      <c r="AL13" s="463"/>
      <c r="AM13" s="439" t="s">
        <v>140</v>
      </c>
      <c r="AN13" s="440"/>
      <c r="AO13" s="440"/>
      <c r="AP13" s="440"/>
      <c r="AQ13" s="440"/>
      <c r="AR13" s="440"/>
      <c r="AS13" s="440"/>
      <c r="AT13" s="441"/>
      <c r="AU13" s="442" t="s">
        <v>141</v>
      </c>
      <c r="AV13" s="443"/>
      <c r="AW13" s="443"/>
      <c r="AX13" s="443"/>
      <c r="AY13" s="444" t="s">
        <v>142</v>
      </c>
      <c r="AZ13" s="445"/>
      <c r="BA13" s="445"/>
      <c r="BB13" s="445"/>
      <c r="BC13" s="445"/>
      <c r="BD13" s="445"/>
      <c r="BE13" s="445"/>
      <c r="BF13" s="445"/>
      <c r="BG13" s="445"/>
      <c r="BH13" s="445"/>
      <c r="BI13" s="445"/>
      <c r="BJ13" s="445"/>
      <c r="BK13" s="445"/>
      <c r="BL13" s="445"/>
      <c r="BM13" s="446"/>
      <c r="BN13" s="410">
        <v>-8910</v>
      </c>
      <c r="BO13" s="411"/>
      <c r="BP13" s="411"/>
      <c r="BQ13" s="411"/>
      <c r="BR13" s="411"/>
      <c r="BS13" s="411"/>
      <c r="BT13" s="411"/>
      <c r="BU13" s="412"/>
      <c r="BV13" s="410">
        <v>-165889</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2</v>
      </c>
      <c r="CU13" s="408"/>
      <c r="CV13" s="408"/>
      <c r="CW13" s="408"/>
      <c r="CX13" s="408"/>
      <c r="CY13" s="408"/>
      <c r="CZ13" s="408"/>
      <c r="DA13" s="409"/>
      <c r="DB13" s="407">
        <v>1.5</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144</v>
      </c>
      <c r="M14" s="492"/>
      <c r="N14" s="492"/>
      <c r="O14" s="492"/>
      <c r="P14" s="492"/>
      <c r="Q14" s="493"/>
      <c r="R14" s="494">
        <v>7350</v>
      </c>
      <c r="S14" s="495"/>
      <c r="T14" s="495"/>
      <c r="U14" s="495"/>
      <c r="V14" s="496"/>
      <c r="W14" s="400"/>
      <c r="X14" s="401"/>
      <c r="Y14" s="401"/>
      <c r="Z14" s="401"/>
      <c r="AA14" s="401"/>
      <c r="AB14" s="390"/>
      <c r="AC14" s="497">
        <v>2.9</v>
      </c>
      <c r="AD14" s="498"/>
      <c r="AE14" s="498"/>
      <c r="AF14" s="498"/>
      <c r="AG14" s="499"/>
      <c r="AH14" s="497">
        <v>3.2</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t="s">
        <v>146</v>
      </c>
      <c r="CU14" s="509"/>
      <c r="CV14" s="509"/>
      <c r="CW14" s="509"/>
      <c r="CX14" s="509"/>
      <c r="CY14" s="509"/>
      <c r="CZ14" s="509"/>
      <c r="DA14" s="510"/>
      <c r="DB14" s="508" t="s">
        <v>128</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147</v>
      </c>
      <c r="N15" s="502"/>
      <c r="O15" s="502"/>
      <c r="P15" s="502"/>
      <c r="Q15" s="503"/>
      <c r="R15" s="494">
        <v>7130</v>
      </c>
      <c r="S15" s="495"/>
      <c r="T15" s="495"/>
      <c r="U15" s="495"/>
      <c r="V15" s="496"/>
      <c r="W15" s="426" t="s">
        <v>148</v>
      </c>
      <c r="X15" s="427"/>
      <c r="Y15" s="427"/>
      <c r="Z15" s="427"/>
      <c r="AA15" s="427"/>
      <c r="AB15" s="417"/>
      <c r="AC15" s="461">
        <v>1125</v>
      </c>
      <c r="AD15" s="462"/>
      <c r="AE15" s="462"/>
      <c r="AF15" s="462"/>
      <c r="AG15" s="504"/>
      <c r="AH15" s="461">
        <v>1220</v>
      </c>
      <c r="AI15" s="462"/>
      <c r="AJ15" s="462"/>
      <c r="AK15" s="462"/>
      <c r="AL15" s="463"/>
      <c r="AM15" s="439"/>
      <c r="AN15" s="440"/>
      <c r="AO15" s="440"/>
      <c r="AP15" s="440"/>
      <c r="AQ15" s="440"/>
      <c r="AR15" s="440"/>
      <c r="AS15" s="440"/>
      <c r="AT15" s="441"/>
      <c r="AU15" s="442"/>
      <c r="AV15" s="443"/>
      <c r="AW15" s="443"/>
      <c r="AX15" s="443"/>
      <c r="AY15" s="370" t="s">
        <v>149</v>
      </c>
      <c r="AZ15" s="371"/>
      <c r="BA15" s="371"/>
      <c r="BB15" s="371"/>
      <c r="BC15" s="371"/>
      <c r="BD15" s="371"/>
      <c r="BE15" s="371"/>
      <c r="BF15" s="371"/>
      <c r="BG15" s="371"/>
      <c r="BH15" s="371"/>
      <c r="BI15" s="371"/>
      <c r="BJ15" s="371"/>
      <c r="BK15" s="371"/>
      <c r="BL15" s="371"/>
      <c r="BM15" s="372"/>
      <c r="BN15" s="373">
        <v>911536</v>
      </c>
      <c r="BO15" s="374"/>
      <c r="BP15" s="374"/>
      <c r="BQ15" s="374"/>
      <c r="BR15" s="374"/>
      <c r="BS15" s="374"/>
      <c r="BT15" s="374"/>
      <c r="BU15" s="375"/>
      <c r="BV15" s="373">
        <v>940240</v>
      </c>
      <c r="BW15" s="374"/>
      <c r="BX15" s="374"/>
      <c r="BY15" s="374"/>
      <c r="BZ15" s="374"/>
      <c r="CA15" s="374"/>
      <c r="CB15" s="374"/>
      <c r="CC15" s="375"/>
      <c r="CD15" s="511" t="s">
        <v>150</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151</v>
      </c>
      <c r="M16" s="514"/>
      <c r="N16" s="514"/>
      <c r="O16" s="514"/>
      <c r="P16" s="514"/>
      <c r="Q16" s="515"/>
      <c r="R16" s="516" t="s">
        <v>152</v>
      </c>
      <c r="S16" s="517"/>
      <c r="T16" s="517"/>
      <c r="U16" s="517"/>
      <c r="V16" s="518"/>
      <c r="W16" s="400"/>
      <c r="X16" s="401"/>
      <c r="Y16" s="401"/>
      <c r="Z16" s="401"/>
      <c r="AA16" s="401"/>
      <c r="AB16" s="390"/>
      <c r="AC16" s="497">
        <v>38.1</v>
      </c>
      <c r="AD16" s="498"/>
      <c r="AE16" s="498"/>
      <c r="AF16" s="498"/>
      <c r="AG16" s="499"/>
      <c r="AH16" s="497">
        <v>38.799999999999997</v>
      </c>
      <c r="AI16" s="498"/>
      <c r="AJ16" s="498"/>
      <c r="AK16" s="498"/>
      <c r="AL16" s="500"/>
      <c r="AM16" s="439"/>
      <c r="AN16" s="440"/>
      <c r="AO16" s="440"/>
      <c r="AP16" s="440"/>
      <c r="AQ16" s="440"/>
      <c r="AR16" s="440"/>
      <c r="AS16" s="440"/>
      <c r="AT16" s="441"/>
      <c r="AU16" s="442"/>
      <c r="AV16" s="443"/>
      <c r="AW16" s="443"/>
      <c r="AX16" s="443"/>
      <c r="AY16" s="444" t="s">
        <v>153</v>
      </c>
      <c r="AZ16" s="445"/>
      <c r="BA16" s="445"/>
      <c r="BB16" s="445"/>
      <c r="BC16" s="445"/>
      <c r="BD16" s="445"/>
      <c r="BE16" s="445"/>
      <c r="BF16" s="445"/>
      <c r="BG16" s="445"/>
      <c r="BH16" s="445"/>
      <c r="BI16" s="445"/>
      <c r="BJ16" s="445"/>
      <c r="BK16" s="445"/>
      <c r="BL16" s="445"/>
      <c r="BM16" s="446"/>
      <c r="BN16" s="410">
        <v>2205558</v>
      </c>
      <c r="BO16" s="411"/>
      <c r="BP16" s="411"/>
      <c r="BQ16" s="411"/>
      <c r="BR16" s="411"/>
      <c r="BS16" s="411"/>
      <c r="BT16" s="411"/>
      <c r="BU16" s="412"/>
      <c r="BV16" s="410">
        <v>2075065</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154</v>
      </c>
      <c r="N17" s="522"/>
      <c r="O17" s="522"/>
      <c r="P17" s="522"/>
      <c r="Q17" s="523"/>
      <c r="R17" s="516" t="s">
        <v>155</v>
      </c>
      <c r="S17" s="517"/>
      <c r="T17" s="517"/>
      <c r="U17" s="517"/>
      <c r="V17" s="518"/>
      <c r="W17" s="426" t="s">
        <v>156</v>
      </c>
      <c r="X17" s="427"/>
      <c r="Y17" s="427"/>
      <c r="Z17" s="427"/>
      <c r="AA17" s="427"/>
      <c r="AB17" s="417"/>
      <c r="AC17" s="461">
        <v>1744</v>
      </c>
      <c r="AD17" s="462"/>
      <c r="AE17" s="462"/>
      <c r="AF17" s="462"/>
      <c r="AG17" s="504"/>
      <c r="AH17" s="461">
        <v>1826</v>
      </c>
      <c r="AI17" s="462"/>
      <c r="AJ17" s="462"/>
      <c r="AK17" s="462"/>
      <c r="AL17" s="463"/>
      <c r="AM17" s="439"/>
      <c r="AN17" s="440"/>
      <c r="AO17" s="440"/>
      <c r="AP17" s="440"/>
      <c r="AQ17" s="440"/>
      <c r="AR17" s="440"/>
      <c r="AS17" s="440"/>
      <c r="AT17" s="441"/>
      <c r="AU17" s="442"/>
      <c r="AV17" s="443"/>
      <c r="AW17" s="443"/>
      <c r="AX17" s="443"/>
      <c r="AY17" s="444" t="s">
        <v>157</v>
      </c>
      <c r="AZ17" s="445"/>
      <c r="BA17" s="445"/>
      <c r="BB17" s="445"/>
      <c r="BC17" s="445"/>
      <c r="BD17" s="445"/>
      <c r="BE17" s="445"/>
      <c r="BF17" s="445"/>
      <c r="BG17" s="445"/>
      <c r="BH17" s="445"/>
      <c r="BI17" s="445"/>
      <c r="BJ17" s="445"/>
      <c r="BK17" s="445"/>
      <c r="BL17" s="445"/>
      <c r="BM17" s="446"/>
      <c r="BN17" s="410">
        <v>1152015</v>
      </c>
      <c r="BO17" s="411"/>
      <c r="BP17" s="411"/>
      <c r="BQ17" s="411"/>
      <c r="BR17" s="411"/>
      <c r="BS17" s="411"/>
      <c r="BT17" s="411"/>
      <c r="BU17" s="412"/>
      <c r="BV17" s="410">
        <v>1191277</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5" t="s">
        <v>158</v>
      </c>
      <c r="C18" s="453"/>
      <c r="D18" s="453"/>
      <c r="E18" s="536"/>
      <c r="F18" s="536"/>
      <c r="G18" s="536"/>
      <c r="H18" s="536"/>
      <c r="I18" s="536"/>
      <c r="J18" s="536"/>
      <c r="K18" s="536"/>
      <c r="L18" s="537">
        <v>7.8</v>
      </c>
      <c r="M18" s="537"/>
      <c r="N18" s="537"/>
      <c r="O18" s="537"/>
      <c r="P18" s="537"/>
      <c r="Q18" s="537"/>
      <c r="R18" s="538"/>
      <c r="S18" s="538"/>
      <c r="T18" s="538"/>
      <c r="U18" s="538"/>
      <c r="V18" s="539"/>
      <c r="W18" s="428"/>
      <c r="X18" s="429"/>
      <c r="Y18" s="429"/>
      <c r="Z18" s="429"/>
      <c r="AA18" s="429"/>
      <c r="AB18" s="420"/>
      <c r="AC18" s="540">
        <v>59</v>
      </c>
      <c r="AD18" s="541"/>
      <c r="AE18" s="541"/>
      <c r="AF18" s="541"/>
      <c r="AG18" s="542"/>
      <c r="AH18" s="540">
        <v>58</v>
      </c>
      <c r="AI18" s="541"/>
      <c r="AJ18" s="541"/>
      <c r="AK18" s="541"/>
      <c r="AL18" s="543"/>
      <c r="AM18" s="439"/>
      <c r="AN18" s="440"/>
      <c r="AO18" s="440"/>
      <c r="AP18" s="440"/>
      <c r="AQ18" s="440"/>
      <c r="AR18" s="440"/>
      <c r="AS18" s="440"/>
      <c r="AT18" s="441"/>
      <c r="AU18" s="442"/>
      <c r="AV18" s="443"/>
      <c r="AW18" s="443"/>
      <c r="AX18" s="443"/>
      <c r="AY18" s="444" t="s">
        <v>159</v>
      </c>
      <c r="AZ18" s="445"/>
      <c r="BA18" s="445"/>
      <c r="BB18" s="445"/>
      <c r="BC18" s="445"/>
      <c r="BD18" s="445"/>
      <c r="BE18" s="445"/>
      <c r="BF18" s="445"/>
      <c r="BG18" s="445"/>
      <c r="BH18" s="445"/>
      <c r="BI18" s="445"/>
      <c r="BJ18" s="445"/>
      <c r="BK18" s="445"/>
      <c r="BL18" s="445"/>
      <c r="BM18" s="446"/>
      <c r="BN18" s="410">
        <v>2249802</v>
      </c>
      <c r="BO18" s="411"/>
      <c r="BP18" s="411"/>
      <c r="BQ18" s="411"/>
      <c r="BR18" s="411"/>
      <c r="BS18" s="411"/>
      <c r="BT18" s="411"/>
      <c r="BU18" s="412"/>
      <c r="BV18" s="410">
        <v>2186552</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5" t="s">
        <v>160</v>
      </c>
      <c r="C19" s="453"/>
      <c r="D19" s="453"/>
      <c r="E19" s="536"/>
      <c r="F19" s="536"/>
      <c r="G19" s="536"/>
      <c r="H19" s="536"/>
      <c r="I19" s="536"/>
      <c r="J19" s="536"/>
      <c r="K19" s="536"/>
      <c r="L19" s="544">
        <v>914</v>
      </c>
      <c r="M19" s="544"/>
      <c r="N19" s="544"/>
      <c r="O19" s="544"/>
      <c r="P19" s="544"/>
      <c r="Q19" s="544"/>
      <c r="R19" s="545"/>
      <c r="S19" s="545"/>
      <c r="T19" s="545"/>
      <c r="U19" s="545"/>
      <c r="V19" s="546"/>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161</v>
      </c>
      <c r="AZ19" s="445"/>
      <c r="BA19" s="445"/>
      <c r="BB19" s="445"/>
      <c r="BC19" s="445"/>
      <c r="BD19" s="445"/>
      <c r="BE19" s="445"/>
      <c r="BF19" s="445"/>
      <c r="BG19" s="445"/>
      <c r="BH19" s="445"/>
      <c r="BI19" s="445"/>
      <c r="BJ19" s="445"/>
      <c r="BK19" s="445"/>
      <c r="BL19" s="445"/>
      <c r="BM19" s="446"/>
      <c r="BN19" s="410">
        <v>3611319</v>
      </c>
      <c r="BO19" s="411"/>
      <c r="BP19" s="411"/>
      <c r="BQ19" s="411"/>
      <c r="BR19" s="411"/>
      <c r="BS19" s="411"/>
      <c r="BT19" s="411"/>
      <c r="BU19" s="412"/>
      <c r="BV19" s="410">
        <v>3510434</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5" t="s">
        <v>162</v>
      </c>
      <c r="C20" s="453"/>
      <c r="D20" s="453"/>
      <c r="E20" s="536"/>
      <c r="F20" s="536"/>
      <c r="G20" s="536"/>
      <c r="H20" s="536"/>
      <c r="I20" s="536"/>
      <c r="J20" s="536"/>
      <c r="K20" s="536"/>
      <c r="L20" s="544">
        <v>2629</v>
      </c>
      <c r="M20" s="544"/>
      <c r="N20" s="544"/>
      <c r="O20" s="544"/>
      <c r="P20" s="544"/>
      <c r="Q20" s="544"/>
      <c r="R20" s="545"/>
      <c r="S20" s="545"/>
      <c r="T20" s="545"/>
      <c r="U20" s="545"/>
      <c r="V20" s="546"/>
      <c r="W20" s="428"/>
      <c r="X20" s="429"/>
      <c r="Y20" s="429"/>
      <c r="Z20" s="429"/>
      <c r="AA20" s="429"/>
      <c r="AB20" s="429"/>
      <c r="AC20" s="547"/>
      <c r="AD20" s="547"/>
      <c r="AE20" s="547"/>
      <c r="AF20" s="547"/>
      <c r="AG20" s="547"/>
      <c r="AH20" s="547"/>
      <c r="AI20" s="547"/>
      <c r="AJ20" s="547"/>
      <c r="AK20" s="547"/>
      <c r="AL20" s="548"/>
      <c r="AM20" s="549"/>
      <c r="AN20" s="465"/>
      <c r="AO20" s="465"/>
      <c r="AP20" s="465"/>
      <c r="AQ20" s="465"/>
      <c r="AR20" s="465"/>
      <c r="AS20" s="465"/>
      <c r="AT20" s="466"/>
      <c r="AU20" s="550"/>
      <c r="AV20" s="551"/>
      <c r="AW20" s="551"/>
      <c r="AX20" s="552"/>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26" t="s">
        <v>163</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529"/>
      <c r="AZ21" s="530"/>
      <c r="BA21" s="530"/>
      <c r="BB21" s="530"/>
      <c r="BC21" s="530"/>
      <c r="BD21" s="530"/>
      <c r="BE21" s="530"/>
      <c r="BF21" s="530"/>
      <c r="BG21" s="530"/>
      <c r="BH21" s="530"/>
      <c r="BI21" s="530"/>
      <c r="BJ21" s="530"/>
      <c r="BK21" s="530"/>
      <c r="BL21" s="530"/>
      <c r="BM21" s="531"/>
      <c r="BN21" s="532"/>
      <c r="BO21" s="533"/>
      <c r="BP21" s="533"/>
      <c r="BQ21" s="533"/>
      <c r="BR21" s="533"/>
      <c r="BS21" s="533"/>
      <c r="BT21" s="533"/>
      <c r="BU21" s="534"/>
      <c r="BV21" s="532"/>
      <c r="BW21" s="533"/>
      <c r="BX21" s="533"/>
      <c r="BY21" s="533"/>
      <c r="BZ21" s="533"/>
      <c r="CA21" s="533"/>
      <c r="CB21" s="533"/>
      <c r="CC21" s="534"/>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164</v>
      </c>
      <c r="C22" s="554"/>
      <c r="D22" s="555"/>
      <c r="E22" s="422" t="s">
        <v>1</v>
      </c>
      <c r="F22" s="427"/>
      <c r="G22" s="427"/>
      <c r="H22" s="427"/>
      <c r="I22" s="427"/>
      <c r="J22" s="427"/>
      <c r="K22" s="417"/>
      <c r="L22" s="422" t="s">
        <v>165</v>
      </c>
      <c r="M22" s="427"/>
      <c r="N22" s="427"/>
      <c r="O22" s="427"/>
      <c r="P22" s="417"/>
      <c r="Q22" s="585" t="s">
        <v>166</v>
      </c>
      <c r="R22" s="586"/>
      <c r="S22" s="586"/>
      <c r="T22" s="586"/>
      <c r="U22" s="586"/>
      <c r="V22" s="587"/>
      <c r="W22" s="553" t="s">
        <v>167</v>
      </c>
      <c r="X22" s="554"/>
      <c r="Y22" s="555"/>
      <c r="Z22" s="422" t="s">
        <v>1</v>
      </c>
      <c r="AA22" s="427"/>
      <c r="AB22" s="427"/>
      <c r="AC22" s="427"/>
      <c r="AD22" s="427"/>
      <c r="AE22" s="427"/>
      <c r="AF22" s="427"/>
      <c r="AG22" s="417"/>
      <c r="AH22" s="591" t="s">
        <v>168</v>
      </c>
      <c r="AI22" s="427"/>
      <c r="AJ22" s="427"/>
      <c r="AK22" s="427"/>
      <c r="AL22" s="417"/>
      <c r="AM22" s="591" t="s">
        <v>169</v>
      </c>
      <c r="AN22" s="592"/>
      <c r="AO22" s="592"/>
      <c r="AP22" s="592"/>
      <c r="AQ22" s="592"/>
      <c r="AR22" s="593"/>
      <c r="AS22" s="585" t="s">
        <v>166</v>
      </c>
      <c r="AT22" s="586"/>
      <c r="AU22" s="586"/>
      <c r="AV22" s="586"/>
      <c r="AW22" s="586"/>
      <c r="AX22" s="597"/>
      <c r="AY22" s="370" t="s">
        <v>170</v>
      </c>
      <c r="AZ22" s="371"/>
      <c r="BA22" s="371"/>
      <c r="BB22" s="371"/>
      <c r="BC22" s="371"/>
      <c r="BD22" s="371"/>
      <c r="BE22" s="371"/>
      <c r="BF22" s="371"/>
      <c r="BG22" s="371"/>
      <c r="BH22" s="371"/>
      <c r="BI22" s="371"/>
      <c r="BJ22" s="371"/>
      <c r="BK22" s="371"/>
      <c r="BL22" s="371"/>
      <c r="BM22" s="372"/>
      <c r="BN22" s="373">
        <v>2196728</v>
      </c>
      <c r="BO22" s="374"/>
      <c r="BP22" s="374"/>
      <c r="BQ22" s="374"/>
      <c r="BR22" s="374"/>
      <c r="BS22" s="374"/>
      <c r="BT22" s="374"/>
      <c r="BU22" s="375"/>
      <c r="BV22" s="373">
        <v>2089478</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171</v>
      </c>
      <c r="AZ23" s="445"/>
      <c r="BA23" s="445"/>
      <c r="BB23" s="445"/>
      <c r="BC23" s="445"/>
      <c r="BD23" s="445"/>
      <c r="BE23" s="445"/>
      <c r="BF23" s="445"/>
      <c r="BG23" s="445"/>
      <c r="BH23" s="445"/>
      <c r="BI23" s="445"/>
      <c r="BJ23" s="445"/>
      <c r="BK23" s="445"/>
      <c r="BL23" s="445"/>
      <c r="BM23" s="446"/>
      <c r="BN23" s="410">
        <v>432289</v>
      </c>
      <c r="BO23" s="411"/>
      <c r="BP23" s="411"/>
      <c r="BQ23" s="411"/>
      <c r="BR23" s="411"/>
      <c r="BS23" s="411"/>
      <c r="BT23" s="411"/>
      <c r="BU23" s="412"/>
      <c r="BV23" s="410">
        <v>554590</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172</v>
      </c>
      <c r="F24" s="440"/>
      <c r="G24" s="440"/>
      <c r="H24" s="440"/>
      <c r="I24" s="440"/>
      <c r="J24" s="440"/>
      <c r="K24" s="441"/>
      <c r="L24" s="461">
        <v>1</v>
      </c>
      <c r="M24" s="462"/>
      <c r="N24" s="462"/>
      <c r="O24" s="462"/>
      <c r="P24" s="504"/>
      <c r="Q24" s="461">
        <v>6800</v>
      </c>
      <c r="R24" s="462"/>
      <c r="S24" s="462"/>
      <c r="T24" s="462"/>
      <c r="U24" s="462"/>
      <c r="V24" s="504"/>
      <c r="W24" s="556"/>
      <c r="X24" s="557"/>
      <c r="Y24" s="558"/>
      <c r="Z24" s="460" t="s">
        <v>173</v>
      </c>
      <c r="AA24" s="440"/>
      <c r="AB24" s="440"/>
      <c r="AC24" s="440"/>
      <c r="AD24" s="440"/>
      <c r="AE24" s="440"/>
      <c r="AF24" s="440"/>
      <c r="AG24" s="441"/>
      <c r="AH24" s="461">
        <v>78</v>
      </c>
      <c r="AI24" s="462"/>
      <c r="AJ24" s="462"/>
      <c r="AK24" s="462"/>
      <c r="AL24" s="504"/>
      <c r="AM24" s="461">
        <v>209352</v>
      </c>
      <c r="AN24" s="462"/>
      <c r="AO24" s="462"/>
      <c r="AP24" s="462"/>
      <c r="AQ24" s="462"/>
      <c r="AR24" s="504"/>
      <c r="AS24" s="461">
        <v>2684</v>
      </c>
      <c r="AT24" s="462"/>
      <c r="AU24" s="462"/>
      <c r="AV24" s="462"/>
      <c r="AW24" s="462"/>
      <c r="AX24" s="463"/>
      <c r="AY24" s="529" t="s">
        <v>174</v>
      </c>
      <c r="AZ24" s="530"/>
      <c r="BA24" s="530"/>
      <c r="BB24" s="530"/>
      <c r="BC24" s="530"/>
      <c r="BD24" s="530"/>
      <c r="BE24" s="530"/>
      <c r="BF24" s="530"/>
      <c r="BG24" s="530"/>
      <c r="BH24" s="530"/>
      <c r="BI24" s="530"/>
      <c r="BJ24" s="530"/>
      <c r="BK24" s="530"/>
      <c r="BL24" s="530"/>
      <c r="BM24" s="531"/>
      <c r="BN24" s="410">
        <v>1442831</v>
      </c>
      <c r="BO24" s="411"/>
      <c r="BP24" s="411"/>
      <c r="BQ24" s="411"/>
      <c r="BR24" s="411"/>
      <c r="BS24" s="411"/>
      <c r="BT24" s="411"/>
      <c r="BU24" s="412"/>
      <c r="BV24" s="410">
        <v>1326812</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175</v>
      </c>
      <c r="F25" s="440"/>
      <c r="G25" s="440"/>
      <c r="H25" s="440"/>
      <c r="I25" s="440"/>
      <c r="J25" s="440"/>
      <c r="K25" s="441"/>
      <c r="L25" s="461">
        <v>1</v>
      </c>
      <c r="M25" s="462"/>
      <c r="N25" s="462"/>
      <c r="O25" s="462"/>
      <c r="P25" s="504"/>
      <c r="Q25" s="461">
        <v>3600</v>
      </c>
      <c r="R25" s="462"/>
      <c r="S25" s="462"/>
      <c r="T25" s="462"/>
      <c r="U25" s="462"/>
      <c r="V25" s="504"/>
      <c r="W25" s="556"/>
      <c r="X25" s="557"/>
      <c r="Y25" s="558"/>
      <c r="Z25" s="460" t="s">
        <v>176</v>
      </c>
      <c r="AA25" s="440"/>
      <c r="AB25" s="440"/>
      <c r="AC25" s="440"/>
      <c r="AD25" s="440"/>
      <c r="AE25" s="440"/>
      <c r="AF25" s="440"/>
      <c r="AG25" s="441"/>
      <c r="AH25" s="461" t="s">
        <v>146</v>
      </c>
      <c r="AI25" s="462"/>
      <c r="AJ25" s="462"/>
      <c r="AK25" s="462"/>
      <c r="AL25" s="504"/>
      <c r="AM25" s="461" t="s">
        <v>146</v>
      </c>
      <c r="AN25" s="462"/>
      <c r="AO25" s="462"/>
      <c r="AP25" s="462"/>
      <c r="AQ25" s="462"/>
      <c r="AR25" s="504"/>
      <c r="AS25" s="461" t="s">
        <v>146</v>
      </c>
      <c r="AT25" s="462"/>
      <c r="AU25" s="462"/>
      <c r="AV25" s="462"/>
      <c r="AW25" s="462"/>
      <c r="AX25" s="463"/>
      <c r="AY25" s="370" t="s">
        <v>177</v>
      </c>
      <c r="AZ25" s="371"/>
      <c r="BA25" s="371"/>
      <c r="BB25" s="371"/>
      <c r="BC25" s="371"/>
      <c r="BD25" s="371"/>
      <c r="BE25" s="371"/>
      <c r="BF25" s="371"/>
      <c r="BG25" s="371"/>
      <c r="BH25" s="371"/>
      <c r="BI25" s="371"/>
      <c r="BJ25" s="371"/>
      <c r="BK25" s="371"/>
      <c r="BL25" s="371"/>
      <c r="BM25" s="372"/>
      <c r="BN25" s="373">
        <v>674701</v>
      </c>
      <c r="BO25" s="374"/>
      <c r="BP25" s="374"/>
      <c r="BQ25" s="374"/>
      <c r="BR25" s="374"/>
      <c r="BS25" s="374"/>
      <c r="BT25" s="374"/>
      <c r="BU25" s="375"/>
      <c r="BV25" s="373">
        <v>1117037</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178</v>
      </c>
      <c r="F26" s="440"/>
      <c r="G26" s="440"/>
      <c r="H26" s="440"/>
      <c r="I26" s="440"/>
      <c r="J26" s="440"/>
      <c r="K26" s="441"/>
      <c r="L26" s="461">
        <v>1</v>
      </c>
      <c r="M26" s="462"/>
      <c r="N26" s="462"/>
      <c r="O26" s="462"/>
      <c r="P26" s="504"/>
      <c r="Q26" s="461">
        <v>5130</v>
      </c>
      <c r="R26" s="462"/>
      <c r="S26" s="462"/>
      <c r="T26" s="462"/>
      <c r="U26" s="462"/>
      <c r="V26" s="504"/>
      <c r="W26" s="556"/>
      <c r="X26" s="557"/>
      <c r="Y26" s="558"/>
      <c r="Z26" s="460" t="s">
        <v>179</v>
      </c>
      <c r="AA26" s="562"/>
      <c r="AB26" s="562"/>
      <c r="AC26" s="562"/>
      <c r="AD26" s="562"/>
      <c r="AE26" s="562"/>
      <c r="AF26" s="562"/>
      <c r="AG26" s="563"/>
      <c r="AH26" s="461">
        <v>2</v>
      </c>
      <c r="AI26" s="462"/>
      <c r="AJ26" s="462"/>
      <c r="AK26" s="462"/>
      <c r="AL26" s="504"/>
      <c r="AM26" s="461" t="s">
        <v>180</v>
      </c>
      <c r="AN26" s="462"/>
      <c r="AO26" s="462"/>
      <c r="AP26" s="462"/>
      <c r="AQ26" s="462"/>
      <c r="AR26" s="504"/>
      <c r="AS26" s="461" t="s">
        <v>180</v>
      </c>
      <c r="AT26" s="462"/>
      <c r="AU26" s="462"/>
      <c r="AV26" s="462"/>
      <c r="AW26" s="462"/>
      <c r="AX26" s="463"/>
      <c r="AY26" s="413" t="s">
        <v>181</v>
      </c>
      <c r="AZ26" s="414"/>
      <c r="BA26" s="414"/>
      <c r="BB26" s="414"/>
      <c r="BC26" s="414"/>
      <c r="BD26" s="414"/>
      <c r="BE26" s="414"/>
      <c r="BF26" s="414"/>
      <c r="BG26" s="414"/>
      <c r="BH26" s="414"/>
      <c r="BI26" s="414"/>
      <c r="BJ26" s="414"/>
      <c r="BK26" s="414"/>
      <c r="BL26" s="414"/>
      <c r="BM26" s="415"/>
      <c r="BN26" s="410" t="s">
        <v>146</v>
      </c>
      <c r="BO26" s="411"/>
      <c r="BP26" s="411"/>
      <c r="BQ26" s="411"/>
      <c r="BR26" s="411"/>
      <c r="BS26" s="411"/>
      <c r="BT26" s="411"/>
      <c r="BU26" s="412"/>
      <c r="BV26" s="410" t="s">
        <v>146</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182</v>
      </c>
      <c r="F27" s="440"/>
      <c r="G27" s="440"/>
      <c r="H27" s="440"/>
      <c r="I27" s="440"/>
      <c r="J27" s="440"/>
      <c r="K27" s="441"/>
      <c r="L27" s="461">
        <v>1</v>
      </c>
      <c r="M27" s="462"/>
      <c r="N27" s="462"/>
      <c r="O27" s="462"/>
      <c r="P27" s="504"/>
      <c r="Q27" s="461">
        <v>2465</v>
      </c>
      <c r="R27" s="462"/>
      <c r="S27" s="462"/>
      <c r="T27" s="462"/>
      <c r="U27" s="462"/>
      <c r="V27" s="504"/>
      <c r="W27" s="556"/>
      <c r="X27" s="557"/>
      <c r="Y27" s="558"/>
      <c r="Z27" s="460" t="s">
        <v>183</v>
      </c>
      <c r="AA27" s="440"/>
      <c r="AB27" s="440"/>
      <c r="AC27" s="440"/>
      <c r="AD27" s="440"/>
      <c r="AE27" s="440"/>
      <c r="AF27" s="440"/>
      <c r="AG27" s="441"/>
      <c r="AH27" s="461">
        <v>7</v>
      </c>
      <c r="AI27" s="462"/>
      <c r="AJ27" s="462"/>
      <c r="AK27" s="462"/>
      <c r="AL27" s="504"/>
      <c r="AM27" s="461">
        <v>20243</v>
      </c>
      <c r="AN27" s="462"/>
      <c r="AO27" s="462"/>
      <c r="AP27" s="462"/>
      <c r="AQ27" s="462"/>
      <c r="AR27" s="504"/>
      <c r="AS27" s="461">
        <v>2892</v>
      </c>
      <c r="AT27" s="462"/>
      <c r="AU27" s="462"/>
      <c r="AV27" s="462"/>
      <c r="AW27" s="462"/>
      <c r="AX27" s="463"/>
      <c r="AY27" s="505" t="s">
        <v>184</v>
      </c>
      <c r="AZ27" s="506"/>
      <c r="BA27" s="506"/>
      <c r="BB27" s="506"/>
      <c r="BC27" s="506"/>
      <c r="BD27" s="506"/>
      <c r="BE27" s="506"/>
      <c r="BF27" s="506"/>
      <c r="BG27" s="506"/>
      <c r="BH27" s="506"/>
      <c r="BI27" s="506"/>
      <c r="BJ27" s="506"/>
      <c r="BK27" s="506"/>
      <c r="BL27" s="506"/>
      <c r="BM27" s="507"/>
      <c r="BN27" s="532">
        <v>193005</v>
      </c>
      <c r="BO27" s="533"/>
      <c r="BP27" s="533"/>
      <c r="BQ27" s="533"/>
      <c r="BR27" s="533"/>
      <c r="BS27" s="533"/>
      <c r="BT27" s="533"/>
      <c r="BU27" s="534"/>
      <c r="BV27" s="532">
        <v>192930</v>
      </c>
      <c r="BW27" s="533"/>
      <c r="BX27" s="533"/>
      <c r="BY27" s="533"/>
      <c r="BZ27" s="533"/>
      <c r="CA27" s="533"/>
      <c r="CB27" s="533"/>
      <c r="CC27" s="534"/>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185</v>
      </c>
      <c r="F28" s="440"/>
      <c r="G28" s="440"/>
      <c r="H28" s="440"/>
      <c r="I28" s="440"/>
      <c r="J28" s="440"/>
      <c r="K28" s="441"/>
      <c r="L28" s="461">
        <v>1</v>
      </c>
      <c r="M28" s="462"/>
      <c r="N28" s="462"/>
      <c r="O28" s="462"/>
      <c r="P28" s="504"/>
      <c r="Q28" s="461">
        <v>1780</v>
      </c>
      <c r="R28" s="462"/>
      <c r="S28" s="462"/>
      <c r="T28" s="462"/>
      <c r="U28" s="462"/>
      <c r="V28" s="504"/>
      <c r="W28" s="556"/>
      <c r="X28" s="557"/>
      <c r="Y28" s="558"/>
      <c r="Z28" s="460" t="s">
        <v>186</v>
      </c>
      <c r="AA28" s="440"/>
      <c r="AB28" s="440"/>
      <c r="AC28" s="440"/>
      <c r="AD28" s="440"/>
      <c r="AE28" s="440"/>
      <c r="AF28" s="440"/>
      <c r="AG28" s="441"/>
      <c r="AH28" s="461" t="s">
        <v>146</v>
      </c>
      <c r="AI28" s="462"/>
      <c r="AJ28" s="462"/>
      <c r="AK28" s="462"/>
      <c r="AL28" s="504"/>
      <c r="AM28" s="461" t="s">
        <v>146</v>
      </c>
      <c r="AN28" s="462"/>
      <c r="AO28" s="462"/>
      <c r="AP28" s="462"/>
      <c r="AQ28" s="462"/>
      <c r="AR28" s="504"/>
      <c r="AS28" s="461" t="s">
        <v>146</v>
      </c>
      <c r="AT28" s="462"/>
      <c r="AU28" s="462"/>
      <c r="AV28" s="462"/>
      <c r="AW28" s="462"/>
      <c r="AX28" s="463"/>
      <c r="AY28" s="564" t="s">
        <v>187</v>
      </c>
      <c r="AZ28" s="565"/>
      <c r="BA28" s="565"/>
      <c r="BB28" s="566"/>
      <c r="BC28" s="370" t="s">
        <v>48</v>
      </c>
      <c r="BD28" s="371"/>
      <c r="BE28" s="371"/>
      <c r="BF28" s="371"/>
      <c r="BG28" s="371"/>
      <c r="BH28" s="371"/>
      <c r="BI28" s="371"/>
      <c r="BJ28" s="371"/>
      <c r="BK28" s="371"/>
      <c r="BL28" s="371"/>
      <c r="BM28" s="372"/>
      <c r="BN28" s="373">
        <v>483230</v>
      </c>
      <c r="BO28" s="374"/>
      <c r="BP28" s="374"/>
      <c r="BQ28" s="374"/>
      <c r="BR28" s="374"/>
      <c r="BS28" s="374"/>
      <c r="BT28" s="374"/>
      <c r="BU28" s="375"/>
      <c r="BV28" s="373">
        <v>698714</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188</v>
      </c>
      <c r="F29" s="440"/>
      <c r="G29" s="440"/>
      <c r="H29" s="440"/>
      <c r="I29" s="440"/>
      <c r="J29" s="440"/>
      <c r="K29" s="441"/>
      <c r="L29" s="461">
        <v>10</v>
      </c>
      <c r="M29" s="462"/>
      <c r="N29" s="462"/>
      <c r="O29" s="462"/>
      <c r="P29" s="504"/>
      <c r="Q29" s="461">
        <v>1620</v>
      </c>
      <c r="R29" s="462"/>
      <c r="S29" s="462"/>
      <c r="T29" s="462"/>
      <c r="U29" s="462"/>
      <c r="V29" s="504"/>
      <c r="W29" s="559"/>
      <c r="X29" s="560"/>
      <c r="Y29" s="561"/>
      <c r="Z29" s="460" t="s">
        <v>189</v>
      </c>
      <c r="AA29" s="440"/>
      <c r="AB29" s="440"/>
      <c r="AC29" s="440"/>
      <c r="AD29" s="440"/>
      <c r="AE29" s="440"/>
      <c r="AF29" s="440"/>
      <c r="AG29" s="441"/>
      <c r="AH29" s="461">
        <v>85</v>
      </c>
      <c r="AI29" s="462"/>
      <c r="AJ29" s="462"/>
      <c r="AK29" s="462"/>
      <c r="AL29" s="504"/>
      <c r="AM29" s="461">
        <v>229595</v>
      </c>
      <c r="AN29" s="462"/>
      <c r="AO29" s="462"/>
      <c r="AP29" s="462"/>
      <c r="AQ29" s="462"/>
      <c r="AR29" s="504"/>
      <c r="AS29" s="461">
        <v>2701</v>
      </c>
      <c r="AT29" s="462"/>
      <c r="AU29" s="462"/>
      <c r="AV29" s="462"/>
      <c r="AW29" s="462"/>
      <c r="AX29" s="463"/>
      <c r="AY29" s="567"/>
      <c r="AZ29" s="568"/>
      <c r="BA29" s="568"/>
      <c r="BB29" s="569"/>
      <c r="BC29" s="444" t="s">
        <v>190</v>
      </c>
      <c r="BD29" s="445"/>
      <c r="BE29" s="445"/>
      <c r="BF29" s="445"/>
      <c r="BG29" s="445"/>
      <c r="BH29" s="445"/>
      <c r="BI29" s="445"/>
      <c r="BJ29" s="445"/>
      <c r="BK29" s="445"/>
      <c r="BL29" s="445"/>
      <c r="BM29" s="446"/>
      <c r="BN29" s="410">
        <v>36395</v>
      </c>
      <c r="BO29" s="411"/>
      <c r="BP29" s="411"/>
      <c r="BQ29" s="411"/>
      <c r="BR29" s="411"/>
      <c r="BS29" s="411"/>
      <c r="BT29" s="411"/>
      <c r="BU29" s="412"/>
      <c r="BV29" s="410">
        <v>63152</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191</v>
      </c>
      <c r="X30" s="578"/>
      <c r="Y30" s="578"/>
      <c r="Z30" s="578"/>
      <c r="AA30" s="578"/>
      <c r="AB30" s="578"/>
      <c r="AC30" s="578"/>
      <c r="AD30" s="578"/>
      <c r="AE30" s="578"/>
      <c r="AF30" s="578"/>
      <c r="AG30" s="579"/>
      <c r="AH30" s="540">
        <v>97.2</v>
      </c>
      <c r="AI30" s="541"/>
      <c r="AJ30" s="541"/>
      <c r="AK30" s="541"/>
      <c r="AL30" s="541"/>
      <c r="AM30" s="541"/>
      <c r="AN30" s="541"/>
      <c r="AO30" s="541"/>
      <c r="AP30" s="541"/>
      <c r="AQ30" s="541"/>
      <c r="AR30" s="541"/>
      <c r="AS30" s="541"/>
      <c r="AT30" s="541"/>
      <c r="AU30" s="541"/>
      <c r="AV30" s="541"/>
      <c r="AW30" s="541"/>
      <c r="AX30" s="543"/>
      <c r="AY30" s="570"/>
      <c r="AZ30" s="571"/>
      <c r="BA30" s="571"/>
      <c r="BB30" s="572"/>
      <c r="BC30" s="529" t="s">
        <v>50</v>
      </c>
      <c r="BD30" s="530"/>
      <c r="BE30" s="530"/>
      <c r="BF30" s="530"/>
      <c r="BG30" s="530"/>
      <c r="BH30" s="530"/>
      <c r="BI30" s="530"/>
      <c r="BJ30" s="530"/>
      <c r="BK30" s="530"/>
      <c r="BL30" s="530"/>
      <c r="BM30" s="531"/>
      <c r="BN30" s="532">
        <v>1173417</v>
      </c>
      <c r="BO30" s="533"/>
      <c r="BP30" s="533"/>
      <c r="BQ30" s="533"/>
      <c r="BR30" s="533"/>
      <c r="BS30" s="533"/>
      <c r="BT30" s="533"/>
      <c r="BU30" s="534"/>
      <c r="BV30" s="532">
        <v>1044880</v>
      </c>
      <c r="BW30" s="533"/>
      <c r="BX30" s="533"/>
      <c r="BY30" s="533"/>
      <c r="BZ30" s="533"/>
      <c r="CA30" s="533"/>
      <c r="CB30" s="533"/>
      <c r="CC30" s="53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192</v>
      </c>
      <c r="D32" s="573"/>
      <c r="E32" s="573"/>
      <c r="F32" s="573"/>
      <c r="G32" s="573"/>
      <c r="H32" s="573"/>
      <c r="I32" s="573"/>
      <c r="J32" s="573"/>
      <c r="K32" s="573"/>
      <c r="L32" s="573"/>
      <c r="M32" s="573"/>
      <c r="N32" s="573"/>
      <c r="O32" s="573"/>
      <c r="P32" s="573"/>
      <c r="Q32" s="573"/>
      <c r="R32" s="573"/>
      <c r="S32" s="573"/>
      <c r="U32" s="414" t="s">
        <v>193</v>
      </c>
      <c r="V32" s="414"/>
      <c r="W32" s="414"/>
      <c r="X32" s="414"/>
      <c r="Y32" s="414"/>
      <c r="Z32" s="414"/>
      <c r="AA32" s="414"/>
      <c r="AB32" s="414"/>
      <c r="AC32" s="414"/>
      <c r="AD32" s="414"/>
      <c r="AE32" s="414"/>
      <c r="AF32" s="414"/>
      <c r="AG32" s="414"/>
      <c r="AH32" s="414"/>
      <c r="AI32" s="414"/>
      <c r="AJ32" s="414"/>
      <c r="AK32" s="414"/>
      <c r="AM32" s="414" t="s">
        <v>194</v>
      </c>
      <c r="AN32" s="414"/>
      <c r="AO32" s="414"/>
      <c r="AP32" s="414"/>
      <c r="AQ32" s="414"/>
      <c r="AR32" s="414"/>
      <c r="AS32" s="414"/>
      <c r="AT32" s="414"/>
      <c r="AU32" s="414"/>
      <c r="AV32" s="414"/>
      <c r="AW32" s="414"/>
      <c r="AX32" s="414"/>
      <c r="AY32" s="414"/>
      <c r="AZ32" s="414"/>
      <c r="BA32" s="414"/>
      <c r="BB32" s="414"/>
      <c r="BC32" s="414"/>
      <c r="BE32" s="414" t="s">
        <v>195</v>
      </c>
      <c r="BF32" s="414"/>
      <c r="BG32" s="414"/>
      <c r="BH32" s="414"/>
      <c r="BI32" s="414"/>
      <c r="BJ32" s="414"/>
      <c r="BK32" s="414"/>
      <c r="BL32" s="414"/>
      <c r="BM32" s="414"/>
      <c r="BN32" s="414"/>
      <c r="BO32" s="414"/>
      <c r="BP32" s="414"/>
      <c r="BQ32" s="414"/>
      <c r="BR32" s="414"/>
      <c r="BS32" s="414"/>
      <c r="BT32" s="414"/>
      <c r="BU32" s="414"/>
      <c r="BW32" s="414" t="s">
        <v>196</v>
      </c>
      <c r="BX32" s="414"/>
      <c r="BY32" s="414"/>
      <c r="BZ32" s="414"/>
      <c r="CA32" s="414"/>
      <c r="CB32" s="414"/>
      <c r="CC32" s="414"/>
      <c r="CD32" s="414"/>
      <c r="CE32" s="414"/>
      <c r="CF32" s="414"/>
      <c r="CG32" s="414"/>
      <c r="CH32" s="414"/>
      <c r="CI32" s="414"/>
      <c r="CJ32" s="414"/>
      <c r="CK32" s="414"/>
      <c r="CL32" s="414"/>
      <c r="CM32" s="414"/>
      <c r="CO32" s="414" t="s">
        <v>197</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198</v>
      </c>
      <c r="D33" s="434"/>
      <c r="E33" s="399" t="s">
        <v>199</v>
      </c>
      <c r="F33" s="399"/>
      <c r="G33" s="399"/>
      <c r="H33" s="399"/>
      <c r="I33" s="399"/>
      <c r="J33" s="399"/>
      <c r="K33" s="399"/>
      <c r="L33" s="399"/>
      <c r="M33" s="399"/>
      <c r="N33" s="399"/>
      <c r="O33" s="399"/>
      <c r="P33" s="399"/>
      <c r="Q33" s="399"/>
      <c r="R33" s="399"/>
      <c r="S33" s="399"/>
      <c r="T33" s="203"/>
      <c r="U33" s="434" t="s">
        <v>198</v>
      </c>
      <c r="V33" s="434"/>
      <c r="W33" s="399" t="s">
        <v>200</v>
      </c>
      <c r="X33" s="399"/>
      <c r="Y33" s="399"/>
      <c r="Z33" s="399"/>
      <c r="AA33" s="399"/>
      <c r="AB33" s="399"/>
      <c r="AC33" s="399"/>
      <c r="AD33" s="399"/>
      <c r="AE33" s="399"/>
      <c r="AF33" s="399"/>
      <c r="AG33" s="399"/>
      <c r="AH33" s="399"/>
      <c r="AI33" s="399"/>
      <c r="AJ33" s="399"/>
      <c r="AK33" s="399"/>
      <c r="AL33" s="203"/>
      <c r="AM33" s="434" t="s">
        <v>198</v>
      </c>
      <c r="AN33" s="434"/>
      <c r="AO33" s="399" t="s">
        <v>200</v>
      </c>
      <c r="AP33" s="399"/>
      <c r="AQ33" s="399"/>
      <c r="AR33" s="399"/>
      <c r="AS33" s="399"/>
      <c r="AT33" s="399"/>
      <c r="AU33" s="399"/>
      <c r="AV33" s="399"/>
      <c r="AW33" s="399"/>
      <c r="AX33" s="399"/>
      <c r="AY33" s="399"/>
      <c r="AZ33" s="399"/>
      <c r="BA33" s="399"/>
      <c r="BB33" s="399"/>
      <c r="BC33" s="399"/>
      <c r="BD33" s="204"/>
      <c r="BE33" s="399" t="s">
        <v>201</v>
      </c>
      <c r="BF33" s="399"/>
      <c r="BG33" s="399" t="s">
        <v>202</v>
      </c>
      <c r="BH33" s="399"/>
      <c r="BI33" s="399"/>
      <c r="BJ33" s="399"/>
      <c r="BK33" s="399"/>
      <c r="BL33" s="399"/>
      <c r="BM33" s="399"/>
      <c r="BN33" s="399"/>
      <c r="BO33" s="399"/>
      <c r="BP33" s="399"/>
      <c r="BQ33" s="399"/>
      <c r="BR33" s="399"/>
      <c r="BS33" s="399"/>
      <c r="BT33" s="399"/>
      <c r="BU33" s="399"/>
      <c r="BV33" s="204"/>
      <c r="BW33" s="434" t="s">
        <v>201</v>
      </c>
      <c r="BX33" s="434"/>
      <c r="BY33" s="399" t="s">
        <v>203</v>
      </c>
      <c r="BZ33" s="399"/>
      <c r="CA33" s="399"/>
      <c r="CB33" s="399"/>
      <c r="CC33" s="399"/>
      <c r="CD33" s="399"/>
      <c r="CE33" s="399"/>
      <c r="CF33" s="399"/>
      <c r="CG33" s="399"/>
      <c r="CH33" s="399"/>
      <c r="CI33" s="399"/>
      <c r="CJ33" s="399"/>
      <c r="CK33" s="399"/>
      <c r="CL33" s="399"/>
      <c r="CM33" s="399"/>
      <c r="CN33" s="203"/>
      <c r="CO33" s="434" t="s">
        <v>204</v>
      </c>
      <c r="CP33" s="434"/>
      <c r="CQ33" s="399" t="s">
        <v>205</v>
      </c>
      <c r="CR33" s="399"/>
      <c r="CS33" s="399"/>
      <c r="CT33" s="399"/>
      <c r="CU33" s="399"/>
      <c r="CV33" s="399"/>
      <c r="CW33" s="399"/>
      <c r="CX33" s="399"/>
      <c r="CY33" s="399"/>
      <c r="CZ33" s="399"/>
      <c r="DA33" s="399"/>
      <c r="DB33" s="399"/>
      <c r="DC33" s="399"/>
      <c r="DD33" s="399"/>
      <c r="DE33" s="399"/>
      <c r="DF33" s="203"/>
      <c r="DG33" s="599" t="s">
        <v>206</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5</v>
      </c>
      <c r="AN34" s="600"/>
      <c r="AO34" s="601" t="str">
        <f>IF('各会計、関係団体の財政状況及び健全化判断比率'!B31="","",'各会計、関係団体の財政状況及び健全化判断比率'!B31)</f>
        <v>水道事業特別会計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7</v>
      </c>
      <c r="BX34" s="600"/>
      <c r="BY34" s="601" t="str">
        <f>IF('各会計、関係団体の財政状況及び健全化判断比率'!B68="","",'各会計、関係団体の財政状況及び健全化判断比率'!B68)</f>
        <v>滋賀県市町村職員退職手当組合</v>
      </c>
      <c r="BZ34" s="601"/>
      <c r="CA34" s="601"/>
      <c r="CB34" s="601"/>
      <c r="CC34" s="601"/>
      <c r="CD34" s="601"/>
      <c r="CE34" s="601"/>
      <c r="CF34" s="601"/>
      <c r="CG34" s="601"/>
      <c r="CH34" s="601"/>
      <c r="CI34" s="601"/>
      <c r="CJ34" s="601"/>
      <c r="CK34" s="601"/>
      <c r="CL34" s="601"/>
      <c r="CM34" s="601"/>
      <c r="CN34" s="178"/>
      <c r="CO34" s="600" t="str">
        <f>IF(CQ34="","",MAX(C34:D43,U34:V43,AM34:AN43,BE34:BF43,BW34:BX43)+1)</f>
        <v/>
      </c>
      <c r="CP34" s="600"/>
      <c r="CQ34" s="601" t="str">
        <f>IF('各会計、関係団体の財政状況及び健全化判断比率'!BS7="","",'各会計、関係団体の財政状況及び健全化判断比率'!BS7)</f>
        <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介護保険事業特別会計</v>
      </c>
      <c r="X35" s="601"/>
      <c r="Y35" s="601"/>
      <c r="Z35" s="601"/>
      <c r="AA35" s="601"/>
      <c r="AB35" s="601"/>
      <c r="AC35" s="601"/>
      <c r="AD35" s="601"/>
      <c r="AE35" s="601"/>
      <c r="AF35" s="601"/>
      <c r="AG35" s="601"/>
      <c r="AH35" s="601"/>
      <c r="AI35" s="601"/>
      <c r="AJ35" s="601"/>
      <c r="AK35" s="601"/>
      <c r="AL35" s="178"/>
      <c r="AM35" s="600">
        <f t="shared" ref="AM35:AM43" si="0">IF(AO35="","",AM34+1)</f>
        <v>6</v>
      </c>
      <c r="AN35" s="600"/>
      <c r="AO35" s="601" t="str">
        <f>IF('各会計、関係団体の財政状況及び健全化判断比率'!B32="","",'各会計、関係団体の財政状況及び健全化判断比率'!B32)</f>
        <v>下水道事業特別会計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8</v>
      </c>
      <c r="BX35" s="600"/>
      <c r="BY35" s="601" t="str">
        <f>IF('各会計、関係団体の財政状況及び健全化判断比率'!B69="","",'各会計、関係団体の財政状況及び健全化判断比率'!B69)</f>
        <v>彦根市犬上郡営林組合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後期高齢者医療事業特別会計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9</v>
      </c>
      <c r="BX36" s="600"/>
      <c r="BY36" s="601" t="str">
        <f>IF('各会計、関係団体の財政状況及び健全化判断比率'!B70="","",'各会計、関係団体の財政状況及び健全化判断比率'!B70)</f>
        <v>大滝山林組合(一般会計)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10</v>
      </c>
      <c r="BX37" s="600"/>
      <c r="BY37" s="601" t="str">
        <f>IF('各会計、関係団体の財政状況及び健全化判断比率'!B71="","",'各会計、関係団体の財政状況及び健全化判断比率'!B71)</f>
        <v>大滝山林組合(林産物栽培特別会計)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11</v>
      </c>
      <c r="BX38" s="600"/>
      <c r="BY38" s="601" t="str">
        <f>IF('各会計、関係団体の財政状況及び健全化判断比率'!B72="","",'各会計、関係団体の財政状況及び健全化判断比率'!B72)</f>
        <v>大滝山林組合(高取山森林空間利活用特別会計)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12</v>
      </c>
      <c r="BX39" s="600"/>
      <c r="BY39" s="601" t="str">
        <f>IF('各会計、関係団体の財政状況及び健全化判断比率'!B73="","",'各会計、関係団体の財政状況及び健全化判断比率'!B73)</f>
        <v>滋賀県市町村議会議員公務災害補償等組合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13</v>
      </c>
      <c r="BX40" s="600"/>
      <c r="BY40" s="601" t="str">
        <f>IF('各会計、関係団体の財政状況及び健全化判断比率'!B74="","",'各会計、関係団体の財政状況及び健全化判断比率'!B74)</f>
        <v>湖東広域衛生管理組合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14</v>
      </c>
      <c r="BX41" s="600"/>
      <c r="BY41" s="601" t="str">
        <f>IF('各会計、関係団体の財政状況及び健全化判断比率'!B75="","",'各会計、関係団体の財政状況及び健全化判断比率'!B75)</f>
        <v>彦根愛知犬上広域行政組合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15</v>
      </c>
      <c r="BX42" s="600"/>
      <c r="BY42" s="601" t="str">
        <f>IF('各会計、関係団体の財政状況及び健全化判断比率'!B76="","",'各会計、関係団体の財政状況及び健全化判断比率'!B76)</f>
        <v>滋賀県市町村職員研修センター</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16</v>
      </c>
      <c r="BX43" s="600"/>
      <c r="BY43" s="601" t="str">
        <f>IF('各会計、関係団体の財政状況及び健全化判断比率'!B77="","",'各会計、関係団体の財政状況及び健全化判断比率'!B77)</f>
        <v>滋賀県後期高齢者医療広域連合(一般会計)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03" t="s">
        <v>208</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209</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210</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211</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212</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213</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214</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nWySAo5bm++MS6dwXwplR+PjHk1B56oF7fO5UaIZ+9qK+omqARPCeoR44DicjP2d51cuk8W2ELsdAubQrZ3jxA==" saltValue="3eG9MI15U66yC2BghoU++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79" t="s">
        <v>564</v>
      </c>
      <c r="D34" s="1179"/>
      <c r="E34" s="1180"/>
      <c r="F34" s="32">
        <v>15.92</v>
      </c>
      <c r="G34" s="33">
        <v>14.64</v>
      </c>
      <c r="H34" s="33">
        <v>14.17</v>
      </c>
      <c r="I34" s="33">
        <v>13.03</v>
      </c>
      <c r="J34" s="34">
        <v>11.86</v>
      </c>
      <c r="K34" s="22"/>
      <c r="L34" s="22"/>
      <c r="M34" s="22"/>
      <c r="N34" s="22"/>
      <c r="O34" s="22"/>
      <c r="P34" s="22"/>
    </row>
    <row r="35" spans="1:16" ht="39" customHeight="1" x14ac:dyDescent="0.15">
      <c r="A35" s="22"/>
      <c r="B35" s="35"/>
      <c r="C35" s="1173" t="s">
        <v>565</v>
      </c>
      <c r="D35" s="1174"/>
      <c r="E35" s="1175"/>
      <c r="F35" s="36">
        <v>5.63</v>
      </c>
      <c r="G35" s="37">
        <v>5.82</v>
      </c>
      <c r="H35" s="37">
        <v>1.87</v>
      </c>
      <c r="I35" s="37">
        <v>8.27</v>
      </c>
      <c r="J35" s="38">
        <v>6.74</v>
      </c>
      <c r="K35" s="22"/>
      <c r="L35" s="22"/>
      <c r="M35" s="22"/>
      <c r="N35" s="22"/>
      <c r="O35" s="22"/>
      <c r="P35" s="22"/>
    </row>
    <row r="36" spans="1:16" ht="39" customHeight="1" x14ac:dyDescent="0.15">
      <c r="A36" s="22"/>
      <c r="B36" s="35"/>
      <c r="C36" s="1173" t="s">
        <v>566</v>
      </c>
      <c r="D36" s="1174"/>
      <c r="E36" s="1175"/>
      <c r="F36" s="36">
        <v>0.62</v>
      </c>
      <c r="G36" s="37">
        <v>0.31</v>
      </c>
      <c r="H36" s="37">
        <v>0.22</v>
      </c>
      <c r="I36" s="37">
        <v>6.37</v>
      </c>
      <c r="J36" s="38">
        <v>4.88</v>
      </c>
      <c r="K36" s="22"/>
      <c r="L36" s="22"/>
      <c r="M36" s="22"/>
      <c r="N36" s="22"/>
      <c r="O36" s="22"/>
      <c r="P36" s="22"/>
    </row>
    <row r="37" spans="1:16" ht="39" customHeight="1" x14ac:dyDescent="0.15">
      <c r="A37" s="22"/>
      <c r="B37" s="35"/>
      <c r="C37" s="1173" t="s">
        <v>567</v>
      </c>
      <c r="D37" s="1174"/>
      <c r="E37" s="1175"/>
      <c r="F37" s="36">
        <v>0</v>
      </c>
      <c r="G37" s="37">
        <v>0.6</v>
      </c>
      <c r="H37" s="37">
        <v>0.84</v>
      </c>
      <c r="I37" s="37">
        <v>1.1200000000000001</v>
      </c>
      <c r="J37" s="38">
        <v>1.18</v>
      </c>
      <c r="K37" s="22"/>
      <c r="L37" s="22"/>
      <c r="M37" s="22"/>
      <c r="N37" s="22"/>
      <c r="O37" s="22"/>
      <c r="P37" s="22"/>
    </row>
    <row r="38" spans="1:16" ht="39" customHeight="1" x14ac:dyDescent="0.15">
      <c r="A38" s="22"/>
      <c r="B38" s="35"/>
      <c r="C38" s="1173" t="s">
        <v>568</v>
      </c>
      <c r="D38" s="1174"/>
      <c r="E38" s="1175"/>
      <c r="F38" s="36">
        <v>0.79</v>
      </c>
      <c r="G38" s="37">
        <v>0.11</v>
      </c>
      <c r="H38" s="37">
        <v>0.15</v>
      </c>
      <c r="I38" s="37">
        <v>0.62</v>
      </c>
      <c r="J38" s="38">
        <v>0.42</v>
      </c>
      <c r="K38" s="22"/>
      <c r="L38" s="22"/>
      <c r="M38" s="22"/>
      <c r="N38" s="22"/>
      <c r="O38" s="22"/>
      <c r="P38" s="22"/>
    </row>
    <row r="39" spans="1:16" ht="39" customHeight="1" x14ac:dyDescent="0.15">
      <c r="A39" s="22"/>
      <c r="B39" s="35"/>
      <c r="C39" s="1173" t="s">
        <v>569</v>
      </c>
      <c r="D39" s="1174"/>
      <c r="E39" s="1175"/>
      <c r="F39" s="36">
        <v>0</v>
      </c>
      <c r="G39" s="37">
        <v>0</v>
      </c>
      <c r="H39" s="37">
        <v>0</v>
      </c>
      <c r="I39" s="37">
        <v>0</v>
      </c>
      <c r="J39" s="38">
        <v>0</v>
      </c>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570</v>
      </c>
      <c r="D42" s="1174"/>
      <c r="E42" s="1175"/>
      <c r="F42" s="36" t="s">
        <v>515</v>
      </c>
      <c r="G42" s="37" t="s">
        <v>515</v>
      </c>
      <c r="H42" s="37" t="s">
        <v>515</v>
      </c>
      <c r="I42" s="37" t="s">
        <v>515</v>
      </c>
      <c r="J42" s="38" t="s">
        <v>515</v>
      </c>
      <c r="K42" s="22"/>
      <c r="L42" s="22"/>
      <c r="M42" s="22"/>
      <c r="N42" s="22"/>
      <c r="O42" s="22"/>
      <c r="P42" s="22"/>
    </row>
    <row r="43" spans="1:16" ht="39" customHeight="1" thickBot="1" x14ac:dyDescent="0.2">
      <c r="A43" s="22"/>
      <c r="B43" s="40"/>
      <c r="C43" s="1176" t="s">
        <v>571</v>
      </c>
      <c r="D43" s="1177"/>
      <c r="E43" s="1178"/>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YDcr/FJGuh8h3lZF9AB84V6YAcWQTsHMt+ubOuUYwJVNPDLJ03aw2Q6gzlzj1q0a2xo7Cbw3vUoMPG+0snoow==" saltValue="RPkd6w0BgOVk3FvANz6Y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203</v>
      </c>
      <c r="L45" s="60">
        <v>209</v>
      </c>
      <c r="M45" s="60">
        <v>225</v>
      </c>
      <c r="N45" s="60">
        <v>225</v>
      </c>
      <c r="O45" s="61">
        <v>229</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515</v>
      </c>
      <c r="L46" s="64" t="s">
        <v>515</v>
      </c>
      <c r="M46" s="64" t="s">
        <v>515</v>
      </c>
      <c r="N46" s="64" t="s">
        <v>515</v>
      </c>
      <c r="O46" s="65" t="s">
        <v>515</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515</v>
      </c>
      <c r="L47" s="64" t="s">
        <v>515</v>
      </c>
      <c r="M47" s="64" t="s">
        <v>515</v>
      </c>
      <c r="N47" s="64" t="s">
        <v>515</v>
      </c>
      <c r="O47" s="65" t="s">
        <v>515</v>
      </c>
      <c r="P47" s="48"/>
      <c r="Q47" s="48"/>
      <c r="R47" s="48"/>
      <c r="S47" s="48"/>
      <c r="T47" s="48"/>
      <c r="U47" s="48"/>
    </row>
    <row r="48" spans="1:21" ht="30.75" customHeight="1" x14ac:dyDescent="0.15">
      <c r="A48" s="48"/>
      <c r="B48" s="1183"/>
      <c r="C48" s="1184"/>
      <c r="D48" s="62"/>
      <c r="E48" s="1189" t="s">
        <v>15</v>
      </c>
      <c r="F48" s="1189"/>
      <c r="G48" s="1189"/>
      <c r="H48" s="1189"/>
      <c r="I48" s="1189"/>
      <c r="J48" s="1190"/>
      <c r="K48" s="63">
        <v>187</v>
      </c>
      <c r="L48" s="64">
        <v>173</v>
      </c>
      <c r="M48" s="64">
        <v>230</v>
      </c>
      <c r="N48" s="64">
        <v>178</v>
      </c>
      <c r="O48" s="65">
        <v>178</v>
      </c>
      <c r="P48" s="48"/>
      <c r="Q48" s="48"/>
      <c r="R48" s="48"/>
      <c r="S48" s="48"/>
      <c r="T48" s="48"/>
      <c r="U48" s="48"/>
    </row>
    <row r="49" spans="1:21" ht="30.75" customHeight="1" x14ac:dyDescent="0.15">
      <c r="A49" s="48"/>
      <c r="B49" s="1183"/>
      <c r="C49" s="1184"/>
      <c r="D49" s="62"/>
      <c r="E49" s="1189" t="s">
        <v>16</v>
      </c>
      <c r="F49" s="1189"/>
      <c r="G49" s="1189"/>
      <c r="H49" s="1189"/>
      <c r="I49" s="1189"/>
      <c r="J49" s="1190"/>
      <c r="K49" s="63">
        <v>1</v>
      </c>
      <c r="L49" s="64">
        <v>2</v>
      </c>
      <c r="M49" s="64">
        <v>3</v>
      </c>
      <c r="N49" s="64">
        <v>4</v>
      </c>
      <c r="O49" s="65">
        <v>4</v>
      </c>
      <c r="P49" s="48"/>
      <c r="Q49" s="48"/>
      <c r="R49" s="48"/>
      <c r="S49" s="48"/>
      <c r="T49" s="48"/>
      <c r="U49" s="48"/>
    </row>
    <row r="50" spans="1:21" ht="30.75" customHeight="1" x14ac:dyDescent="0.15">
      <c r="A50" s="48"/>
      <c r="B50" s="1183"/>
      <c r="C50" s="1184"/>
      <c r="D50" s="62"/>
      <c r="E50" s="1189" t="s">
        <v>17</v>
      </c>
      <c r="F50" s="1189"/>
      <c r="G50" s="1189"/>
      <c r="H50" s="1189"/>
      <c r="I50" s="1189"/>
      <c r="J50" s="1190"/>
      <c r="K50" s="63">
        <v>1</v>
      </c>
      <c r="L50" s="64">
        <v>1</v>
      </c>
      <c r="M50" s="64">
        <v>1</v>
      </c>
      <c r="N50" s="64">
        <v>0</v>
      </c>
      <c r="O50" s="65" t="s">
        <v>515</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515</v>
      </c>
      <c r="L51" s="64">
        <v>0</v>
      </c>
      <c r="M51" s="64">
        <v>0</v>
      </c>
      <c r="N51" s="64" t="s">
        <v>515</v>
      </c>
      <c r="O51" s="65" t="s">
        <v>515</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393</v>
      </c>
      <c r="L52" s="64">
        <v>391</v>
      </c>
      <c r="M52" s="64">
        <v>384</v>
      </c>
      <c r="N52" s="64">
        <v>388</v>
      </c>
      <c r="O52" s="65">
        <v>383</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-1</v>
      </c>
      <c r="L53" s="69">
        <v>-6</v>
      </c>
      <c r="M53" s="69">
        <v>75</v>
      </c>
      <c r="N53" s="69">
        <v>19</v>
      </c>
      <c r="O53" s="70">
        <v>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197" t="s">
        <v>25</v>
      </c>
      <c r="C57" s="1198"/>
      <c r="D57" s="1201" t="s">
        <v>26</v>
      </c>
      <c r="E57" s="1202"/>
      <c r="F57" s="1202"/>
      <c r="G57" s="1202"/>
      <c r="H57" s="1202"/>
      <c r="I57" s="1202"/>
      <c r="J57" s="1203"/>
      <c r="K57" s="83" t="s">
        <v>589</v>
      </c>
      <c r="L57" s="84" t="s">
        <v>592</v>
      </c>
      <c r="M57" s="84" t="s">
        <v>589</v>
      </c>
      <c r="N57" s="84" t="s">
        <v>589</v>
      </c>
      <c r="O57" s="85" t="s">
        <v>589</v>
      </c>
    </row>
    <row r="58" spans="1:21" ht="31.5" customHeight="1" thickBot="1" x14ac:dyDescent="0.2">
      <c r="B58" s="1199"/>
      <c r="C58" s="1200"/>
      <c r="D58" s="1204" t="s">
        <v>27</v>
      </c>
      <c r="E58" s="1205"/>
      <c r="F58" s="1205"/>
      <c r="G58" s="1205"/>
      <c r="H58" s="1205"/>
      <c r="I58" s="1205"/>
      <c r="J58" s="1206"/>
      <c r="K58" s="86" t="s">
        <v>589</v>
      </c>
      <c r="L58" s="87" t="s">
        <v>589</v>
      </c>
      <c r="M58" s="87" t="s">
        <v>589</v>
      </c>
      <c r="N58" s="87" t="s">
        <v>589</v>
      </c>
      <c r="O58" s="88" t="s">
        <v>589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Y24V5ydWsBZK1b3mhPohnASfQv8/2yPtt4rAptLLnlsqsqQod3snAv/v4u06IMmacLbQF95hwYfKQp8M204bQ==" saltValue="F38vhZUdTx3sa2zo0UG6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07" t="s">
        <v>30</v>
      </c>
      <c r="C41" s="1208"/>
      <c r="D41" s="102"/>
      <c r="E41" s="1213" t="s">
        <v>31</v>
      </c>
      <c r="F41" s="1213"/>
      <c r="G41" s="1213"/>
      <c r="H41" s="1214"/>
      <c r="I41" s="358">
        <v>2101</v>
      </c>
      <c r="J41" s="359">
        <v>1828</v>
      </c>
      <c r="K41" s="359">
        <v>2051</v>
      </c>
      <c r="L41" s="359">
        <v>2089</v>
      </c>
      <c r="M41" s="360">
        <v>2197</v>
      </c>
    </row>
    <row r="42" spans="2:13" ht="27.75" customHeight="1" x14ac:dyDescent="0.15">
      <c r="B42" s="1209"/>
      <c r="C42" s="1210"/>
      <c r="D42" s="103"/>
      <c r="E42" s="1215" t="s">
        <v>32</v>
      </c>
      <c r="F42" s="1215"/>
      <c r="G42" s="1215"/>
      <c r="H42" s="1216"/>
      <c r="I42" s="361">
        <v>5</v>
      </c>
      <c r="J42" s="362">
        <v>3</v>
      </c>
      <c r="K42" s="362">
        <v>3</v>
      </c>
      <c r="L42" s="362">
        <v>1</v>
      </c>
      <c r="M42" s="363" t="s">
        <v>515</v>
      </c>
    </row>
    <row r="43" spans="2:13" ht="27.75" customHeight="1" x14ac:dyDescent="0.15">
      <c r="B43" s="1209"/>
      <c r="C43" s="1210"/>
      <c r="D43" s="103"/>
      <c r="E43" s="1215" t="s">
        <v>33</v>
      </c>
      <c r="F43" s="1215"/>
      <c r="G43" s="1215"/>
      <c r="H43" s="1216"/>
      <c r="I43" s="361">
        <v>2443</v>
      </c>
      <c r="J43" s="362">
        <v>2105</v>
      </c>
      <c r="K43" s="362">
        <v>1911</v>
      </c>
      <c r="L43" s="362">
        <v>1726</v>
      </c>
      <c r="M43" s="363">
        <v>1657</v>
      </c>
    </row>
    <row r="44" spans="2:13" ht="27.75" customHeight="1" x14ac:dyDescent="0.15">
      <c r="B44" s="1209"/>
      <c r="C44" s="1210"/>
      <c r="D44" s="103"/>
      <c r="E44" s="1215" t="s">
        <v>34</v>
      </c>
      <c r="F44" s="1215"/>
      <c r="G44" s="1215"/>
      <c r="H44" s="1216"/>
      <c r="I44" s="361">
        <v>37</v>
      </c>
      <c r="J44" s="362">
        <v>36</v>
      </c>
      <c r="K44" s="362">
        <v>32</v>
      </c>
      <c r="L44" s="362">
        <v>29</v>
      </c>
      <c r="M44" s="363">
        <v>20</v>
      </c>
    </row>
    <row r="45" spans="2:13" ht="27.75" customHeight="1" x14ac:dyDescent="0.15">
      <c r="B45" s="1209"/>
      <c r="C45" s="1210"/>
      <c r="D45" s="103"/>
      <c r="E45" s="1215" t="s">
        <v>35</v>
      </c>
      <c r="F45" s="1215"/>
      <c r="G45" s="1215"/>
      <c r="H45" s="1216"/>
      <c r="I45" s="361">
        <v>403</v>
      </c>
      <c r="J45" s="362">
        <v>373</v>
      </c>
      <c r="K45" s="362">
        <v>348</v>
      </c>
      <c r="L45" s="362">
        <v>374</v>
      </c>
      <c r="M45" s="363">
        <v>385</v>
      </c>
    </row>
    <row r="46" spans="2:13" ht="27.75" customHeight="1" x14ac:dyDescent="0.15">
      <c r="B46" s="1209"/>
      <c r="C46" s="1210"/>
      <c r="D46" s="104"/>
      <c r="E46" s="1215" t="s">
        <v>36</v>
      </c>
      <c r="F46" s="1215"/>
      <c r="G46" s="1215"/>
      <c r="H46" s="1216"/>
      <c r="I46" s="361" t="s">
        <v>515</v>
      </c>
      <c r="J46" s="362" t="s">
        <v>515</v>
      </c>
      <c r="K46" s="362" t="s">
        <v>515</v>
      </c>
      <c r="L46" s="362" t="s">
        <v>515</v>
      </c>
      <c r="M46" s="363" t="s">
        <v>515</v>
      </c>
    </row>
    <row r="47" spans="2:13" ht="27.75" customHeight="1" x14ac:dyDescent="0.15">
      <c r="B47" s="1209"/>
      <c r="C47" s="1210"/>
      <c r="D47" s="105"/>
      <c r="E47" s="1217" t="s">
        <v>37</v>
      </c>
      <c r="F47" s="1218"/>
      <c r="G47" s="1218"/>
      <c r="H47" s="1219"/>
      <c r="I47" s="361" t="s">
        <v>515</v>
      </c>
      <c r="J47" s="362" t="s">
        <v>515</v>
      </c>
      <c r="K47" s="362" t="s">
        <v>515</v>
      </c>
      <c r="L47" s="362" t="s">
        <v>515</v>
      </c>
      <c r="M47" s="363" t="s">
        <v>515</v>
      </c>
    </row>
    <row r="48" spans="2:13" ht="27.75" customHeight="1" x14ac:dyDescent="0.15">
      <c r="B48" s="1209"/>
      <c r="C48" s="1210"/>
      <c r="D48" s="103"/>
      <c r="E48" s="1215" t="s">
        <v>38</v>
      </c>
      <c r="F48" s="1215"/>
      <c r="G48" s="1215"/>
      <c r="H48" s="1216"/>
      <c r="I48" s="361" t="s">
        <v>515</v>
      </c>
      <c r="J48" s="362" t="s">
        <v>515</v>
      </c>
      <c r="K48" s="362" t="s">
        <v>515</v>
      </c>
      <c r="L48" s="362" t="s">
        <v>515</v>
      </c>
      <c r="M48" s="363" t="s">
        <v>515</v>
      </c>
    </row>
    <row r="49" spans="2:13" ht="27.75" customHeight="1" x14ac:dyDescent="0.15">
      <c r="B49" s="1211"/>
      <c r="C49" s="1212"/>
      <c r="D49" s="103"/>
      <c r="E49" s="1215" t="s">
        <v>39</v>
      </c>
      <c r="F49" s="1215"/>
      <c r="G49" s="1215"/>
      <c r="H49" s="1216"/>
      <c r="I49" s="361" t="s">
        <v>515</v>
      </c>
      <c r="J49" s="362" t="s">
        <v>515</v>
      </c>
      <c r="K49" s="362" t="s">
        <v>515</v>
      </c>
      <c r="L49" s="362" t="s">
        <v>515</v>
      </c>
      <c r="M49" s="363" t="s">
        <v>515</v>
      </c>
    </row>
    <row r="50" spans="2:13" ht="27.75" customHeight="1" x14ac:dyDescent="0.15">
      <c r="B50" s="1220" t="s">
        <v>40</v>
      </c>
      <c r="C50" s="1221"/>
      <c r="D50" s="106"/>
      <c r="E50" s="1215" t="s">
        <v>41</v>
      </c>
      <c r="F50" s="1215"/>
      <c r="G50" s="1215"/>
      <c r="H50" s="1216"/>
      <c r="I50" s="361">
        <v>2758</v>
      </c>
      <c r="J50" s="362">
        <v>2514</v>
      </c>
      <c r="K50" s="362">
        <v>2347</v>
      </c>
      <c r="L50" s="362">
        <v>2078</v>
      </c>
      <c r="M50" s="363">
        <v>1982</v>
      </c>
    </row>
    <row r="51" spans="2:13" ht="27.75" customHeight="1" x14ac:dyDescent="0.15">
      <c r="B51" s="1209"/>
      <c r="C51" s="1210"/>
      <c r="D51" s="103"/>
      <c r="E51" s="1215" t="s">
        <v>42</v>
      </c>
      <c r="F51" s="1215"/>
      <c r="G51" s="1215"/>
      <c r="H51" s="1216"/>
      <c r="I51" s="361" t="s">
        <v>515</v>
      </c>
      <c r="J51" s="362" t="s">
        <v>515</v>
      </c>
      <c r="K51" s="362" t="s">
        <v>515</v>
      </c>
      <c r="L51" s="362" t="s">
        <v>515</v>
      </c>
      <c r="M51" s="363" t="s">
        <v>515</v>
      </c>
    </row>
    <row r="52" spans="2:13" ht="27.75" customHeight="1" x14ac:dyDescent="0.15">
      <c r="B52" s="1211"/>
      <c r="C52" s="1212"/>
      <c r="D52" s="103"/>
      <c r="E52" s="1215" t="s">
        <v>43</v>
      </c>
      <c r="F52" s="1215"/>
      <c r="G52" s="1215"/>
      <c r="H52" s="1216"/>
      <c r="I52" s="361">
        <v>3684</v>
      </c>
      <c r="J52" s="362">
        <v>3500</v>
      </c>
      <c r="K52" s="362">
        <v>3419</v>
      </c>
      <c r="L52" s="362">
        <v>3266</v>
      </c>
      <c r="M52" s="363">
        <v>3241</v>
      </c>
    </row>
    <row r="53" spans="2:13" ht="27.75" customHeight="1" thickBot="1" x14ac:dyDescent="0.2">
      <c r="B53" s="1222" t="s">
        <v>44</v>
      </c>
      <c r="C53" s="1223"/>
      <c r="D53" s="107"/>
      <c r="E53" s="1224" t="s">
        <v>45</v>
      </c>
      <c r="F53" s="1224"/>
      <c r="G53" s="1224"/>
      <c r="H53" s="1225"/>
      <c r="I53" s="364">
        <v>-1453</v>
      </c>
      <c r="J53" s="365">
        <v>-1669</v>
      </c>
      <c r="K53" s="365">
        <v>-1421</v>
      </c>
      <c r="L53" s="365">
        <v>-1124</v>
      </c>
      <c r="M53" s="366">
        <v>-964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NHzYl/V1sgcauSW7TA+2f5BrLPPskDyiwMDN/2PDOsLwvpuFO+E3sOCcZHLCicU+XLmAyYTl23lOaAiE1KDK0g==" saltValue="y8nPK6Nnez79T9tkmSGb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34" t="s">
        <v>48</v>
      </c>
      <c r="D55" s="1234"/>
      <c r="E55" s="1235"/>
      <c r="F55" s="119">
        <v>1085</v>
      </c>
      <c r="G55" s="119">
        <v>699</v>
      </c>
      <c r="H55" s="120">
        <v>483</v>
      </c>
    </row>
    <row r="56" spans="2:8" ht="52.5" customHeight="1" x14ac:dyDescent="0.15">
      <c r="B56" s="121"/>
      <c r="C56" s="1236" t="s">
        <v>49</v>
      </c>
      <c r="D56" s="1236"/>
      <c r="E56" s="1237"/>
      <c r="F56" s="122">
        <v>1</v>
      </c>
      <c r="G56" s="122">
        <v>63</v>
      </c>
      <c r="H56" s="123">
        <v>36</v>
      </c>
    </row>
    <row r="57" spans="2:8" ht="53.25" customHeight="1" x14ac:dyDescent="0.15">
      <c r="B57" s="121"/>
      <c r="C57" s="1238" t="s">
        <v>50</v>
      </c>
      <c r="D57" s="1238"/>
      <c r="E57" s="1239"/>
      <c r="F57" s="124">
        <v>1007</v>
      </c>
      <c r="G57" s="124">
        <v>1045</v>
      </c>
      <c r="H57" s="125">
        <v>1173</v>
      </c>
    </row>
    <row r="58" spans="2:8" ht="45.75" customHeight="1" x14ac:dyDescent="0.15">
      <c r="B58" s="126"/>
      <c r="C58" s="1226" t="s">
        <v>593</v>
      </c>
      <c r="D58" s="1227"/>
      <c r="E58" s="1228"/>
      <c r="F58" s="127">
        <v>340</v>
      </c>
      <c r="G58" s="127">
        <v>387</v>
      </c>
      <c r="H58" s="128">
        <v>459</v>
      </c>
    </row>
    <row r="59" spans="2:8" ht="45.75" customHeight="1" x14ac:dyDescent="0.15">
      <c r="B59" s="126"/>
      <c r="C59" s="1226" t="s">
        <v>594</v>
      </c>
      <c r="D59" s="1227"/>
      <c r="E59" s="1228"/>
      <c r="F59" s="127">
        <v>216</v>
      </c>
      <c r="G59" s="127">
        <v>212</v>
      </c>
      <c r="H59" s="128">
        <v>212</v>
      </c>
    </row>
    <row r="60" spans="2:8" ht="45.75" customHeight="1" x14ac:dyDescent="0.15">
      <c r="B60" s="126"/>
      <c r="C60" s="1226" t="s">
        <v>595</v>
      </c>
      <c r="D60" s="1227"/>
      <c r="E60" s="1228"/>
      <c r="F60" s="127">
        <v>161</v>
      </c>
      <c r="G60" s="127">
        <v>155</v>
      </c>
      <c r="H60" s="128">
        <v>209</v>
      </c>
    </row>
    <row r="61" spans="2:8" ht="45.75" customHeight="1" x14ac:dyDescent="0.15">
      <c r="B61" s="126"/>
      <c r="C61" s="1226" t="s">
        <v>596</v>
      </c>
      <c r="D61" s="1227"/>
      <c r="E61" s="1228"/>
      <c r="F61" s="127">
        <v>170</v>
      </c>
      <c r="G61" s="127">
        <v>170</v>
      </c>
      <c r="H61" s="128">
        <v>170</v>
      </c>
    </row>
    <row r="62" spans="2:8" ht="45.75" customHeight="1" thickBot="1" x14ac:dyDescent="0.2">
      <c r="B62" s="129"/>
      <c r="C62" s="1229" t="s">
        <v>597</v>
      </c>
      <c r="D62" s="1230"/>
      <c r="E62" s="1231"/>
      <c r="F62" s="130">
        <v>70</v>
      </c>
      <c r="G62" s="130">
        <v>70</v>
      </c>
      <c r="H62" s="131">
        <v>70</v>
      </c>
    </row>
    <row r="63" spans="2:8" ht="52.5" customHeight="1" thickBot="1" x14ac:dyDescent="0.2">
      <c r="B63" s="132"/>
      <c r="C63" s="1232" t="s">
        <v>51</v>
      </c>
      <c r="D63" s="1232"/>
      <c r="E63" s="1233"/>
      <c r="F63" s="133">
        <v>2093</v>
      </c>
      <c r="G63" s="133">
        <v>1807</v>
      </c>
      <c r="H63" s="134">
        <v>1693</v>
      </c>
    </row>
    <row r="64" spans="2:8" x14ac:dyDescent="0.15"/>
  </sheetData>
  <sheetProtection algorithmName="SHA-512" hashValue="X55b+BEWB3ABiW3ympBd3VLUwBnELfDhk2Z/HH16GRb8LWh+YGyHdXOGOru2h6OcOfwtvgFdaLjTWbl9UQdfkg==" saltValue="tcScqFGkEegeabEXGWPy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598</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599</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609</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600</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556</v>
      </c>
      <c r="BQ50" s="1273"/>
      <c r="BR50" s="1273"/>
      <c r="BS50" s="1273"/>
      <c r="BT50" s="1273"/>
      <c r="BU50" s="1273"/>
      <c r="BV50" s="1273"/>
      <c r="BW50" s="1273"/>
      <c r="BX50" s="1273" t="s">
        <v>557</v>
      </c>
      <c r="BY50" s="1273"/>
      <c r="BZ50" s="1273"/>
      <c r="CA50" s="1273"/>
      <c r="CB50" s="1273"/>
      <c r="CC50" s="1273"/>
      <c r="CD50" s="1273"/>
      <c r="CE50" s="1273"/>
      <c r="CF50" s="1273" t="s">
        <v>558</v>
      </c>
      <c r="CG50" s="1273"/>
      <c r="CH50" s="1273"/>
      <c r="CI50" s="1273"/>
      <c r="CJ50" s="1273"/>
      <c r="CK50" s="1273"/>
      <c r="CL50" s="1273"/>
      <c r="CM50" s="1273"/>
      <c r="CN50" s="1273" t="s">
        <v>559</v>
      </c>
      <c r="CO50" s="1273"/>
      <c r="CP50" s="1273"/>
      <c r="CQ50" s="1273"/>
      <c r="CR50" s="1273"/>
      <c r="CS50" s="1273"/>
      <c r="CT50" s="1273"/>
      <c r="CU50" s="1273"/>
      <c r="CV50" s="1273" t="s">
        <v>560</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601</v>
      </c>
      <c r="AO51" s="1277"/>
      <c r="AP51" s="1277"/>
      <c r="AQ51" s="1277"/>
      <c r="AR51" s="1277"/>
      <c r="AS51" s="1277"/>
      <c r="AT51" s="1277"/>
      <c r="AU51" s="1277"/>
      <c r="AV51" s="1277"/>
      <c r="AW51" s="1277"/>
      <c r="AX51" s="1277"/>
      <c r="AY51" s="1277"/>
      <c r="AZ51" s="1277"/>
      <c r="BA51" s="1277"/>
      <c r="BB51" s="1277" t="s">
        <v>602</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603</v>
      </c>
      <c r="BC53" s="1277"/>
      <c r="BD53" s="1277"/>
      <c r="BE53" s="1277"/>
      <c r="BF53" s="1277"/>
      <c r="BG53" s="1277"/>
      <c r="BH53" s="1277"/>
      <c r="BI53" s="1277"/>
      <c r="BJ53" s="1277"/>
      <c r="BK53" s="1277"/>
      <c r="BL53" s="1277"/>
      <c r="BM53" s="1277"/>
      <c r="BN53" s="1277"/>
      <c r="BO53" s="1277"/>
      <c r="BP53" s="1278">
        <v>37.1</v>
      </c>
      <c r="BQ53" s="1278"/>
      <c r="BR53" s="1278"/>
      <c r="BS53" s="1278"/>
      <c r="BT53" s="1278"/>
      <c r="BU53" s="1278"/>
      <c r="BV53" s="1278"/>
      <c r="BW53" s="1278"/>
      <c r="BX53" s="1278">
        <v>38.799999999999997</v>
      </c>
      <c r="BY53" s="1278"/>
      <c r="BZ53" s="1278"/>
      <c r="CA53" s="1278"/>
      <c r="CB53" s="1278"/>
      <c r="CC53" s="1278"/>
      <c r="CD53" s="1278"/>
      <c r="CE53" s="1278"/>
      <c r="CF53" s="1278">
        <v>41.1</v>
      </c>
      <c r="CG53" s="1278"/>
      <c r="CH53" s="1278"/>
      <c r="CI53" s="1278"/>
      <c r="CJ53" s="1278"/>
      <c r="CK53" s="1278"/>
      <c r="CL53" s="1278"/>
      <c r="CM53" s="1278"/>
      <c r="CN53" s="1278">
        <v>43.2</v>
      </c>
      <c r="CO53" s="1278"/>
      <c r="CP53" s="1278"/>
      <c r="CQ53" s="1278"/>
      <c r="CR53" s="1278"/>
      <c r="CS53" s="1278"/>
      <c r="CT53" s="1278"/>
      <c r="CU53" s="1278"/>
      <c r="CV53" s="1278">
        <v>41.3</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604</v>
      </c>
      <c r="AO55" s="1273"/>
      <c r="AP55" s="1273"/>
      <c r="AQ55" s="1273"/>
      <c r="AR55" s="1273"/>
      <c r="AS55" s="1273"/>
      <c r="AT55" s="1273"/>
      <c r="AU55" s="1273"/>
      <c r="AV55" s="1273"/>
      <c r="AW55" s="1273"/>
      <c r="AX55" s="1273"/>
      <c r="AY55" s="1273"/>
      <c r="AZ55" s="1273"/>
      <c r="BA55" s="1273"/>
      <c r="BB55" s="1277" t="s">
        <v>602</v>
      </c>
      <c r="BC55" s="1277"/>
      <c r="BD55" s="1277"/>
      <c r="BE55" s="1277"/>
      <c r="BF55" s="1277"/>
      <c r="BG55" s="1277"/>
      <c r="BH55" s="1277"/>
      <c r="BI55" s="1277"/>
      <c r="BJ55" s="1277"/>
      <c r="BK55" s="1277"/>
      <c r="BL55" s="1277"/>
      <c r="BM55" s="1277"/>
      <c r="BN55" s="1277"/>
      <c r="BO55" s="1277"/>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603</v>
      </c>
      <c r="BC57" s="1277"/>
      <c r="BD57" s="1277"/>
      <c r="BE57" s="1277"/>
      <c r="BF57" s="1277"/>
      <c r="BG57" s="1277"/>
      <c r="BH57" s="1277"/>
      <c r="BI57" s="1277"/>
      <c r="BJ57" s="1277"/>
      <c r="BK57" s="1277"/>
      <c r="BL57" s="1277"/>
      <c r="BM57" s="1277"/>
      <c r="BN57" s="1277"/>
      <c r="BO57" s="1277"/>
      <c r="BP57" s="1278">
        <v>59.1</v>
      </c>
      <c r="BQ57" s="1278"/>
      <c r="BR57" s="1278"/>
      <c r="BS57" s="1278"/>
      <c r="BT57" s="1278"/>
      <c r="BU57" s="1278"/>
      <c r="BV57" s="1278"/>
      <c r="BW57" s="1278"/>
      <c r="BX57" s="1278">
        <v>61.2</v>
      </c>
      <c r="BY57" s="1278"/>
      <c r="BZ57" s="1278"/>
      <c r="CA57" s="1278"/>
      <c r="CB57" s="1278"/>
      <c r="CC57" s="1278"/>
      <c r="CD57" s="1278"/>
      <c r="CE57" s="1278"/>
      <c r="CF57" s="1278">
        <v>62.8</v>
      </c>
      <c r="CG57" s="1278"/>
      <c r="CH57" s="1278"/>
      <c r="CI57" s="1278"/>
      <c r="CJ57" s="1278"/>
      <c r="CK57" s="1278"/>
      <c r="CL57" s="1278"/>
      <c r="CM57" s="1278"/>
      <c r="CN57" s="1278">
        <v>64.099999999999994</v>
      </c>
      <c r="CO57" s="1278"/>
      <c r="CP57" s="1278"/>
      <c r="CQ57" s="1278"/>
      <c r="CR57" s="1278"/>
      <c r="CS57" s="1278"/>
      <c r="CT57" s="1278"/>
      <c r="CU57" s="1278"/>
      <c r="CV57" s="1278">
        <v>66.3</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605</v>
      </c>
    </row>
    <row r="64" spans="1:109" x14ac:dyDescent="0.15">
      <c r="B64" s="1248"/>
      <c r="G64" s="1255"/>
      <c r="I64" s="1288"/>
      <c r="J64" s="1288"/>
      <c r="K64" s="1288"/>
      <c r="L64" s="1288"/>
      <c r="M64" s="1288"/>
      <c r="N64" s="1289"/>
      <c r="AM64" s="1255"/>
      <c r="AN64" s="1255" t="s">
        <v>599</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610</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600</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556</v>
      </c>
      <c r="BQ72" s="1273"/>
      <c r="BR72" s="1273"/>
      <c r="BS72" s="1273"/>
      <c r="BT72" s="1273"/>
      <c r="BU72" s="1273"/>
      <c r="BV72" s="1273"/>
      <c r="BW72" s="1273"/>
      <c r="BX72" s="1273" t="s">
        <v>557</v>
      </c>
      <c r="BY72" s="1273"/>
      <c r="BZ72" s="1273"/>
      <c r="CA72" s="1273"/>
      <c r="CB72" s="1273"/>
      <c r="CC72" s="1273"/>
      <c r="CD72" s="1273"/>
      <c r="CE72" s="1273"/>
      <c r="CF72" s="1273" t="s">
        <v>558</v>
      </c>
      <c r="CG72" s="1273"/>
      <c r="CH72" s="1273"/>
      <c r="CI72" s="1273"/>
      <c r="CJ72" s="1273"/>
      <c r="CK72" s="1273"/>
      <c r="CL72" s="1273"/>
      <c r="CM72" s="1273"/>
      <c r="CN72" s="1273" t="s">
        <v>559</v>
      </c>
      <c r="CO72" s="1273"/>
      <c r="CP72" s="1273"/>
      <c r="CQ72" s="1273"/>
      <c r="CR72" s="1273"/>
      <c r="CS72" s="1273"/>
      <c r="CT72" s="1273"/>
      <c r="CU72" s="1273"/>
      <c r="CV72" s="1273" t="s">
        <v>560</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601</v>
      </c>
      <c r="AO73" s="1277"/>
      <c r="AP73" s="1277"/>
      <c r="AQ73" s="1277"/>
      <c r="AR73" s="1277"/>
      <c r="AS73" s="1277"/>
      <c r="AT73" s="1277"/>
      <c r="AU73" s="1277"/>
      <c r="AV73" s="1277"/>
      <c r="AW73" s="1277"/>
      <c r="AX73" s="1277"/>
      <c r="AY73" s="1277"/>
      <c r="AZ73" s="1277"/>
      <c r="BA73" s="1277"/>
      <c r="BB73" s="1277" t="s">
        <v>606</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607</v>
      </c>
      <c r="BC75" s="1277"/>
      <c r="BD75" s="1277"/>
      <c r="BE75" s="1277"/>
      <c r="BF75" s="1277"/>
      <c r="BG75" s="1277"/>
      <c r="BH75" s="1277"/>
      <c r="BI75" s="1277"/>
      <c r="BJ75" s="1277"/>
      <c r="BK75" s="1277"/>
      <c r="BL75" s="1277"/>
      <c r="BM75" s="1277"/>
      <c r="BN75" s="1277"/>
      <c r="BO75" s="1277"/>
      <c r="BP75" s="1278">
        <v>0.6</v>
      </c>
      <c r="BQ75" s="1278"/>
      <c r="BR75" s="1278"/>
      <c r="BS75" s="1278"/>
      <c r="BT75" s="1278"/>
      <c r="BU75" s="1278"/>
      <c r="BV75" s="1278"/>
      <c r="BW75" s="1278"/>
      <c r="BX75" s="1278">
        <v>0.3</v>
      </c>
      <c r="BY75" s="1278"/>
      <c r="BZ75" s="1278"/>
      <c r="CA75" s="1278"/>
      <c r="CB75" s="1278"/>
      <c r="CC75" s="1278"/>
      <c r="CD75" s="1278"/>
      <c r="CE75" s="1278"/>
      <c r="CF75" s="1278">
        <v>1.2</v>
      </c>
      <c r="CG75" s="1278"/>
      <c r="CH75" s="1278"/>
      <c r="CI75" s="1278"/>
      <c r="CJ75" s="1278"/>
      <c r="CK75" s="1278"/>
      <c r="CL75" s="1278"/>
      <c r="CM75" s="1278"/>
      <c r="CN75" s="1278">
        <v>1.5</v>
      </c>
      <c r="CO75" s="1278"/>
      <c r="CP75" s="1278"/>
      <c r="CQ75" s="1278"/>
      <c r="CR75" s="1278"/>
      <c r="CS75" s="1278"/>
      <c r="CT75" s="1278"/>
      <c r="CU75" s="1278"/>
      <c r="CV75" s="1278">
        <v>2</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604</v>
      </c>
      <c r="AO77" s="1273"/>
      <c r="AP77" s="1273"/>
      <c r="AQ77" s="1273"/>
      <c r="AR77" s="1273"/>
      <c r="AS77" s="1273"/>
      <c r="AT77" s="1273"/>
      <c r="AU77" s="1273"/>
      <c r="AV77" s="1273"/>
      <c r="AW77" s="1273"/>
      <c r="AX77" s="1273"/>
      <c r="AY77" s="1273"/>
      <c r="AZ77" s="1273"/>
      <c r="BA77" s="1273"/>
      <c r="BB77" s="1277" t="s">
        <v>606</v>
      </c>
      <c r="BC77" s="1277"/>
      <c r="BD77" s="1277"/>
      <c r="BE77" s="1277"/>
      <c r="BF77" s="1277"/>
      <c r="BG77" s="1277"/>
      <c r="BH77" s="1277"/>
      <c r="BI77" s="1277"/>
      <c r="BJ77" s="1277"/>
      <c r="BK77" s="1277"/>
      <c r="BL77" s="1277"/>
      <c r="BM77" s="1277"/>
      <c r="BN77" s="1277"/>
      <c r="BO77" s="1277"/>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607</v>
      </c>
      <c r="BC79" s="1277"/>
      <c r="BD79" s="1277"/>
      <c r="BE79" s="1277"/>
      <c r="BF79" s="1277"/>
      <c r="BG79" s="1277"/>
      <c r="BH79" s="1277"/>
      <c r="BI79" s="1277"/>
      <c r="BJ79" s="1277"/>
      <c r="BK79" s="1277"/>
      <c r="BL79" s="1277"/>
      <c r="BM79" s="1277"/>
      <c r="BN79" s="1277"/>
      <c r="BO79" s="1277"/>
      <c r="BP79" s="1278">
        <v>7.2</v>
      </c>
      <c r="BQ79" s="1278"/>
      <c r="BR79" s="1278"/>
      <c r="BS79" s="1278"/>
      <c r="BT79" s="1278"/>
      <c r="BU79" s="1278"/>
      <c r="BV79" s="1278"/>
      <c r="BW79" s="1278"/>
      <c r="BX79" s="1278">
        <v>7.2</v>
      </c>
      <c r="BY79" s="1278"/>
      <c r="BZ79" s="1278"/>
      <c r="CA79" s="1278"/>
      <c r="CB79" s="1278"/>
      <c r="CC79" s="1278"/>
      <c r="CD79" s="1278"/>
      <c r="CE79" s="1278"/>
      <c r="CF79" s="1278">
        <v>7.7</v>
      </c>
      <c r="CG79" s="1278"/>
      <c r="CH79" s="1278"/>
      <c r="CI79" s="1278"/>
      <c r="CJ79" s="1278"/>
      <c r="CK79" s="1278"/>
      <c r="CL79" s="1278"/>
      <c r="CM79" s="1278"/>
      <c r="CN79" s="1278">
        <v>8</v>
      </c>
      <c r="CO79" s="1278"/>
      <c r="CP79" s="1278"/>
      <c r="CQ79" s="1278"/>
      <c r="CR79" s="1278"/>
      <c r="CS79" s="1278"/>
      <c r="CT79" s="1278"/>
      <c r="CU79" s="1278"/>
      <c r="CV79" s="1278">
        <v>8</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MOyhJzL21swWJRxFZ3wlSXCGZzTeWjVQ0Qr59/J60scB/6Od2DPxoNoD+eVz4ipHVjlfl9U1q2TelPhcFA6anw==" saltValue="F7iPb42NRh72Zzl6Nd7e3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608</v>
      </c>
    </row>
  </sheetData>
  <sheetProtection algorithmName="SHA-512" hashValue="ajPZPR1DUGSTjjAHSvm63w/1cF7KVHGNSd/Nh9xcoPR2uvFT/pDvqM96FUp0mB349qBs0RT46DkTeN8kNhRm0A==" saltValue="WI8yYjK6jXIOLYPFO+M8/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503</v>
      </c>
    </row>
  </sheetData>
  <sheetProtection algorithmName="SHA-512" hashValue="uNzwYmTWTV+Z0EUQKSM4IpC8tMmTYiTTA9lgoNOMKw8MAsE53TiT5hfxfsJxh9RoDoxSDe1y5IGixvXrDOLYlQ==" saltValue="gdvMnM+2CAZA4o4/ytGbZ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553</v>
      </c>
      <c r="G2" s="148"/>
      <c r="H2" s="149"/>
    </row>
    <row r="3" spans="1:8" x14ac:dyDescent="0.15">
      <c r="A3" s="145" t="s">
        <v>546</v>
      </c>
      <c r="B3" s="150"/>
      <c r="C3" s="151"/>
      <c r="D3" s="152">
        <v>24842</v>
      </c>
      <c r="E3" s="153"/>
      <c r="F3" s="154">
        <v>122882</v>
      </c>
      <c r="G3" s="155"/>
      <c r="H3" s="156"/>
    </row>
    <row r="4" spans="1:8" x14ac:dyDescent="0.15">
      <c r="A4" s="157"/>
      <c r="B4" s="158"/>
      <c r="C4" s="159"/>
      <c r="D4" s="160">
        <v>19782</v>
      </c>
      <c r="E4" s="161"/>
      <c r="F4" s="162">
        <v>65785</v>
      </c>
      <c r="G4" s="163"/>
      <c r="H4" s="164"/>
    </row>
    <row r="5" spans="1:8" x14ac:dyDescent="0.15">
      <c r="A5" s="145" t="s">
        <v>548</v>
      </c>
      <c r="B5" s="150"/>
      <c r="C5" s="151"/>
      <c r="D5" s="152">
        <v>45477</v>
      </c>
      <c r="E5" s="153"/>
      <c r="F5" s="154">
        <v>114790</v>
      </c>
      <c r="G5" s="155"/>
      <c r="H5" s="156"/>
    </row>
    <row r="6" spans="1:8" x14ac:dyDescent="0.15">
      <c r="A6" s="157"/>
      <c r="B6" s="158"/>
      <c r="C6" s="159"/>
      <c r="D6" s="160">
        <v>36539</v>
      </c>
      <c r="E6" s="161"/>
      <c r="F6" s="162">
        <v>55601</v>
      </c>
      <c r="G6" s="163"/>
      <c r="H6" s="164"/>
    </row>
    <row r="7" spans="1:8" x14ac:dyDescent="0.15">
      <c r="A7" s="145" t="s">
        <v>549</v>
      </c>
      <c r="B7" s="150"/>
      <c r="C7" s="151"/>
      <c r="D7" s="152">
        <v>112531</v>
      </c>
      <c r="E7" s="153"/>
      <c r="F7" s="154">
        <v>126262</v>
      </c>
      <c r="G7" s="155"/>
      <c r="H7" s="156"/>
    </row>
    <row r="8" spans="1:8" x14ac:dyDescent="0.15">
      <c r="A8" s="157"/>
      <c r="B8" s="158"/>
      <c r="C8" s="159"/>
      <c r="D8" s="160">
        <v>90260</v>
      </c>
      <c r="E8" s="161"/>
      <c r="F8" s="162">
        <v>56769</v>
      </c>
      <c r="G8" s="163"/>
      <c r="H8" s="164"/>
    </row>
    <row r="9" spans="1:8" x14ac:dyDescent="0.15">
      <c r="A9" s="145" t="s">
        <v>550</v>
      </c>
      <c r="B9" s="150"/>
      <c r="C9" s="151"/>
      <c r="D9" s="152">
        <v>73731</v>
      </c>
      <c r="E9" s="153"/>
      <c r="F9" s="154">
        <v>126525</v>
      </c>
      <c r="G9" s="155"/>
      <c r="H9" s="156"/>
    </row>
    <row r="10" spans="1:8" x14ac:dyDescent="0.15">
      <c r="A10" s="157"/>
      <c r="B10" s="158"/>
      <c r="C10" s="159"/>
      <c r="D10" s="160">
        <v>67052</v>
      </c>
      <c r="E10" s="161"/>
      <c r="F10" s="162">
        <v>67052</v>
      </c>
      <c r="G10" s="163"/>
      <c r="H10" s="164"/>
    </row>
    <row r="11" spans="1:8" x14ac:dyDescent="0.15">
      <c r="A11" s="145" t="s">
        <v>551</v>
      </c>
      <c r="B11" s="150"/>
      <c r="C11" s="151"/>
      <c r="D11" s="152">
        <v>156816</v>
      </c>
      <c r="E11" s="153"/>
      <c r="F11" s="154">
        <v>122054</v>
      </c>
      <c r="G11" s="155"/>
      <c r="H11" s="156"/>
    </row>
    <row r="12" spans="1:8" x14ac:dyDescent="0.15">
      <c r="A12" s="157"/>
      <c r="B12" s="158"/>
      <c r="C12" s="165"/>
      <c r="D12" s="160">
        <v>103500</v>
      </c>
      <c r="E12" s="161"/>
      <c r="F12" s="162">
        <v>68298</v>
      </c>
      <c r="G12" s="163"/>
      <c r="H12" s="164"/>
    </row>
    <row r="13" spans="1:8" x14ac:dyDescent="0.15">
      <c r="A13" s="145"/>
      <c r="B13" s="150"/>
      <c r="C13" s="166"/>
      <c r="D13" s="167">
        <v>82679</v>
      </c>
      <c r="E13" s="168"/>
      <c r="F13" s="169">
        <v>122503</v>
      </c>
      <c r="G13" s="170"/>
      <c r="H13" s="156"/>
    </row>
    <row r="14" spans="1:8" x14ac:dyDescent="0.15">
      <c r="A14" s="157"/>
      <c r="B14" s="158"/>
      <c r="C14" s="159"/>
      <c r="D14" s="160">
        <v>63427</v>
      </c>
      <c r="E14" s="161"/>
      <c r="F14" s="162">
        <v>62701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5.64</v>
      </c>
      <c r="C19" s="171">
        <f>ROUND(VALUE(SUBSTITUTE(実質収支比率等に係る経年分析!G$48,"▲","-")),2)</f>
        <v>5.82</v>
      </c>
      <c r="D19" s="171">
        <f>ROUND(VALUE(SUBSTITUTE(実質収支比率等に係る経年分析!H$48,"▲","-")),2)</f>
        <v>1.88</v>
      </c>
      <c r="E19" s="171">
        <f>ROUND(VALUE(SUBSTITUTE(実質収支比率等に係る経年分析!I$48,"▲","-")),2)</f>
        <v>8.27</v>
      </c>
      <c r="F19" s="171">
        <f>ROUND(VALUE(SUBSTITUTE(実質収支比率等に係る経年分析!J$48,"▲","-")),2)</f>
        <v>6.74</v>
      </c>
    </row>
    <row r="20" spans="1:11" x14ac:dyDescent="0.15">
      <c r="A20" s="171" t="s">
        <v>55</v>
      </c>
      <c r="B20" s="171">
        <f>ROUND(VALUE(SUBSTITUTE(実質収支比率等に係る経年分析!F$47,"▲","-")),2)</f>
        <v>60.21</v>
      </c>
      <c r="C20" s="171">
        <f>ROUND(VALUE(SUBSTITUTE(実質収支比率等に係る経年分析!G$47,"▲","-")),2)</f>
        <v>62.8</v>
      </c>
      <c r="D20" s="171">
        <f>ROUND(VALUE(SUBSTITUTE(実質収支比率等に係る経年分析!H$47,"▲","-")),2)</f>
        <v>47.18</v>
      </c>
      <c r="E20" s="171">
        <f>ROUND(VALUE(SUBSTITUTE(実質収支比率等に係る経年分析!I$47,"▲","-")),2)</f>
        <v>28.85</v>
      </c>
      <c r="F20" s="171">
        <f>ROUND(VALUE(SUBSTITUTE(実質収支比率等に係る経年分析!J$47,"▲","-")),2)</f>
        <v>18.739999999999998</v>
      </c>
    </row>
    <row r="21" spans="1:11" x14ac:dyDescent="0.15">
      <c r="A21" s="171" t="s">
        <v>56</v>
      </c>
      <c r="B21" s="171">
        <f>IF(ISNUMBER(VALUE(SUBSTITUTE(実質収支比率等に係る経年分析!F$49,"▲","-"))),ROUND(VALUE(SUBSTITUTE(実質収支比率等に係る経年分析!F$49,"▲","-")),2),NA())</f>
        <v>2.15</v>
      </c>
      <c r="C21" s="171">
        <f>IF(ISNUMBER(VALUE(SUBSTITUTE(実質収支比率等に係る経年分析!G$49,"▲","-"))),ROUND(VALUE(SUBSTITUTE(実質収支比率等に係る経年分析!G$49,"▲","-")),2),NA())</f>
        <v>13.38</v>
      </c>
      <c r="D21" s="171">
        <f>IF(ISNUMBER(VALUE(SUBSTITUTE(実質収支比率等に係る経年分析!H$49,"▲","-"))),ROUND(VALUE(SUBSTITUTE(実質収支比率等に係る経年分析!H$49,"▲","-")),2),NA())</f>
        <v>-19.79</v>
      </c>
      <c r="E21" s="171">
        <f>IF(ISNUMBER(VALUE(SUBSTITUTE(実質収支比率等に係る経年分析!I$49,"▲","-"))),ROUND(VALUE(SUBSTITUTE(実質収支比率等に係る経年分析!I$49,"▲","-")),2),NA())</f>
        <v>-6.85</v>
      </c>
      <c r="F21" s="171">
        <f>IF(ISNUMBER(VALUE(SUBSTITUTE(実質収支比率等に係る経年分析!J$49,"▲","-"))),ROUND(VALUE(SUBSTITUTE(実質収支比率等に係る経年分析!J$49,"▲","-")),2),NA())</f>
        <v>-0.35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0.42</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1.1200000000000001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1.18</v>
      </c>
    </row>
    <row r="34" spans="1:16" x14ac:dyDescent="0.15">
      <c r="A34" s="172" t="str">
        <f>IF(連結実質赤字比率に係る赤字・黒字の構成分析!C$36="",NA(),連結実質赤字比率に係る赤字・黒字の構成分析!C$36)</f>
        <v>下水道事業特別会計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0.62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0.31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6.37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4.88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5.63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5.82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1.87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8.27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6.74</v>
      </c>
    </row>
    <row r="36" spans="1:16" x14ac:dyDescent="0.15">
      <c r="A36" s="172" t="str">
        <f>IF(連結実質赤字比率に係る赤字・黒字の構成分析!C$34="",NA(),連結実質赤字比率に係る赤字・黒字の構成分析!C$34)</f>
        <v>水道事業特別会計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15.92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14.64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14.17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13.03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11.86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393</v>
      </c>
      <c r="E42" s="173"/>
      <c r="F42" s="173"/>
      <c r="G42" s="173">
        <f>'実質公債費比率（分子）の構造'!L$52</f>
        <v>391</v>
      </c>
      <c r="H42" s="173"/>
      <c r="I42" s="173"/>
      <c r="J42" s="173">
        <f>'実質公債費比率（分子）の構造'!M$52</f>
        <v>384</v>
      </c>
      <c r="K42" s="173"/>
      <c r="L42" s="173"/>
      <c r="M42" s="173">
        <f>'実質公債費比率（分子）の構造'!N$52</f>
        <v>388</v>
      </c>
      <c r="N42" s="173"/>
      <c r="O42" s="173"/>
      <c r="P42" s="173">
        <f>'実質公債費比率（分子）の構造'!O$52</f>
        <v>383</v>
      </c>
    </row>
    <row r="43" spans="1:16" x14ac:dyDescent="0.15">
      <c r="A43" s="173" t="s">
        <v>64</v>
      </c>
      <c r="B43" s="173" t="str">
        <f>'実質公債費比率（分子）の構造'!K$51</f>
        <v>-</v>
      </c>
      <c r="C43" s="173"/>
      <c r="D43" s="173"/>
      <c r="E43" s="173">
        <f>'実質公債費比率（分子）の構造'!L$51</f>
        <v>0</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0</v>
      </c>
      <c r="L44" s="173"/>
      <c r="M44" s="173"/>
      <c r="N44" s="173" t="str">
        <f>'実質公債費比率（分子）の構造'!O$50</f>
        <v>-</v>
      </c>
      <c r="O44" s="173"/>
      <c r="P44" s="173"/>
    </row>
    <row r="45" spans="1:16" x14ac:dyDescent="0.15">
      <c r="A45" s="173" t="s">
        <v>66</v>
      </c>
      <c r="B45" s="173">
        <f>'実質公債費比率（分子）の構造'!K$49</f>
        <v>1</v>
      </c>
      <c r="C45" s="173"/>
      <c r="D45" s="173"/>
      <c r="E45" s="173">
        <f>'実質公債費比率（分子）の構造'!L$49</f>
        <v>2</v>
      </c>
      <c r="F45" s="173"/>
      <c r="G45" s="173"/>
      <c r="H45" s="173">
        <f>'実質公債費比率（分子）の構造'!M$49</f>
        <v>3</v>
      </c>
      <c r="I45" s="173"/>
      <c r="J45" s="173"/>
      <c r="K45" s="173">
        <f>'実質公債費比率（分子）の構造'!N$49</f>
        <v>4</v>
      </c>
      <c r="L45" s="173"/>
      <c r="M45" s="173"/>
      <c r="N45" s="173">
        <f>'実質公債費比率（分子）の構造'!O$49</f>
        <v>4</v>
      </c>
      <c r="O45" s="173"/>
      <c r="P45" s="173"/>
    </row>
    <row r="46" spans="1:16" x14ac:dyDescent="0.15">
      <c r="A46" s="173" t="s">
        <v>67</v>
      </c>
      <c r="B46" s="173">
        <f>'実質公債費比率（分子）の構造'!K$48</f>
        <v>187</v>
      </c>
      <c r="C46" s="173"/>
      <c r="D46" s="173"/>
      <c r="E46" s="173">
        <f>'実質公債費比率（分子）の構造'!L$48</f>
        <v>173</v>
      </c>
      <c r="F46" s="173"/>
      <c r="G46" s="173"/>
      <c r="H46" s="173">
        <f>'実質公債費比率（分子）の構造'!M$48</f>
        <v>230</v>
      </c>
      <c r="I46" s="173"/>
      <c r="J46" s="173"/>
      <c r="K46" s="173">
        <f>'実質公債費比率（分子）の構造'!N$48</f>
        <v>178</v>
      </c>
      <c r="L46" s="173"/>
      <c r="M46" s="173"/>
      <c r="N46" s="173">
        <f>'実質公債費比率（分子）の構造'!O$48</f>
        <v>178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203</v>
      </c>
      <c r="C49" s="173"/>
      <c r="D49" s="173"/>
      <c r="E49" s="173">
        <f>'実質公債費比率（分子）の構造'!L$45</f>
        <v>209</v>
      </c>
      <c r="F49" s="173"/>
      <c r="G49" s="173"/>
      <c r="H49" s="173">
        <f>'実質公債費比率（分子）の構造'!M$45</f>
        <v>225</v>
      </c>
      <c r="I49" s="173"/>
      <c r="J49" s="173"/>
      <c r="K49" s="173">
        <f>'実質公債費比率（分子）の構造'!N$45</f>
        <v>225</v>
      </c>
      <c r="L49" s="173"/>
      <c r="M49" s="173"/>
      <c r="N49" s="173">
        <f>'実質公債費比率（分子）の構造'!O$45</f>
        <v>229</v>
      </c>
      <c r="O49" s="173"/>
      <c r="P49" s="173"/>
    </row>
    <row r="50" spans="1:16" x14ac:dyDescent="0.15">
      <c r="A50" s="173" t="s">
        <v>71</v>
      </c>
      <c r="B50" s="173" t="e">
        <f>NA()</f>
        <v>#N/A</v>
      </c>
      <c r="C50" s="173">
        <f>IF(ISNUMBER('実質公債費比率（分子）の構造'!K$53),'実質公債費比率（分子）の構造'!K$53,NA())</f>
        <v>-1</v>
      </c>
      <c r="D50" s="173" t="e">
        <f>NA()</f>
        <v>#N/A</v>
      </c>
      <c r="E50" s="173" t="e">
        <f>NA()</f>
        <v>#N/A</v>
      </c>
      <c r="F50" s="173">
        <f>IF(ISNUMBER('実質公債費比率（分子）の構造'!L$53),'実質公債費比率（分子）の構造'!L$53,NA())</f>
        <v>-6</v>
      </c>
      <c r="G50" s="173" t="e">
        <f>NA()</f>
        <v>#N/A</v>
      </c>
      <c r="H50" s="173" t="e">
        <f>NA()</f>
        <v>#N/A</v>
      </c>
      <c r="I50" s="173">
        <f>IF(ISNUMBER('実質公債費比率（分子）の構造'!M$53),'実質公債費比率（分子）の構造'!M$53,NA())</f>
        <v>75</v>
      </c>
      <c r="J50" s="173" t="e">
        <f>NA()</f>
        <v>#N/A</v>
      </c>
      <c r="K50" s="173" t="e">
        <f>NA()</f>
        <v>#N/A</v>
      </c>
      <c r="L50" s="173">
        <f>IF(ISNUMBER('実質公債費比率（分子）の構造'!N$53),'実質公債費比率（分子）の構造'!N$53,NA())</f>
        <v>19</v>
      </c>
      <c r="M50" s="173" t="e">
        <f>NA()</f>
        <v>#N/A</v>
      </c>
      <c r="N50" s="173" t="e">
        <f>NA()</f>
        <v>#N/A</v>
      </c>
      <c r="O50" s="173">
        <f>IF(ISNUMBER('実質公債費比率（分子）の構造'!O$53),'実質公債費比率（分子）の構造'!O$53,NA())</f>
        <v>28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3684</v>
      </c>
      <c r="E56" s="172"/>
      <c r="F56" s="172"/>
      <c r="G56" s="172">
        <f>'将来負担比率（分子）の構造'!J$52</f>
        <v>3500</v>
      </c>
      <c r="H56" s="172"/>
      <c r="I56" s="172"/>
      <c r="J56" s="172">
        <f>'将来負担比率（分子）の構造'!K$52</f>
        <v>3419</v>
      </c>
      <c r="K56" s="172"/>
      <c r="L56" s="172"/>
      <c r="M56" s="172">
        <f>'将来負担比率（分子）の構造'!L$52</f>
        <v>3266</v>
      </c>
      <c r="N56" s="172"/>
      <c r="O56" s="172"/>
      <c r="P56" s="172">
        <f>'将来負担比率（分子）の構造'!M$52</f>
        <v>3241</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2758</v>
      </c>
      <c r="E58" s="172"/>
      <c r="F58" s="172"/>
      <c r="G58" s="172">
        <f>'将来負担比率（分子）の構造'!J$50</f>
        <v>2514</v>
      </c>
      <c r="H58" s="172"/>
      <c r="I58" s="172"/>
      <c r="J58" s="172">
        <f>'将来負担比率（分子）の構造'!K$50</f>
        <v>2347</v>
      </c>
      <c r="K58" s="172"/>
      <c r="L58" s="172"/>
      <c r="M58" s="172">
        <f>'将来負担比率（分子）の構造'!L$50</f>
        <v>2078</v>
      </c>
      <c r="N58" s="172"/>
      <c r="O58" s="172"/>
      <c r="P58" s="172">
        <f>'将来負担比率（分子）の構造'!M$50</f>
        <v>1982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403</v>
      </c>
      <c r="C62" s="172"/>
      <c r="D62" s="172"/>
      <c r="E62" s="172">
        <f>'将来負担比率（分子）の構造'!J$45</f>
        <v>373</v>
      </c>
      <c r="F62" s="172"/>
      <c r="G62" s="172"/>
      <c r="H62" s="172">
        <f>'将来負担比率（分子）の構造'!K$45</f>
        <v>348</v>
      </c>
      <c r="I62" s="172"/>
      <c r="J62" s="172"/>
      <c r="K62" s="172">
        <f>'将来負担比率（分子）の構造'!L$45</f>
        <v>374</v>
      </c>
      <c r="L62" s="172"/>
      <c r="M62" s="172"/>
      <c r="N62" s="172">
        <f>'将来負担比率（分子）の構造'!M$45</f>
        <v>385</v>
      </c>
      <c r="O62" s="172"/>
      <c r="P62" s="172"/>
    </row>
    <row r="63" spans="1:16" x14ac:dyDescent="0.15">
      <c r="A63" s="172" t="s">
        <v>34</v>
      </c>
      <c r="B63" s="172">
        <f>'将来負担比率（分子）の構造'!I$44</f>
        <v>37</v>
      </c>
      <c r="C63" s="172"/>
      <c r="D63" s="172"/>
      <c r="E63" s="172">
        <f>'将来負担比率（分子）の構造'!J$44</f>
        <v>36</v>
      </c>
      <c r="F63" s="172"/>
      <c r="G63" s="172"/>
      <c r="H63" s="172">
        <f>'将来負担比率（分子）の構造'!K$44</f>
        <v>32</v>
      </c>
      <c r="I63" s="172"/>
      <c r="J63" s="172"/>
      <c r="K63" s="172">
        <f>'将来負担比率（分子）の構造'!L$44</f>
        <v>29</v>
      </c>
      <c r="L63" s="172"/>
      <c r="M63" s="172"/>
      <c r="N63" s="172">
        <f>'将来負担比率（分子）の構造'!M$44</f>
        <v>20</v>
      </c>
      <c r="O63" s="172"/>
      <c r="P63" s="172"/>
    </row>
    <row r="64" spans="1:16" x14ac:dyDescent="0.15">
      <c r="A64" s="172" t="s">
        <v>33</v>
      </c>
      <c r="B64" s="172">
        <f>'将来負担比率（分子）の構造'!I$43</f>
        <v>2443</v>
      </c>
      <c r="C64" s="172"/>
      <c r="D64" s="172"/>
      <c r="E64" s="172">
        <f>'将来負担比率（分子）の構造'!J$43</f>
        <v>2105</v>
      </c>
      <c r="F64" s="172"/>
      <c r="G64" s="172"/>
      <c r="H64" s="172">
        <f>'将来負担比率（分子）の構造'!K$43</f>
        <v>1911</v>
      </c>
      <c r="I64" s="172"/>
      <c r="J64" s="172"/>
      <c r="K64" s="172">
        <f>'将来負担比率（分子）の構造'!L$43</f>
        <v>1726</v>
      </c>
      <c r="L64" s="172"/>
      <c r="M64" s="172"/>
      <c r="N64" s="172">
        <f>'将来負担比率（分子）の構造'!M$43</f>
        <v>1657</v>
      </c>
      <c r="O64" s="172"/>
      <c r="P64" s="172"/>
    </row>
    <row r="65" spans="1:16" x14ac:dyDescent="0.15">
      <c r="A65" s="172" t="s">
        <v>32</v>
      </c>
      <c r="B65" s="172">
        <f>'将来負担比率（分子）の構造'!I$42</f>
        <v>5</v>
      </c>
      <c r="C65" s="172"/>
      <c r="D65" s="172"/>
      <c r="E65" s="172">
        <f>'将来負担比率（分子）の構造'!J$42</f>
        <v>3</v>
      </c>
      <c r="F65" s="172"/>
      <c r="G65" s="172"/>
      <c r="H65" s="172">
        <f>'将来負担比率（分子）の構造'!K$42</f>
        <v>3</v>
      </c>
      <c r="I65" s="172"/>
      <c r="J65" s="172"/>
      <c r="K65" s="172">
        <f>'将来負担比率（分子）の構造'!L$42</f>
        <v>1</v>
      </c>
      <c r="L65" s="172"/>
      <c r="M65" s="172"/>
      <c r="N65" s="172" t="str">
        <f>'将来負担比率（分子）の構造'!M$42</f>
        <v>-</v>
      </c>
      <c r="O65" s="172"/>
      <c r="P65" s="172"/>
    </row>
    <row r="66" spans="1:16" x14ac:dyDescent="0.15">
      <c r="A66" s="172" t="s">
        <v>31</v>
      </c>
      <c r="B66" s="172">
        <f>'将来負担比率（分子）の構造'!I$41</f>
        <v>2101</v>
      </c>
      <c r="C66" s="172"/>
      <c r="D66" s="172"/>
      <c r="E66" s="172">
        <f>'将来負担比率（分子）の構造'!J$41</f>
        <v>1828</v>
      </c>
      <c r="F66" s="172"/>
      <c r="G66" s="172"/>
      <c r="H66" s="172">
        <f>'将来負担比率（分子）の構造'!K$41</f>
        <v>2051</v>
      </c>
      <c r="I66" s="172"/>
      <c r="J66" s="172"/>
      <c r="K66" s="172">
        <f>'将来負担比率（分子）の構造'!L$41</f>
        <v>2089</v>
      </c>
      <c r="L66" s="172"/>
      <c r="M66" s="172"/>
      <c r="N66" s="172">
        <f>'将来負担比率（分子）の構造'!M$41</f>
        <v>2197</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1085</v>
      </c>
      <c r="C72" s="176">
        <f>基金残高に係る経年分析!G55</f>
        <v>699</v>
      </c>
      <c r="D72" s="176">
        <f>基金残高に係る経年分析!H55</f>
        <v>483</v>
      </c>
    </row>
    <row r="73" spans="1:16" x14ac:dyDescent="0.15">
      <c r="A73" s="175" t="s">
        <v>78</v>
      </c>
      <c r="B73" s="176">
        <f>基金残高に係る経年分析!F56</f>
        <v>1</v>
      </c>
      <c r="C73" s="176">
        <f>基金残高に係る経年分析!G56</f>
        <v>63</v>
      </c>
      <c r="D73" s="176">
        <f>基金残高に係る経年分析!H56</f>
        <v>36</v>
      </c>
    </row>
    <row r="74" spans="1:16" x14ac:dyDescent="0.15">
      <c r="A74" s="175" t="s">
        <v>79</v>
      </c>
      <c r="B74" s="176">
        <f>基金残高に係る経年分析!F57</f>
        <v>1007</v>
      </c>
      <c r="C74" s="176">
        <f>基金残高に係る経年分析!G57</f>
        <v>1045</v>
      </c>
      <c r="D74" s="176">
        <f>基金残高に係る経年分析!H57</f>
        <v>1173</v>
      </c>
    </row>
  </sheetData>
  <sheetProtection algorithmName="SHA-512" hashValue="UKxoOVDZoZJOLxU60mQ4t9nX0JvIU6h2lWAW0wSaUpWpt5Cnan7j63KUeyplc1eJybZTB6yzekTFWocS06kSaw==" saltValue="10FZijfrdMH6oGYzBFTF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215</v>
      </c>
      <c r="DI1" s="606"/>
      <c r="DJ1" s="606"/>
      <c r="DK1" s="606"/>
      <c r="DL1" s="606"/>
      <c r="DM1" s="606"/>
      <c r="DN1" s="607"/>
      <c r="DO1" s="212"/>
      <c r="DP1" s="605" t="s">
        <v>216</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218</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219</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220</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221</v>
      </c>
      <c r="S4" s="609"/>
      <c r="T4" s="609"/>
      <c r="U4" s="609"/>
      <c r="V4" s="609"/>
      <c r="W4" s="609"/>
      <c r="X4" s="609"/>
      <c r="Y4" s="610"/>
      <c r="Z4" s="608" t="s">
        <v>222</v>
      </c>
      <c r="AA4" s="609"/>
      <c r="AB4" s="609"/>
      <c r="AC4" s="610"/>
      <c r="AD4" s="608" t="s">
        <v>223</v>
      </c>
      <c r="AE4" s="609"/>
      <c r="AF4" s="609"/>
      <c r="AG4" s="609"/>
      <c r="AH4" s="609"/>
      <c r="AI4" s="609"/>
      <c r="AJ4" s="609"/>
      <c r="AK4" s="610"/>
      <c r="AL4" s="608" t="s">
        <v>222</v>
      </c>
      <c r="AM4" s="609"/>
      <c r="AN4" s="609"/>
      <c r="AO4" s="610"/>
      <c r="AP4" s="614" t="s">
        <v>224</v>
      </c>
      <c r="AQ4" s="614"/>
      <c r="AR4" s="614"/>
      <c r="AS4" s="614"/>
      <c r="AT4" s="614"/>
      <c r="AU4" s="614"/>
      <c r="AV4" s="614"/>
      <c r="AW4" s="614"/>
      <c r="AX4" s="614"/>
      <c r="AY4" s="614"/>
      <c r="AZ4" s="614"/>
      <c r="BA4" s="614"/>
      <c r="BB4" s="614"/>
      <c r="BC4" s="614"/>
      <c r="BD4" s="614"/>
      <c r="BE4" s="614"/>
      <c r="BF4" s="614"/>
      <c r="BG4" s="614" t="s">
        <v>225</v>
      </c>
      <c r="BH4" s="614"/>
      <c r="BI4" s="614"/>
      <c r="BJ4" s="614"/>
      <c r="BK4" s="614"/>
      <c r="BL4" s="614"/>
      <c r="BM4" s="614"/>
      <c r="BN4" s="614"/>
      <c r="BO4" s="614" t="s">
        <v>222</v>
      </c>
      <c r="BP4" s="614"/>
      <c r="BQ4" s="614"/>
      <c r="BR4" s="614"/>
      <c r="BS4" s="614" t="s">
        <v>226</v>
      </c>
      <c r="BT4" s="614"/>
      <c r="BU4" s="614"/>
      <c r="BV4" s="614"/>
      <c r="BW4" s="614"/>
      <c r="BX4" s="614"/>
      <c r="BY4" s="614"/>
      <c r="BZ4" s="614"/>
      <c r="CA4" s="614"/>
      <c r="CB4" s="614"/>
      <c r="CD4" s="611" t="s">
        <v>227</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228</v>
      </c>
      <c r="C5" s="616"/>
      <c r="D5" s="616"/>
      <c r="E5" s="616"/>
      <c r="F5" s="616"/>
      <c r="G5" s="616"/>
      <c r="H5" s="616"/>
      <c r="I5" s="616"/>
      <c r="J5" s="616"/>
      <c r="K5" s="616"/>
      <c r="L5" s="616"/>
      <c r="M5" s="616"/>
      <c r="N5" s="616"/>
      <c r="O5" s="616"/>
      <c r="P5" s="616"/>
      <c r="Q5" s="617"/>
      <c r="R5" s="618">
        <v>984143</v>
      </c>
      <c r="S5" s="619"/>
      <c r="T5" s="619"/>
      <c r="U5" s="619"/>
      <c r="V5" s="619"/>
      <c r="W5" s="619"/>
      <c r="X5" s="619"/>
      <c r="Y5" s="620"/>
      <c r="Z5" s="621">
        <v>15.9</v>
      </c>
      <c r="AA5" s="621"/>
      <c r="AB5" s="621"/>
      <c r="AC5" s="621"/>
      <c r="AD5" s="622">
        <v>984143</v>
      </c>
      <c r="AE5" s="622"/>
      <c r="AF5" s="622"/>
      <c r="AG5" s="622"/>
      <c r="AH5" s="622"/>
      <c r="AI5" s="622"/>
      <c r="AJ5" s="622"/>
      <c r="AK5" s="622"/>
      <c r="AL5" s="623">
        <v>39.1</v>
      </c>
      <c r="AM5" s="624"/>
      <c r="AN5" s="624"/>
      <c r="AO5" s="625"/>
      <c r="AP5" s="615" t="s">
        <v>229</v>
      </c>
      <c r="AQ5" s="616"/>
      <c r="AR5" s="616"/>
      <c r="AS5" s="616"/>
      <c r="AT5" s="616"/>
      <c r="AU5" s="616"/>
      <c r="AV5" s="616"/>
      <c r="AW5" s="616"/>
      <c r="AX5" s="616"/>
      <c r="AY5" s="616"/>
      <c r="AZ5" s="616"/>
      <c r="BA5" s="616"/>
      <c r="BB5" s="616"/>
      <c r="BC5" s="616"/>
      <c r="BD5" s="616"/>
      <c r="BE5" s="616"/>
      <c r="BF5" s="617"/>
      <c r="BG5" s="629">
        <v>984143</v>
      </c>
      <c r="BH5" s="630"/>
      <c r="BI5" s="630"/>
      <c r="BJ5" s="630"/>
      <c r="BK5" s="630"/>
      <c r="BL5" s="630"/>
      <c r="BM5" s="630"/>
      <c r="BN5" s="631"/>
      <c r="BO5" s="632">
        <v>100</v>
      </c>
      <c r="BP5" s="632"/>
      <c r="BQ5" s="632"/>
      <c r="BR5" s="632"/>
      <c r="BS5" s="633">
        <v>8557</v>
      </c>
      <c r="BT5" s="633"/>
      <c r="BU5" s="633"/>
      <c r="BV5" s="633"/>
      <c r="BW5" s="633"/>
      <c r="BX5" s="633"/>
      <c r="BY5" s="633"/>
      <c r="BZ5" s="633"/>
      <c r="CA5" s="633"/>
      <c r="CB5" s="637"/>
      <c r="CD5" s="611" t="s">
        <v>224</v>
      </c>
      <c r="CE5" s="612"/>
      <c r="CF5" s="612"/>
      <c r="CG5" s="612"/>
      <c r="CH5" s="612"/>
      <c r="CI5" s="612"/>
      <c r="CJ5" s="612"/>
      <c r="CK5" s="612"/>
      <c r="CL5" s="612"/>
      <c r="CM5" s="612"/>
      <c r="CN5" s="612"/>
      <c r="CO5" s="612"/>
      <c r="CP5" s="612"/>
      <c r="CQ5" s="613"/>
      <c r="CR5" s="611" t="s">
        <v>230</v>
      </c>
      <c r="CS5" s="612"/>
      <c r="CT5" s="612"/>
      <c r="CU5" s="612"/>
      <c r="CV5" s="612"/>
      <c r="CW5" s="612"/>
      <c r="CX5" s="612"/>
      <c r="CY5" s="613"/>
      <c r="CZ5" s="611" t="s">
        <v>222</v>
      </c>
      <c r="DA5" s="612"/>
      <c r="DB5" s="612"/>
      <c r="DC5" s="613"/>
      <c r="DD5" s="611" t="s">
        <v>231</v>
      </c>
      <c r="DE5" s="612"/>
      <c r="DF5" s="612"/>
      <c r="DG5" s="612"/>
      <c r="DH5" s="612"/>
      <c r="DI5" s="612"/>
      <c r="DJ5" s="612"/>
      <c r="DK5" s="612"/>
      <c r="DL5" s="612"/>
      <c r="DM5" s="612"/>
      <c r="DN5" s="612"/>
      <c r="DO5" s="612"/>
      <c r="DP5" s="613"/>
      <c r="DQ5" s="611" t="s">
        <v>232</v>
      </c>
      <c r="DR5" s="612"/>
      <c r="DS5" s="612"/>
      <c r="DT5" s="612"/>
      <c r="DU5" s="612"/>
      <c r="DV5" s="612"/>
      <c r="DW5" s="612"/>
      <c r="DX5" s="612"/>
      <c r="DY5" s="612"/>
      <c r="DZ5" s="612"/>
      <c r="EA5" s="612"/>
      <c r="EB5" s="612"/>
      <c r="EC5" s="613"/>
    </row>
    <row r="6" spans="2:143" ht="11.25" customHeight="1" x14ac:dyDescent="0.15">
      <c r="B6" s="626" t="s">
        <v>233</v>
      </c>
      <c r="C6" s="627"/>
      <c r="D6" s="627"/>
      <c r="E6" s="627"/>
      <c r="F6" s="627"/>
      <c r="G6" s="627"/>
      <c r="H6" s="627"/>
      <c r="I6" s="627"/>
      <c r="J6" s="627"/>
      <c r="K6" s="627"/>
      <c r="L6" s="627"/>
      <c r="M6" s="627"/>
      <c r="N6" s="627"/>
      <c r="O6" s="627"/>
      <c r="P6" s="627"/>
      <c r="Q6" s="628"/>
      <c r="R6" s="629">
        <v>25622</v>
      </c>
      <c r="S6" s="630"/>
      <c r="T6" s="630"/>
      <c r="U6" s="630"/>
      <c r="V6" s="630"/>
      <c r="W6" s="630"/>
      <c r="X6" s="630"/>
      <c r="Y6" s="631"/>
      <c r="Z6" s="632">
        <v>0.4</v>
      </c>
      <c r="AA6" s="632"/>
      <c r="AB6" s="632"/>
      <c r="AC6" s="632"/>
      <c r="AD6" s="633">
        <v>25622</v>
      </c>
      <c r="AE6" s="633"/>
      <c r="AF6" s="633"/>
      <c r="AG6" s="633"/>
      <c r="AH6" s="633"/>
      <c r="AI6" s="633"/>
      <c r="AJ6" s="633"/>
      <c r="AK6" s="633"/>
      <c r="AL6" s="634">
        <v>1</v>
      </c>
      <c r="AM6" s="635"/>
      <c r="AN6" s="635"/>
      <c r="AO6" s="636"/>
      <c r="AP6" s="626" t="s">
        <v>234</v>
      </c>
      <c r="AQ6" s="627"/>
      <c r="AR6" s="627"/>
      <c r="AS6" s="627"/>
      <c r="AT6" s="627"/>
      <c r="AU6" s="627"/>
      <c r="AV6" s="627"/>
      <c r="AW6" s="627"/>
      <c r="AX6" s="627"/>
      <c r="AY6" s="627"/>
      <c r="AZ6" s="627"/>
      <c r="BA6" s="627"/>
      <c r="BB6" s="627"/>
      <c r="BC6" s="627"/>
      <c r="BD6" s="627"/>
      <c r="BE6" s="627"/>
      <c r="BF6" s="628"/>
      <c r="BG6" s="629">
        <v>984143</v>
      </c>
      <c r="BH6" s="630"/>
      <c r="BI6" s="630"/>
      <c r="BJ6" s="630"/>
      <c r="BK6" s="630"/>
      <c r="BL6" s="630"/>
      <c r="BM6" s="630"/>
      <c r="BN6" s="631"/>
      <c r="BO6" s="632">
        <v>100</v>
      </c>
      <c r="BP6" s="632"/>
      <c r="BQ6" s="632"/>
      <c r="BR6" s="632"/>
      <c r="BS6" s="633">
        <v>8557</v>
      </c>
      <c r="BT6" s="633"/>
      <c r="BU6" s="633"/>
      <c r="BV6" s="633"/>
      <c r="BW6" s="633"/>
      <c r="BX6" s="633"/>
      <c r="BY6" s="633"/>
      <c r="BZ6" s="633"/>
      <c r="CA6" s="633"/>
      <c r="CB6" s="637"/>
      <c r="CD6" s="640" t="s">
        <v>235</v>
      </c>
      <c r="CE6" s="641"/>
      <c r="CF6" s="641"/>
      <c r="CG6" s="641"/>
      <c r="CH6" s="641"/>
      <c r="CI6" s="641"/>
      <c r="CJ6" s="641"/>
      <c r="CK6" s="641"/>
      <c r="CL6" s="641"/>
      <c r="CM6" s="641"/>
      <c r="CN6" s="641"/>
      <c r="CO6" s="641"/>
      <c r="CP6" s="641"/>
      <c r="CQ6" s="642"/>
      <c r="CR6" s="629">
        <v>51048</v>
      </c>
      <c r="CS6" s="630"/>
      <c r="CT6" s="630"/>
      <c r="CU6" s="630"/>
      <c r="CV6" s="630"/>
      <c r="CW6" s="630"/>
      <c r="CX6" s="630"/>
      <c r="CY6" s="631"/>
      <c r="CZ6" s="623">
        <v>0.9</v>
      </c>
      <c r="DA6" s="624"/>
      <c r="DB6" s="624"/>
      <c r="DC6" s="643"/>
      <c r="DD6" s="638" t="s">
        <v>236</v>
      </c>
      <c r="DE6" s="630"/>
      <c r="DF6" s="630"/>
      <c r="DG6" s="630"/>
      <c r="DH6" s="630"/>
      <c r="DI6" s="630"/>
      <c r="DJ6" s="630"/>
      <c r="DK6" s="630"/>
      <c r="DL6" s="630"/>
      <c r="DM6" s="630"/>
      <c r="DN6" s="630"/>
      <c r="DO6" s="630"/>
      <c r="DP6" s="631"/>
      <c r="DQ6" s="638">
        <v>51025</v>
      </c>
      <c r="DR6" s="630"/>
      <c r="DS6" s="630"/>
      <c r="DT6" s="630"/>
      <c r="DU6" s="630"/>
      <c r="DV6" s="630"/>
      <c r="DW6" s="630"/>
      <c r="DX6" s="630"/>
      <c r="DY6" s="630"/>
      <c r="DZ6" s="630"/>
      <c r="EA6" s="630"/>
      <c r="EB6" s="630"/>
      <c r="EC6" s="639"/>
    </row>
    <row r="7" spans="2:143" ht="11.25" customHeight="1" x14ac:dyDescent="0.15">
      <c r="B7" s="626" t="s">
        <v>237</v>
      </c>
      <c r="C7" s="627"/>
      <c r="D7" s="627"/>
      <c r="E7" s="627"/>
      <c r="F7" s="627"/>
      <c r="G7" s="627"/>
      <c r="H7" s="627"/>
      <c r="I7" s="627"/>
      <c r="J7" s="627"/>
      <c r="K7" s="627"/>
      <c r="L7" s="627"/>
      <c r="M7" s="627"/>
      <c r="N7" s="627"/>
      <c r="O7" s="627"/>
      <c r="P7" s="627"/>
      <c r="Q7" s="628"/>
      <c r="R7" s="629">
        <v>697</v>
      </c>
      <c r="S7" s="630"/>
      <c r="T7" s="630"/>
      <c r="U7" s="630"/>
      <c r="V7" s="630"/>
      <c r="W7" s="630"/>
      <c r="X7" s="630"/>
      <c r="Y7" s="631"/>
      <c r="Z7" s="632">
        <v>0</v>
      </c>
      <c r="AA7" s="632"/>
      <c r="AB7" s="632"/>
      <c r="AC7" s="632"/>
      <c r="AD7" s="633">
        <v>697</v>
      </c>
      <c r="AE7" s="633"/>
      <c r="AF7" s="633"/>
      <c r="AG7" s="633"/>
      <c r="AH7" s="633"/>
      <c r="AI7" s="633"/>
      <c r="AJ7" s="633"/>
      <c r="AK7" s="633"/>
      <c r="AL7" s="634">
        <v>0</v>
      </c>
      <c r="AM7" s="635"/>
      <c r="AN7" s="635"/>
      <c r="AO7" s="636"/>
      <c r="AP7" s="626" t="s">
        <v>238</v>
      </c>
      <c r="AQ7" s="627"/>
      <c r="AR7" s="627"/>
      <c r="AS7" s="627"/>
      <c r="AT7" s="627"/>
      <c r="AU7" s="627"/>
      <c r="AV7" s="627"/>
      <c r="AW7" s="627"/>
      <c r="AX7" s="627"/>
      <c r="AY7" s="627"/>
      <c r="AZ7" s="627"/>
      <c r="BA7" s="627"/>
      <c r="BB7" s="627"/>
      <c r="BC7" s="627"/>
      <c r="BD7" s="627"/>
      <c r="BE7" s="627"/>
      <c r="BF7" s="628"/>
      <c r="BG7" s="629">
        <v>349983</v>
      </c>
      <c r="BH7" s="630"/>
      <c r="BI7" s="630"/>
      <c r="BJ7" s="630"/>
      <c r="BK7" s="630"/>
      <c r="BL7" s="630"/>
      <c r="BM7" s="630"/>
      <c r="BN7" s="631"/>
      <c r="BO7" s="632">
        <v>35.6</v>
      </c>
      <c r="BP7" s="632"/>
      <c r="BQ7" s="632"/>
      <c r="BR7" s="632"/>
      <c r="BS7" s="633">
        <v>8557</v>
      </c>
      <c r="BT7" s="633"/>
      <c r="BU7" s="633"/>
      <c r="BV7" s="633"/>
      <c r="BW7" s="633"/>
      <c r="BX7" s="633"/>
      <c r="BY7" s="633"/>
      <c r="BZ7" s="633"/>
      <c r="CA7" s="633"/>
      <c r="CB7" s="637"/>
      <c r="CD7" s="644" t="s">
        <v>239</v>
      </c>
      <c r="CE7" s="645"/>
      <c r="CF7" s="645"/>
      <c r="CG7" s="645"/>
      <c r="CH7" s="645"/>
      <c r="CI7" s="645"/>
      <c r="CJ7" s="645"/>
      <c r="CK7" s="645"/>
      <c r="CL7" s="645"/>
      <c r="CM7" s="645"/>
      <c r="CN7" s="645"/>
      <c r="CO7" s="645"/>
      <c r="CP7" s="645"/>
      <c r="CQ7" s="646"/>
      <c r="CR7" s="629">
        <v>1884294</v>
      </c>
      <c r="CS7" s="630"/>
      <c r="CT7" s="630"/>
      <c r="CU7" s="630"/>
      <c r="CV7" s="630"/>
      <c r="CW7" s="630"/>
      <c r="CX7" s="630"/>
      <c r="CY7" s="631"/>
      <c r="CZ7" s="632">
        <v>31.5</v>
      </c>
      <c r="DA7" s="632"/>
      <c r="DB7" s="632"/>
      <c r="DC7" s="632"/>
      <c r="DD7" s="638">
        <v>560724</v>
      </c>
      <c r="DE7" s="630"/>
      <c r="DF7" s="630"/>
      <c r="DG7" s="630"/>
      <c r="DH7" s="630"/>
      <c r="DI7" s="630"/>
      <c r="DJ7" s="630"/>
      <c r="DK7" s="630"/>
      <c r="DL7" s="630"/>
      <c r="DM7" s="630"/>
      <c r="DN7" s="630"/>
      <c r="DO7" s="630"/>
      <c r="DP7" s="631"/>
      <c r="DQ7" s="638">
        <v>947977</v>
      </c>
      <c r="DR7" s="630"/>
      <c r="DS7" s="630"/>
      <c r="DT7" s="630"/>
      <c r="DU7" s="630"/>
      <c r="DV7" s="630"/>
      <c r="DW7" s="630"/>
      <c r="DX7" s="630"/>
      <c r="DY7" s="630"/>
      <c r="DZ7" s="630"/>
      <c r="EA7" s="630"/>
      <c r="EB7" s="630"/>
      <c r="EC7" s="639"/>
    </row>
    <row r="8" spans="2:143" ht="11.25" customHeight="1" x14ac:dyDescent="0.15">
      <c r="B8" s="626" t="s">
        <v>240</v>
      </c>
      <c r="C8" s="627"/>
      <c r="D8" s="627"/>
      <c r="E8" s="627"/>
      <c r="F8" s="627"/>
      <c r="G8" s="627"/>
      <c r="H8" s="627"/>
      <c r="I8" s="627"/>
      <c r="J8" s="627"/>
      <c r="K8" s="627"/>
      <c r="L8" s="627"/>
      <c r="M8" s="627"/>
      <c r="N8" s="627"/>
      <c r="O8" s="627"/>
      <c r="P8" s="627"/>
      <c r="Q8" s="628"/>
      <c r="R8" s="629">
        <v>4673</v>
      </c>
      <c r="S8" s="630"/>
      <c r="T8" s="630"/>
      <c r="U8" s="630"/>
      <c r="V8" s="630"/>
      <c r="W8" s="630"/>
      <c r="X8" s="630"/>
      <c r="Y8" s="631"/>
      <c r="Z8" s="632">
        <v>0.1</v>
      </c>
      <c r="AA8" s="632"/>
      <c r="AB8" s="632"/>
      <c r="AC8" s="632"/>
      <c r="AD8" s="633">
        <v>4673</v>
      </c>
      <c r="AE8" s="633"/>
      <c r="AF8" s="633"/>
      <c r="AG8" s="633"/>
      <c r="AH8" s="633"/>
      <c r="AI8" s="633"/>
      <c r="AJ8" s="633"/>
      <c r="AK8" s="633"/>
      <c r="AL8" s="634">
        <v>0.2</v>
      </c>
      <c r="AM8" s="635"/>
      <c r="AN8" s="635"/>
      <c r="AO8" s="636"/>
      <c r="AP8" s="626" t="s">
        <v>241</v>
      </c>
      <c r="AQ8" s="627"/>
      <c r="AR8" s="627"/>
      <c r="AS8" s="627"/>
      <c r="AT8" s="627"/>
      <c r="AU8" s="627"/>
      <c r="AV8" s="627"/>
      <c r="AW8" s="627"/>
      <c r="AX8" s="627"/>
      <c r="AY8" s="627"/>
      <c r="AZ8" s="627"/>
      <c r="BA8" s="627"/>
      <c r="BB8" s="627"/>
      <c r="BC8" s="627"/>
      <c r="BD8" s="627"/>
      <c r="BE8" s="627"/>
      <c r="BF8" s="628"/>
      <c r="BG8" s="629">
        <v>12074</v>
      </c>
      <c r="BH8" s="630"/>
      <c r="BI8" s="630"/>
      <c r="BJ8" s="630"/>
      <c r="BK8" s="630"/>
      <c r="BL8" s="630"/>
      <c r="BM8" s="630"/>
      <c r="BN8" s="631"/>
      <c r="BO8" s="632">
        <v>1.2</v>
      </c>
      <c r="BP8" s="632"/>
      <c r="BQ8" s="632"/>
      <c r="BR8" s="632"/>
      <c r="BS8" s="633" t="s">
        <v>137</v>
      </c>
      <c r="BT8" s="633"/>
      <c r="BU8" s="633"/>
      <c r="BV8" s="633"/>
      <c r="BW8" s="633"/>
      <c r="BX8" s="633"/>
      <c r="BY8" s="633"/>
      <c r="BZ8" s="633"/>
      <c r="CA8" s="633"/>
      <c r="CB8" s="637"/>
      <c r="CD8" s="644" t="s">
        <v>242</v>
      </c>
      <c r="CE8" s="645"/>
      <c r="CF8" s="645"/>
      <c r="CG8" s="645"/>
      <c r="CH8" s="645"/>
      <c r="CI8" s="645"/>
      <c r="CJ8" s="645"/>
      <c r="CK8" s="645"/>
      <c r="CL8" s="645"/>
      <c r="CM8" s="645"/>
      <c r="CN8" s="645"/>
      <c r="CO8" s="645"/>
      <c r="CP8" s="645"/>
      <c r="CQ8" s="646"/>
      <c r="CR8" s="629">
        <v>1529742</v>
      </c>
      <c r="CS8" s="630"/>
      <c r="CT8" s="630"/>
      <c r="CU8" s="630"/>
      <c r="CV8" s="630"/>
      <c r="CW8" s="630"/>
      <c r="CX8" s="630"/>
      <c r="CY8" s="631"/>
      <c r="CZ8" s="632">
        <v>25.6</v>
      </c>
      <c r="DA8" s="632"/>
      <c r="DB8" s="632"/>
      <c r="DC8" s="632"/>
      <c r="DD8" s="638">
        <v>5774</v>
      </c>
      <c r="DE8" s="630"/>
      <c r="DF8" s="630"/>
      <c r="DG8" s="630"/>
      <c r="DH8" s="630"/>
      <c r="DI8" s="630"/>
      <c r="DJ8" s="630"/>
      <c r="DK8" s="630"/>
      <c r="DL8" s="630"/>
      <c r="DM8" s="630"/>
      <c r="DN8" s="630"/>
      <c r="DO8" s="630"/>
      <c r="DP8" s="631"/>
      <c r="DQ8" s="638">
        <v>733861</v>
      </c>
      <c r="DR8" s="630"/>
      <c r="DS8" s="630"/>
      <c r="DT8" s="630"/>
      <c r="DU8" s="630"/>
      <c r="DV8" s="630"/>
      <c r="DW8" s="630"/>
      <c r="DX8" s="630"/>
      <c r="DY8" s="630"/>
      <c r="DZ8" s="630"/>
      <c r="EA8" s="630"/>
      <c r="EB8" s="630"/>
      <c r="EC8" s="639"/>
    </row>
    <row r="9" spans="2:143" ht="11.25" customHeight="1" x14ac:dyDescent="0.15">
      <c r="B9" s="626" t="s">
        <v>243</v>
      </c>
      <c r="C9" s="627"/>
      <c r="D9" s="627"/>
      <c r="E9" s="627"/>
      <c r="F9" s="627"/>
      <c r="G9" s="627"/>
      <c r="H9" s="627"/>
      <c r="I9" s="627"/>
      <c r="J9" s="627"/>
      <c r="K9" s="627"/>
      <c r="L9" s="627"/>
      <c r="M9" s="627"/>
      <c r="N9" s="627"/>
      <c r="O9" s="627"/>
      <c r="P9" s="627"/>
      <c r="Q9" s="628"/>
      <c r="R9" s="629">
        <v>5573</v>
      </c>
      <c r="S9" s="630"/>
      <c r="T9" s="630"/>
      <c r="U9" s="630"/>
      <c r="V9" s="630"/>
      <c r="W9" s="630"/>
      <c r="X9" s="630"/>
      <c r="Y9" s="631"/>
      <c r="Z9" s="632">
        <v>0.1</v>
      </c>
      <c r="AA9" s="632"/>
      <c r="AB9" s="632"/>
      <c r="AC9" s="632"/>
      <c r="AD9" s="633">
        <v>5573</v>
      </c>
      <c r="AE9" s="633"/>
      <c r="AF9" s="633"/>
      <c r="AG9" s="633"/>
      <c r="AH9" s="633"/>
      <c r="AI9" s="633"/>
      <c r="AJ9" s="633"/>
      <c r="AK9" s="633"/>
      <c r="AL9" s="634">
        <v>0.2</v>
      </c>
      <c r="AM9" s="635"/>
      <c r="AN9" s="635"/>
      <c r="AO9" s="636"/>
      <c r="AP9" s="626" t="s">
        <v>244</v>
      </c>
      <c r="AQ9" s="627"/>
      <c r="AR9" s="627"/>
      <c r="AS9" s="627"/>
      <c r="AT9" s="627"/>
      <c r="AU9" s="627"/>
      <c r="AV9" s="627"/>
      <c r="AW9" s="627"/>
      <c r="AX9" s="627"/>
      <c r="AY9" s="627"/>
      <c r="AZ9" s="627"/>
      <c r="BA9" s="627"/>
      <c r="BB9" s="627"/>
      <c r="BC9" s="627"/>
      <c r="BD9" s="627"/>
      <c r="BE9" s="627"/>
      <c r="BF9" s="628"/>
      <c r="BG9" s="629">
        <v>264510</v>
      </c>
      <c r="BH9" s="630"/>
      <c r="BI9" s="630"/>
      <c r="BJ9" s="630"/>
      <c r="BK9" s="630"/>
      <c r="BL9" s="630"/>
      <c r="BM9" s="630"/>
      <c r="BN9" s="631"/>
      <c r="BO9" s="632">
        <v>26.9</v>
      </c>
      <c r="BP9" s="632"/>
      <c r="BQ9" s="632"/>
      <c r="BR9" s="632"/>
      <c r="BS9" s="633" t="s">
        <v>236</v>
      </c>
      <c r="BT9" s="633"/>
      <c r="BU9" s="633"/>
      <c r="BV9" s="633"/>
      <c r="BW9" s="633"/>
      <c r="BX9" s="633"/>
      <c r="BY9" s="633"/>
      <c r="BZ9" s="633"/>
      <c r="CA9" s="633"/>
      <c r="CB9" s="637"/>
      <c r="CD9" s="644" t="s">
        <v>245</v>
      </c>
      <c r="CE9" s="645"/>
      <c r="CF9" s="645"/>
      <c r="CG9" s="645"/>
      <c r="CH9" s="645"/>
      <c r="CI9" s="645"/>
      <c r="CJ9" s="645"/>
      <c r="CK9" s="645"/>
      <c r="CL9" s="645"/>
      <c r="CM9" s="645"/>
      <c r="CN9" s="645"/>
      <c r="CO9" s="645"/>
      <c r="CP9" s="645"/>
      <c r="CQ9" s="646"/>
      <c r="CR9" s="629">
        <v>430985</v>
      </c>
      <c r="CS9" s="630"/>
      <c r="CT9" s="630"/>
      <c r="CU9" s="630"/>
      <c r="CV9" s="630"/>
      <c r="CW9" s="630"/>
      <c r="CX9" s="630"/>
      <c r="CY9" s="631"/>
      <c r="CZ9" s="632">
        <v>7.2</v>
      </c>
      <c r="DA9" s="632"/>
      <c r="DB9" s="632"/>
      <c r="DC9" s="632"/>
      <c r="DD9" s="638">
        <v>3185</v>
      </c>
      <c r="DE9" s="630"/>
      <c r="DF9" s="630"/>
      <c r="DG9" s="630"/>
      <c r="DH9" s="630"/>
      <c r="DI9" s="630"/>
      <c r="DJ9" s="630"/>
      <c r="DK9" s="630"/>
      <c r="DL9" s="630"/>
      <c r="DM9" s="630"/>
      <c r="DN9" s="630"/>
      <c r="DO9" s="630"/>
      <c r="DP9" s="631"/>
      <c r="DQ9" s="638">
        <v>327633</v>
      </c>
      <c r="DR9" s="630"/>
      <c r="DS9" s="630"/>
      <c r="DT9" s="630"/>
      <c r="DU9" s="630"/>
      <c r="DV9" s="630"/>
      <c r="DW9" s="630"/>
      <c r="DX9" s="630"/>
      <c r="DY9" s="630"/>
      <c r="DZ9" s="630"/>
      <c r="EA9" s="630"/>
      <c r="EB9" s="630"/>
      <c r="EC9" s="639"/>
    </row>
    <row r="10" spans="2:143" ht="11.25" customHeight="1" x14ac:dyDescent="0.15">
      <c r="B10" s="626" t="s">
        <v>246</v>
      </c>
      <c r="C10" s="627"/>
      <c r="D10" s="627"/>
      <c r="E10" s="627"/>
      <c r="F10" s="627"/>
      <c r="G10" s="627"/>
      <c r="H10" s="627"/>
      <c r="I10" s="627"/>
      <c r="J10" s="627"/>
      <c r="K10" s="627"/>
      <c r="L10" s="627"/>
      <c r="M10" s="627"/>
      <c r="N10" s="627"/>
      <c r="O10" s="627"/>
      <c r="P10" s="627"/>
      <c r="Q10" s="628"/>
      <c r="R10" s="629" t="s">
        <v>137</v>
      </c>
      <c r="S10" s="630"/>
      <c r="T10" s="630"/>
      <c r="U10" s="630"/>
      <c r="V10" s="630"/>
      <c r="W10" s="630"/>
      <c r="X10" s="630"/>
      <c r="Y10" s="631"/>
      <c r="Z10" s="632" t="s">
        <v>137</v>
      </c>
      <c r="AA10" s="632"/>
      <c r="AB10" s="632"/>
      <c r="AC10" s="632"/>
      <c r="AD10" s="633" t="s">
        <v>137</v>
      </c>
      <c r="AE10" s="633"/>
      <c r="AF10" s="633"/>
      <c r="AG10" s="633"/>
      <c r="AH10" s="633"/>
      <c r="AI10" s="633"/>
      <c r="AJ10" s="633"/>
      <c r="AK10" s="633"/>
      <c r="AL10" s="634" t="s">
        <v>137</v>
      </c>
      <c r="AM10" s="635"/>
      <c r="AN10" s="635"/>
      <c r="AO10" s="636"/>
      <c r="AP10" s="626" t="s">
        <v>247</v>
      </c>
      <c r="AQ10" s="627"/>
      <c r="AR10" s="627"/>
      <c r="AS10" s="627"/>
      <c r="AT10" s="627"/>
      <c r="AU10" s="627"/>
      <c r="AV10" s="627"/>
      <c r="AW10" s="627"/>
      <c r="AX10" s="627"/>
      <c r="AY10" s="627"/>
      <c r="AZ10" s="627"/>
      <c r="BA10" s="627"/>
      <c r="BB10" s="627"/>
      <c r="BC10" s="627"/>
      <c r="BD10" s="627"/>
      <c r="BE10" s="627"/>
      <c r="BF10" s="628"/>
      <c r="BG10" s="629">
        <v>28380</v>
      </c>
      <c r="BH10" s="630"/>
      <c r="BI10" s="630"/>
      <c r="BJ10" s="630"/>
      <c r="BK10" s="630"/>
      <c r="BL10" s="630"/>
      <c r="BM10" s="630"/>
      <c r="BN10" s="631"/>
      <c r="BO10" s="632">
        <v>2.9</v>
      </c>
      <c r="BP10" s="632"/>
      <c r="BQ10" s="632"/>
      <c r="BR10" s="632"/>
      <c r="BS10" s="633" t="s">
        <v>137</v>
      </c>
      <c r="BT10" s="633"/>
      <c r="BU10" s="633"/>
      <c r="BV10" s="633"/>
      <c r="BW10" s="633"/>
      <c r="BX10" s="633"/>
      <c r="BY10" s="633"/>
      <c r="BZ10" s="633"/>
      <c r="CA10" s="633"/>
      <c r="CB10" s="637"/>
      <c r="CD10" s="644" t="s">
        <v>248</v>
      </c>
      <c r="CE10" s="645"/>
      <c r="CF10" s="645"/>
      <c r="CG10" s="645"/>
      <c r="CH10" s="645"/>
      <c r="CI10" s="645"/>
      <c r="CJ10" s="645"/>
      <c r="CK10" s="645"/>
      <c r="CL10" s="645"/>
      <c r="CM10" s="645"/>
      <c r="CN10" s="645"/>
      <c r="CO10" s="645"/>
      <c r="CP10" s="645"/>
      <c r="CQ10" s="646"/>
      <c r="CR10" s="629">
        <v>2367</v>
      </c>
      <c r="CS10" s="630"/>
      <c r="CT10" s="630"/>
      <c r="CU10" s="630"/>
      <c r="CV10" s="630"/>
      <c r="CW10" s="630"/>
      <c r="CX10" s="630"/>
      <c r="CY10" s="631"/>
      <c r="CZ10" s="632">
        <v>0</v>
      </c>
      <c r="DA10" s="632"/>
      <c r="DB10" s="632"/>
      <c r="DC10" s="632"/>
      <c r="DD10" s="638" t="s">
        <v>236</v>
      </c>
      <c r="DE10" s="630"/>
      <c r="DF10" s="630"/>
      <c r="DG10" s="630"/>
      <c r="DH10" s="630"/>
      <c r="DI10" s="630"/>
      <c r="DJ10" s="630"/>
      <c r="DK10" s="630"/>
      <c r="DL10" s="630"/>
      <c r="DM10" s="630"/>
      <c r="DN10" s="630"/>
      <c r="DO10" s="630"/>
      <c r="DP10" s="631"/>
      <c r="DQ10" s="638">
        <v>2367</v>
      </c>
      <c r="DR10" s="630"/>
      <c r="DS10" s="630"/>
      <c r="DT10" s="630"/>
      <c r="DU10" s="630"/>
      <c r="DV10" s="630"/>
      <c r="DW10" s="630"/>
      <c r="DX10" s="630"/>
      <c r="DY10" s="630"/>
      <c r="DZ10" s="630"/>
      <c r="EA10" s="630"/>
      <c r="EB10" s="630"/>
      <c r="EC10" s="639"/>
    </row>
    <row r="11" spans="2:143" ht="11.25" customHeight="1" x14ac:dyDescent="0.15">
      <c r="B11" s="626" t="s">
        <v>249</v>
      </c>
      <c r="C11" s="627"/>
      <c r="D11" s="627"/>
      <c r="E11" s="627"/>
      <c r="F11" s="627"/>
      <c r="G11" s="627"/>
      <c r="H11" s="627"/>
      <c r="I11" s="627"/>
      <c r="J11" s="627"/>
      <c r="K11" s="627"/>
      <c r="L11" s="627"/>
      <c r="M11" s="627"/>
      <c r="N11" s="627"/>
      <c r="O11" s="627"/>
      <c r="P11" s="627"/>
      <c r="Q11" s="628"/>
      <c r="R11" s="629">
        <v>164121</v>
      </c>
      <c r="S11" s="630"/>
      <c r="T11" s="630"/>
      <c r="U11" s="630"/>
      <c r="V11" s="630"/>
      <c r="W11" s="630"/>
      <c r="X11" s="630"/>
      <c r="Y11" s="631"/>
      <c r="Z11" s="634">
        <v>2.7</v>
      </c>
      <c r="AA11" s="635"/>
      <c r="AB11" s="635"/>
      <c r="AC11" s="647"/>
      <c r="AD11" s="638">
        <v>164121</v>
      </c>
      <c r="AE11" s="630"/>
      <c r="AF11" s="630"/>
      <c r="AG11" s="630"/>
      <c r="AH11" s="630"/>
      <c r="AI11" s="630"/>
      <c r="AJ11" s="630"/>
      <c r="AK11" s="631"/>
      <c r="AL11" s="634">
        <v>6.5</v>
      </c>
      <c r="AM11" s="635"/>
      <c r="AN11" s="635"/>
      <c r="AO11" s="636"/>
      <c r="AP11" s="626" t="s">
        <v>250</v>
      </c>
      <c r="AQ11" s="627"/>
      <c r="AR11" s="627"/>
      <c r="AS11" s="627"/>
      <c r="AT11" s="627"/>
      <c r="AU11" s="627"/>
      <c r="AV11" s="627"/>
      <c r="AW11" s="627"/>
      <c r="AX11" s="627"/>
      <c r="AY11" s="627"/>
      <c r="AZ11" s="627"/>
      <c r="BA11" s="627"/>
      <c r="BB11" s="627"/>
      <c r="BC11" s="627"/>
      <c r="BD11" s="627"/>
      <c r="BE11" s="627"/>
      <c r="BF11" s="628"/>
      <c r="BG11" s="629">
        <v>45019</v>
      </c>
      <c r="BH11" s="630"/>
      <c r="BI11" s="630"/>
      <c r="BJ11" s="630"/>
      <c r="BK11" s="630"/>
      <c r="BL11" s="630"/>
      <c r="BM11" s="630"/>
      <c r="BN11" s="631"/>
      <c r="BO11" s="632">
        <v>4.5999999999999996</v>
      </c>
      <c r="BP11" s="632"/>
      <c r="BQ11" s="632"/>
      <c r="BR11" s="632"/>
      <c r="BS11" s="633">
        <v>8557</v>
      </c>
      <c r="BT11" s="633"/>
      <c r="BU11" s="633"/>
      <c r="BV11" s="633"/>
      <c r="BW11" s="633"/>
      <c r="BX11" s="633"/>
      <c r="BY11" s="633"/>
      <c r="BZ11" s="633"/>
      <c r="CA11" s="633"/>
      <c r="CB11" s="637"/>
      <c r="CD11" s="644" t="s">
        <v>251</v>
      </c>
      <c r="CE11" s="645"/>
      <c r="CF11" s="645"/>
      <c r="CG11" s="645"/>
      <c r="CH11" s="645"/>
      <c r="CI11" s="645"/>
      <c r="CJ11" s="645"/>
      <c r="CK11" s="645"/>
      <c r="CL11" s="645"/>
      <c r="CM11" s="645"/>
      <c r="CN11" s="645"/>
      <c r="CO11" s="645"/>
      <c r="CP11" s="645"/>
      <c r="CQ11" s="646"/>
      <c r="CR11" s="629">
        <v>79115</v>
      </c>
      <c r="CS11" s="630"/>
      <c r="CT11" s="630"/>
      <c r="CU11" s="630"/>
      <c r="CV11" s="630"/>
      <c r="CW11" s="630"/>
      <c r="CX11" s="630"/>
      <c r="CY11" s="631"/>
      <c r="CZ11" s="632">
        <v>1.3</v>
      </c>
      <c r="DA11" s="632"/>
      <c r="DB11" s="632"/>
      <c r="DC11" s="632"/>
      <c r="DD11" s="638">
        <v>12319</v>
      </c>
      <c r="DE11" s="630"/>
      <c r="DF11" s="630"/>
      <c r="DG11" s="630"/>
      <c r="DH11" s="630"/>
      <c r="DI11" s="630"/>
      <c r="DJ11" s="630"/>
      <c r="DK11" s="630"/>
      <c r="DL11" s="630"/>
      <c r="DM11" s="630"/>
      <c r="DN11" s="630"/>
      <c r="DO11" s="630"/>
      <c r="DP11" s="631"/>
      <c r="DQ11" s="638">
        <v>52945</v>
      </c>
      <c r="DR11" s="630"/>
      <c r="DS11" s="630"/>
      <c r="DT11" s="630"/>
      <c r="DU11" s="630"/>
      <c r="DV11" s="630"/>
      <c r="DW11" s="630"/>
      <c r="DX11" s="630"/>
      <c r="DY11" s="630"/>
      <c r="DZ11" s="630"/>
      <c r="EA11" s="630"/>
      <c r="EB11" s="630"/>
      <c r="EC11" s="639"/>
    </row>
    <row r="12" spans="2:143" ht="11.25" customHeight="1" x14ac:dyDescent="0.15">
      <c r="B12" s="626" t="s">
        <v>252</v>
      </c>
      <c r="C12" s="627"/>
      <c r="D12" s="627"/>
      <c r="E12" s="627"/>
      <c r="F12" s="627"/>
      <c r="G12" s="627"/>
      <c r="H12" s="627"/>
      <c r="I12" s="627"/>
      <c r="J12" s="627"/>
      <c r="K12" s="627"/>
      <c r="L12" s="627"/>
      <c r="M12" s="627"/>
      <c r="N12" s="627"/>
      <c r="O12" s="627"/>
      <c r="P12" s="627"/>
      <c r="Q12" s="628"/>
      <c r="R12" s="629" t="s">
        <v>137</v>
      </c>
      <c r="S12" s="630"/>
      <c r="T12" s="630"/>
      <c r="U12" s="630"/>
      <c r="V12" s="630"/>
      <c r="W12" s="630"/>
      <c r="X12" s="630"/>
      <c r="Y12" s="631"/>
      <c r="Z12" s="632" t="s">
        <v>236</v>
      </c>
      <c r="AA12" s="632"/>
      <c r="AB12" s="632"/>
      <c r="AC12" s="632"/>
      <c r="AD12" s="633" t="s">
        <v>137</v>
      </c>
      <c r="AE12" s="633"/>
      <c r="AF12" s="633"/>
      <c r="AG12" s="633"/>
      <c r="AH12" s="633"/>
      <c r="AI12" s="633"/>
      <c r="AJ12" s="633"/>
      <c r="AK12" s="633"/>
      <c r="AL12" s="634" t="s">
        <v>236</v>
      </c>
      <c r="AM12" s="635"/>
      <c r="AN12" s="635"/>
      <c r="AO12" s="636"/>
      <c r="AP12" s="626" t="s">
        <v>253</v>
      </c>
      <c r="AQ12" s="627"/>
      <c r="AR12" s="627"/>
      <c r="AS12" s="627"/>
      <c r="AT12" s="627"/>
      <c r="AU12" s="627"/>
      <c r="AV12" s="627"/>
      <c r="AW12" s="627"/>
      <c r="AX12" s="627"/>
      <c r="AY12" s="627"/>
      <c r="AZ12" s="627"/>
      <c r="BA12" s="627"/>
      <c r="BB12" s="627"/>
      <c r="BC12" s="627"/>
      <c r="BD12" s="627"/>
      <c r="BE12" s="627"/>
      <c r="BF12" s="628"/>
      <c r="BG12" s="629">
        <v>527946</v>
      </c>
      <c r="BH12" s="630"/>
      <c r="BI12" s="630"/>
      <c r="BJ12" s="630"/>
      <c r="BK12" s="630"/>
      <c r="BL12" s="630"/>
      <c r="BM12" s="630"/>
      <c r="BN12" s="631"/>
      <c r="BO12" s="632">
        <v>53.6</v>
      </c>
      <c r="BP12" s="632"/>
      <c r="BQ12" s="632"/>
      <c r="BR12" s="632"/>
      <c r="BS12" s="633" t="s">
        <v>254</v>
      </c>
      <c r="BT12" s="633"/>
      <c r="BU12" s="633"/>
      <c r="BV12" s="633"/>
      <c r="BW12" s="633"/>
      <c r="BX12" s="633"/>
      <c r="BY12" s="633"/>
      <c r="BZ12" s="633"/>
      <c r="CA12" s="633"/>
      <c r="CB12" s="637"/>
      <c r="CD12" s="644" t="s">
        <v>255</v>
      </c>
      <c r="CE12" s="645"/>
      <c r="CF12" s="645"/>
      <c r="CG12" s="645"/>
      <c r="CH12" s="645"/>
      <c r="CI12" s="645"/>
      <c r="CJ12" s="645"/>
      <c r="CK12" s="645"/>
      <c r="CL12" s="645"/>
      <c r="CM12" s="645"/>
      <c r="CN12" s="645"/>
      <c r="CO12" s="645"/>
      <c r="CP12" s="645"/>
      <c r="CQ12" s="646"/>
      <c r="CR12" s="629">
        <v>69385</v>
      </c>
      <c r="CS12" s="630"/>
      <c r="CT12" s="630"/>
      <c r="CU12" s="630"/>
      <c r="CV12" s="630"/>
      <c r="CW12" s="630"/>
      <c r="CX12" s="630"/>
      <c r="CY12" s="631"/>
      <c r="CZ12" s="632">
        <v>1.2</v>
      </c>
      <c r="DA12" s="632"/>
      <c r="DB12" s="632"/>
      <c r="DC12" s="632"/>
      <c r="DD12" s="638" t="s">
        <v>236</v>
      </c>
      <c r="DE12" s="630"/>
      <c r="DF12" s="630"/>
      <c r="DG12" s="630"/>
      <c r="DH12" s="630"/>
      <c r="DI12" s="630"/>
      <c r="DJ12" s="630"/>
      <c r="DK12" s="630"/>
      <c r="DL12" s="630"/>
      <c r="DM12" s="630"/>
      <c r="DN12" s="630"/>
      <c r="DO12" s="630"/>
      <c r="DP12" s="631"/>
      <c r="DQ12" s="638">
        <v>46341</v>
      </c>
      <c r="DR12" s="630"/>
      <c r="DS12" s="630"/>
      <c r="DT12" s="630"/>
      <c r="DU12" s="630"/>
      <c r="DV12" s="630"/>
      <c r="DW12" s="630"/>
      <c r="DX12" s="630"/>
      <c r="DY12" s="630"/>
      <c r="DZ12" s="630"/>
      <c r="EA12" s="630"/>
      <c r="EB12" s="630"/>
      <c r="EC12" s="639"/>
    </row>
    <row r="13" spans="2:143" ht="11.25" customHeight="1" x14ac:dyDescent="0.15">
      <c r="B13" s="626" t="s">
        <v>256</v>
      </c>
      <c r="C13" s="627"/>
      <c r="D13" s="627"/>
      <c r="E13" s="627"/>
      <c r="F13" s="627"/>
      <c r="G13" s="627"/>
      <c r="H13" s="627"/>
      <c r="I13" s="627"/>
      <c r="J13" s="627"/>
      <c r="K13" s="627"/>
      <c r="L13" s="627"/>
      <c r="M13" s="627"/>
      <c r="N13" s="627"/>
      <c r="O13" s="627"/>
      <c r="P13" s="627"/>
      <c r="Q13" s="628"/>
      <c r="R13" s="629" t="s">
        <v>236</v>
      </c>
      <c r="S13" s="630"/>
      <c r="T13" s="630"/>
      <c r="U13" s="630"/>
      <c r="V13" s="630"/>
      <c r="W13" s="630"/>
      <c r="X13" s="630"/>
      <c r="Y13" s="631"/>
      <c r="Z13" s="632" t="s">
        <v>137</v>
      </c>
      <c r="AA13" s="632"/>
      <c r="AB13" s="632"/>
      <c r="AC13" s="632"/>
      <c r="AD13" s="633" t="s">
        <v>236</v>
      </c>
      <c r="AE13" s="633"/>
      <c r="AF13" s="633"/>
      <c r="AG13" s="633"/>
      <c r="AH13" s="633"/>
      <c r="AI13" s="633"/>
      <c r="AJ13" s="633"/>
      <c r="AK13" s="633"/>
      <c r="AL13" s="634" t="s">
        <v>254</v>
      </c>
      <c r="AM13" s="635"/>
      <c r="AN13" s="635"/>
      <c r="AO13" s="636"/>
      <c r="AP13" s="626" t="s">
        <v>257</v>
      </c>
      <c r="AQ13" s="627"/>
      <c r="AR13" s="627"/>
      <c r="AS13" s="627"/>
      <c r="AT13" s="627"/>
      <c r="AU13" s="627"/>
      <c r="AV13" s="627"/>
      <c r="AW13" s="627"/>
      <c r="AX13" s="627"/>
      <c r="AY13" s="627"/>
      <c r="AZ13" s="627"/>
      <c r="BA13" s="627"/>
      <c r="BB13" s="627"/>
      <c r="BC13" s="627"/>
      <c r="BD13" s="627"/>
      <c r="BE13" s="627"/>
      <c r="BF13" s="628"/>
      <c r="BG13" s="629">
        <v>527946</v>
      </c>
      <c r="BH13" s="630"/>
      <c r="BI13" s="630"/>
      <c r="BJ13" s="630"/>
      <c r="BK13" s="630"/>
      <c r="BL13" s="630"/>
      <c r="BM13" s="630"/>
      <c r="BN13" s="631"/>
      <c r="BO13" s="632">
        <v>53.6</v>
      </c>
      <c r="BP13" s="632"/>
      <c r="BQ13" s="632"/>
      <c r="BR13" s="632"/>
      <c r="BS13" s="633" t="s">
        <v>137</v>
      </c>
      <c r="BT13" s="633"/>
      <c r="BU13" s="633"/>
      <c r="BV13" s="633"/>
      <c r="BW13" s="633"/>
      <c r="BX13" s="633"/>
      <c r="BY13" s="633"/>
      <c r="BZ13" s="633"/>
      <c r="CA13" s="633"/>
      <c r="CB13" s="637"/>
      <c r="CD13" s="644" t="s">
        <v>258</v>
      </c>
      <c r="CE13" s="645"/>
      <c r="CF13" s="645"/>
      <c r="CG13" s="645"/>
      <c r="CH13" s="645"/>
      <c r="CI13" s="645"/>
      <c r="CJ13" s="645"/>
      <c r="CK13" s="645"/>
      <c r="CL13" s="645"/>
      <c r="CM13" s="645"/>
      <c r="CN13" s="645"/>
      <c r="CO13" s="645"/>
      <c r="CP13" s="645"/>
      <c r="CQ13" s="646"/>
      <c r="CR13" s="629">
        <v>740725</v>
      </c>
      <c r="CS13" s="630"/>
      <c r="CT13" s="630"/>
      <c r="CU13" s="630"/>
      <c r="CV13" s="630"/>
      <c r="CW13" s="630"/>
      <c r="CX13" s="630"/>
      <c r="CY13" s="631"/>
      <c r="CZ13" s="632">
        <v>12.4</v>
      </c>
      <c r="DA13" s="632"/>
      <c r="DB13" s="632"/>
      <c r="DC13" s="632"/>
      <c r="DD13" s="638">
        <v>493709</v>
      </c>
      <c r="DE13" s="630"/>
      <c r="DF13" s="630"/>
      <c r="DG13" s="630"/>
      <c r="DH13" s="630"/>
      <c r="DI13" s="630"/>
      <c r="DJ13" s="630"/>
      <c r="DK13" s="630"/>
      <c r="DL13" s="630"/>
      <c r="DM13" s="630"/>
      <c r="DN13" s="630"/>
      <c r="DO13" s="630"/>
      <c r="DP13" s="631"/>
      <c r="DQ13" s="638">
        <v>267369</v>
      </c>
      <c r="DR13" s="630"/>
      <c r="DS13" s="630"/>
      <c r="DT13" s="630"/>
      <c r="DU13" s="630"/>
      <c r="DV13" s="630"/>
      <c r="DW13" s="630"/>
      <c r="DX13" s="630"/>
      <c r="DY13" s="630"/>
      <c r="DZ13" s="630"/>
      <c r="EA13" s="630"/>
      <c r="EB13" s="630"/>
      <c r="EC13" s="639"/>
    </row>
    <row r="14" spans="2:143" ht="11.25" customHeight="1" x14ac:dyDescent="0.15">
      <c r="B14" s="626" t="s">
        <v>259</v>
      </c>
      <c r="C14" s="627"/>
      <c r="D14" s="627"/>
      <c r="E14" s="627"/>
      <c r="F14" s="627"/>
      <c r="G14" s="627"/>
      <c r="H14" s="627"/>
      <c r="I14" s="627"/>
      <c r="J14" s="627"/>
      <c r="K14" s="627"/>
      <c r="L14" s="627"/>
      <c r="M14" s="627"/>
      <c r="N14" s="627"/>
      <c r="O14" s="627"/>
      <c r="P14" s="627"/>
      <c r="Q14" s="628"/>
      <c r="R14" s="629" t="s">
        <v>254</v>
      </c>
      <c r="S14" s="630"/>
      <c r="T14" s="630"/>
      <c r="U14" s="630"/>
      <c r="V14" s="630"/>
      <c r="W14" s="630"/>
      <c r="X14" s="630"/>
      <c r="Y14" s="631"/>
      <c r="Z14" s="632" t="s">
        <v>254</v>
      </c>
      <c r="AA14" s="632"/>
      <c r="AB14" s="632"/>
      <c r="AC14" s="632"/>
      <c r="AD14" s="633" t="s">
        <v>236</v>
      </c>
      <c r="AE14" s="633"/>
      <c r="AF14" s="633"/>
      <c r="AG14" s="633"/>
      <c r="AH14" s="633"/>
      <c r="AI14" s="633"/>
      <c r="AJ14" s="633"/>
      <c r="AK14" s="633"/>
      <c r="AL14" s="634" t="s">
        <v>137</v>
      </c>
      <c r="AM14" s="635"/>
      <c r="AN14" s="635"/>
      <c r="AO14" s="636"/>
      <c r="AP14" s="626" t="s">
        <v>260</v>
      </c>
      <c r="AQ14" s="627"/>
      <c r="AR14" s="627"/>
      <c r="AS14" s="627"/>
      <c r="AT14" s="627"/>
      <c r="AU14" s="627"/>
      <c r="AV14" s="627"/>
      <c r="AW14" s="627"/>
      <c r="AX14" s="627"/>
      <c r="AY14" s="627"/>
      <c r="AZ14" s="627"/>
      <c r="BA14" s="627"/>
      <c r="BB14" s="627"/>
      <c r="BC14" s="627"/>
      <c r="BD14" s="627"/>
      <c r="BE14" s="627"/>
      <c r="BF14" s="628"/>
      <c r="BG14" s="629">
        <v>30785</v>
      </c>
      <c r="BH14" s="630"/>
      <c r="BI14" s="630"/>
      <c r="BJ14" s="630"/>
      <c r="BK14" s="630"/>
      <c r="BL14" s="630"/>
      <c r="BM14" s="630"/>
      <c r="BN14" s="631"/>
      <c r="BO14" s="632">
        <v>3.1</v>
      </c>
      <c r="BP14" s="632"/>
      <c r="BQ14" s="632"/>
      <c r="BR14" s="632"/>
      <c r="BS14" s="633" t="s">
        <v>137</v>
      </c>
      <c r="BT14" s="633"/>
      <c r="BU14" s="633"/>
      <c r="BV14" s="633"/>
      <c r="BW14" s="633"/>
      <c r="BX14" s="633"/>
      <c r="BY14" s="633"/>
      <c r="BZ14" s="633"/>
      <c r="CA14" s="633"/>
      <c r="CB14" s="637"/>
      <c r="CD14" s="644" t="s">
        <v>261</v>
      </c>
      <c r="CE14" s="645"/>
      <c r="CF14" s="645"/>
      <c r="CG14" s="645"/>
      <c r="CH14" s="645"/>
      <c r="CI14" s="645"/>
      <c r="CJ14" s="645"/>
      <c r="CK14" s="645"/>
      <c r="CL14" s="645"/>
      <c r="CM14" s="645"/>
      <c r="CN14" s="645"/>
      <c r="CO14" s="645"/>
      <c r="CP14" s="645"/>
      <c r="CQ14" s="646"/>
      <c r="CR14" s="629">
        <v>156028</v>
      </c>
      <c r="CS14" s="630"/>
      <c r="CT14" s="630"/>
      <c r="CU14" s="630"/>
      <c r="CV14" s="630"/>
      <c r="CW14" s="630"/>
      <c r="CX14" s="630"/>
      <c r="CY14" s="631"/>
      <c r="CZ14" s="632">
        <v>2.6</v>
      </c>
      <c r="DA14" s="632"/>
      <c r="DB14" s="632"/>
      <c r="DC14" s="632"/>
      <c r="DD14" s="638">
        <v>28000</v>
      </c>
      <c r="DE14" s="630"/>
      <c r="DF14" s="630"/>
      <c r="DG14" s="630"/>
      <c r="DH14" s="630"/>
      <c r="DI14" s="630"/>
      <c r="DJ14" s="630"/>
      <c r="DK14" s="630"/>
      <c r="DL14" s="630"/>
      <c r="DM14" s="630"/>
      <c r="DN14" s="630"/>
      <c r="DO14" s="630"/>
      <c r="DP14" s="631"/>
      <c r="DQ14" s="638">
        <v>151433</v>
      </c>
      <c r="DR14" s="630"/>
      <c r="DS14" s="630"/>
      <c r="DT14" s="630"/>
      <c r="DU14" s="630"/>
      <c r="DV14" s="630"/>
      <c r="DW14" s="630"/>
      <c r="DX14" s="630"/>
      <c r="DY14" s="630"/>
      <c r="DZ14" s="630"/>
      <c r="EA14" s="630"/>
      <c r="EB14" s="630"/>
      <c r="EC14" s="639"/>
    </row>
    <row r="15" spans="2:143" ht="11.25" customHeight="1" x14ac:dyDescent="0.15">
      <c r="B15" s="626" t="s">
        <v>262</v>
      </c>
      <c r="C15" s="627"/>
      <c r="D15" s="627"/>
      <c r="E15" s="627"/>
      <c r="F15" s="627"/>
      <c r="G15" s="627"/>
      <c r="H15" s="627"/>
      <c r="I15" s="627"/>
      <c r="J15" s="627"/>
      <c r="K15" s="627"/>
      <c r="L15" s="627"/>
      <c r="M15" s="627"/>
      <c r="N15" s="627"/>
      <c r="O15" s="627"/>
      <c r="P15" s="627"/>
      <c r="Q15" s="628"/>
      <c r="R15" s="629" t="s">
        <v>236</v>
      </c>
      <c r="S15" s="630"/>
      <c r="T15" s="630"/>
      <c r="U15" s="630"/>
      <c r="V15" s="630"/>
      <c r="W15" s="630"/>
      <c r="X15" s="630"/>
      <c r="Y15" s="631"/>
      <c r="Z15" s="632" t="s">
        <v>236</v>
      </c>
      <c r="AA15" s="632"/>
      <c r="AB15" s="632"/>
      <c r="AC15" s="632"/>
      <c r="AD15" s="633" t="s">
        <v>137</v>
      </c>
      <c r="AE15" s="633"/>
      <c r="AF15" s="633"/>
      <c r="AG15" s="633"/>
      <c r="AH15" s="633"/>
      <c r="AI15" s="633"/>
      <c r="AJ15" s="633"/>
      <c r="AK15" s="633"/>
      <c r="AL15" s="634" t="s">
        <v>236</v>
      </c>
      <c r="AM15" s="635"/>
      <c r="AN15" s="635"/>
      <c r="AO15" s="636"/>
      <c r="AP15" s="626" t="s">
        <v>263</v>
      </c>
      <c r="AQ15" s="627"/>
      <c r="AR15" s="627"/>
      <c r="AS15" s="627"/>
      <c r="AT15" s="627"/>
      <c r="AU15" s="627"/>
      <c r="AV15" s="627"/>
      <c r="AW15" s="627"/>
      <c r="AX15" s="627"/>
      <c r="AY15" s="627"/>
      <c r="AZ15" s="627"/>
      <c r="BA15" s="627"/>
      <c r="BB15" s="627"/>
      <c r="BC15" s="627"/>
      <c r="BD15" s="627"/>
      <c r="BE15" s="627"/>
      <c r="BF15" s="628"/>
      <c r="BG15" s="629">
        <v>75429</v>
      </c>
      <c r="BH15" s="630"/>
      <c r="BI15" s="630"/>
      <c r="BJ15" s="630"/>
      <c r="BK15" s="630"/>
      <c r="BL15" s="630"/>
      <c r="BM15" s="630"/>
      <c r="BN15" s="631"/>
      <c r="BO15" s="632">
        <v>7.7</v>
      </c>
      <c r="BP15" s="632"/>
      <c r="BQ15" s="632"/>
      <c r="BR15" s="632"/>
      <c r="BS15" s="633" t="s">
        <v>137</v>
      </c>
      <c r="BT15" s="633"/>
      <c r="BU15" s="633"/>
      <c r="BV15" s="633"/>
      <c r="BW15" s="633"/>
      <c r="BX15" s="633"/>
      <c r="BY15" s="633"/>
      <c r="BZ15" s="633"/>
      <c r="CA15" s="633"/>
      <c r="CB15" s="637"/>
      <c r="CD15" s="644" t="s">
        <v>264</v>
      </c>
      <c r="CE15" s="645"/>
      <c r="CF15" s="645"/>
      <c r="CG15" s="645"/>
      <c r="CH15" s="645"/>
      <c r="CI15" s="645"/>
      <c r="CJ15" s="645"/>
      <c r="CK15" s="645"/>
      <c r="CL15" s="645"/>
      <c r="CM15" s="645"/>
      <c r="CN15" s="645"/>
      <c r="CO15" s="645"/>
      <c r="CP15" s="645"/>
      <c r="CQ15" s="646"/>
      <c r="CR15" s="629">
        <v>573298</v>
      </c>
      <c r="CS15" s="630"/>
      <c r="CT15" s="630"/>
      <c r="CU15" s="630"/>
      <c r="CV15" s="630"/>
      <c r="CW15" s="630"/>
      <c r="CX15" s="630"/>
      <c r="CY15" s="631"/>
      <c r="CZ15" s="632">
        <v>9.6</v>
      </c>
      <c r="DA15" s="632"/>
      <c r="DB15" s="632"/>
      <c r="DC15" s="632"/>
      <c r="DD15" s="638">
        <v>33516</v>
      </c>
      <c r="DE15" s="630"/>
      <c r="DF15" s="630"/>
      <c r="DG15" s="630"/>
      <c r="DH15" s="630"/>
      <c r="DI15" s="630"/>
      <c r="DJ15" s="630"/>
      <c r="DK15" s="630"/>
      <c r="DL15" s="630"/>
      <c r="DM15" s="630"/>
      <c r="DN15" s="630"/>
      <c r="DO15" s="630"/>
      <c r="DP15" s="631"/>
      <c r="DQ15" s="638">
        <v>363844</v>
      </c>
      <c r="DR15" s="630"/>
      <c r="DS15" s="630"/>
      <c r="DT15" s="630"/>
      <c r="DU15" s="630"/>
      <c r="DV15" s="630"/>
      <c r="DW15" s="630"/>
      <c r="DX15" s="630"/>
      <c r="DY15" s="630"/>
      <c r="DZ15" s="630"/>
      <c r="EA15" s="630"/>
      <c r="EB15" s="630"/>
      <c r="EC15" s="639"/>
    </row>
    <row r="16" spans="2:143" ht="11.25" customHeight="1" x14ac:dyDescent="0.15">
      <c r="B16" s="626" t="s">
        <v>265</v>
      </c>
      <c r="C16" s="627"/>
      <c r="D16" s="627"/>
      <c r="E16" s="627"/>
      <c r="F16" s="627"/>
      <c r="G16" s="627"/>
      <c r="H16" s="627"/>
      <c r="I16" s="627"/>
      <c r="J16" s="627"/>
      <c r="K16" s="627"/>
      <c r="L16" s="627"/>
      <c r="M16" s="627"/>
      <c r="N16" s="627"/>
      <c r="O16" s="627"/>
      <c r="P16" s="627"/>
      <c r="Q16" s="628"/>
      <c r="R16" s="629">
        <v>3260</v>
      </c>
      <c r="S16" s="630"/>
      <c r="T16" s="630"/>
      <c r="U16" s="630"/>
      <c r="V16" s="630"/>
      <c r="W16" s="630"/>
      <c r="X16" s="630"/>
      <c r="Y16" s="631"/>
      <c r="Z16" s="632">
        <v>0.1</v>
      </c>
      <c r="AA16" s="632"/>
      <c r="AB16" s="632"/>
      <c r="AC16" s="632"/>
      <c r="AD16" s="633">
        <v>3260</v>
      </c>
      <c r="AE16" s="633"/>
      <c r="AF16" s="633"/>
      <c r="AG16" s="633"/>
      <c r="AH16" s="633"/>
      <c r="AI16" s="633"/>
      <c r="AJ16" s="633"/>
      <c r="AK16" s="633"/>
      <c r="AL16" s="634">
        <v>0.1</v>
      </c>
      <c r="AM16" s="635"/>
      <c r="AN16" s="635"/>
      <c r="AO16" s="636"/>
      <c r="AP16" s="626" t="s">
        <v>266</v>
      </c>
      <c r="AQ16" s="627"/>
      <c r="AR16" s="627"/>
      <c r="AS16" s="627"/>
      <c r="AT16" s="627"/>
      <c r="AU16" s="627"/>
      <c r="AV16" s="627"/>
      <c r="AW16" s="627"/>
      <c r="AX16" s="627"/>
      <c r="AY16" s="627"/>
      <c r="AZ16" s="627"/>
      <c r="BA16" s="627"/>
      <c r="BB16" s="627"/>
      <c r="BC16" s="627"/>
      <c r="BD16" s="627"/>
      <c r="BE16" s="627"/>
      <c r="BF16" s="628"/>
      <c r="BG16" s="629" t="s">
        <v>137</v>
      </c>
      <c r="BH16" s="630"/>
      <c r="BI16" s="630"/>
      <c r="BJ16" s="630"/>
      <c r="BK16" s="630"/>
      <c r="BL16" s="630"/>
      <c r="BM16" s="630"/>
      <c r="BN16" s="631"/>
      <c r="BO16" s="632" t="s">
        <v>254</v>
      </c>
      <c r="BP16" s="632"/>
      <c r="BQ16" s="632"/>
      <c r="BR16" s="632"/>
      <c r="BS16" s="633" t="s">
        <v>137</v>
      </c>
      <c r="BT16" s="633"/>
      <c r="BU16" s="633"/>
      <c r="BV16" s="633"/>
      <c r="BW16" s="633"/>
      <c r="BX16" s="633"/>
      <c r="BY16" s="633"/>
      <c r="BZ16" s="633"/>
      <c r="CA16" s="633"/>
      <c r="CB16" s="637"/>
      <c r="CD16" s="644" t="s">
        <v>267</v>
      </c>
      <c r="CE16" s="645"/>
      <c r="CF16" s="645"/>
      <c r="CG16" s="645"/>
      <c r="CH16" s="645"/>
      <c r="CI16" s="645"/>
      <c r="CJ16" s="645"/>
      <c r="CK16" s="645"/>
      <c r="CL16" s="645"/>
      <c r="CM16" s="645"/>
      <c r="CN16" s="645"/>
      <c r="CO16" s="645"/>
      <c r="CP16" s="645"/>
      <c r="CQ16" s="646"/>
      <c r="CR16" s="629" t="s">
        <v>137</v>
      </c>
      <c r="CS16" s="630"/>
      <c r="CT16" s="630"/>
      <c r="CU16" s="630"/>
      <c r="CV16" s="630"/>
      <c r="CW16" s="630"/>
      <c r="CX16" s="630"/>
      <c r="CY16" s="631"/>
      <c r="CZ16" s="632" t="s">
        <v>137</v>
      </c>
      <c r="DA16" s="632"/>
      <c r="DB16" s="632"/>
      <c r="DC16" s="632"/>
      <c r="DD16" s="638" t="s">
        <v>236</v>
      </c>
      <c r="DE16" s="630"/>
      <c r="DF16" s="630"/>
      <c r="DG16" s="630"/>
      <c r="DH16" s="630"/>
      <c r="DI16" s="630"/>
      <c r="DJ16" s="630"/>
      <c r="DK16" s="630"/>
      <c r="DL16" s="630"/>
      <c r="DM16" s="630"/>
      <c r="DN16" s="630"/>
      <c r="DO16" s="630"/>
      <c r="DP16" s="631"/>
      <c r="DQ16" s="638" t="s">
        <v>137</v>
      </c>
      <c r="DR16" s="630"/>
      <c r="DS16" s="630"/>
      <c r="DT16" s="630"/>
      <c r="DU16" s="630"/>
      <c r="DV16" s="630"/>
      <c r="DW16" s="630"/>
      <c r="DX16" s="630"/>
      <c r="DY16" s="630"/>
      <c r="DZ16" s="630"/>
      <c r="EA16" s="630"/>
      <c r="EB16" s="630"/>
      <c r="EC16" s="639"/>
    </row>
    <row r="17" spans="2:133" ht="11.25" customHeight="1" x14ac:dyDescent="0.15">
      <c r="B17" s="626" t="s">
        <v>268</v>
      </c>
      <c r="C17" s="627"/>
      <c r="D17" s="627"/>
      <c r="E17" s="627"/>
      <c r="F17" s="627"/>
      <c r="G17" s="627"/>
      <c r="H17" s="627"/>
      <c r="I17" s="627"/>
      <c r="J17" s="627"/>
      <c r="K17" s="627"/>
      <c r="L17" s="627"/>
      <c r="M17" s="627"/>
      <c r="N17" s="627"/>
      <c r="O17" s="627"/>
      <c r="P17" s="627"/>
      <c r="Q17" s="628"/>
      <c r="R17" s="629">
        <v>11340</v>
      </c>
      <c r="S17" s="630"/>
      <c r="T17" s="630"/>
      <c r="U17" s="630"/>
      <c r="V17" s="630"/>
      <c r="W17" s="630"/>
      <c r="X17" s="630"/>
      <c r="Y17" s="631"/>
      <c r="Z17" s="632">
        <v>0.2</v>
      </c>
      <c r="AA17" s="632"/>
      <c r="AB17" s="632"/>
      <c r="AC17" s="632"/>
      <c r="AD17" s="633">
        <v>11340</v>
      </c>
      <c r="AE17" s="633"/>
      <c r="AF17" s="633"/>
      <c r="AG17" s="633"/>
      <c r="AH17" s="633"/>
      <c r="AI17" s="633"/>
      <c r="AJ17" s="633"/>
      <c r="AK17" s="633"/>
      <c r="AL17" s="634">
        <v>0.5</v>
      </c>
      <c r="AM17" s="635"/>
      <c r="AN17" s="635"/>
      <c r="AO17" s="636"/>
      <c r="AP17" s="626" t="s">
        <v>269</v>
      </c>
      <c r="AQ17" s="627"/>
      <c r="AR17" s="627"/>
      <c r="AS17" s="627"/>
      <c r="AT17" s="627"/>
      <c r="AU17" s="627"/>
      <c r="AV17" s="627"/>
      <c r="AW17" s="627"/>
      <c r="AX17" s="627"/>
      <c r="AY17" s="627"/>
      <c r="AZ17" s="627"/>
      <c r="BA17" s="627"/>
      <c r="BB17" s="627"/>
      <c r="BC17" s="627"/>
      <c r="BD17" s="627"/>
      <c r="BE17" s="627"/>
      <c r="BF17" s="628"/>
      <c r="BG17" s="629" t="s">
        <v>254</v>
      </c>
      <c r="BH17" s="630"/>
      <c r="BI17" s="630"/>
      <c r="BJ17" s="630"/>
      <c r="BK17" s="630"/>
      <c r="BL17" s="630"/>
      <c r="BM17" s="630"/>
      <c r="BN17" s="631"/>
      <c r="BO17" s="632" t="s">
        <v>236</v>
      </c>
      <c r="BP17" s="632"/>
      <c r="BQ17" s="632"/>
      <c r="BR17" s="632"/>
      <c r="BS17" s="633" t="s">
        <v>236</v>
      </c>
      <c r="BT17" s="633"/>
      <c r="BU17" s="633"/>
      <c r="BV17" s="633"/>
      <c r="BW17" s="633"/>
      <c r="BX17" s="633"/>
      <c r="BY17" s="633"/>
      <c r="BZ17" s="633"/>
      <c r="CA17" s="633"/>
      <c r="CB17" s="637"/>
      <c r="CD17" s="644" t="s">
        <v>270</v>
      </c>
      <c r="CE17" s="645"/>
      <c r="CF17" s="645"/>
      <c r="CG17" s="645"/>
      <c r="CH17" s="645"/>
      <c r="CI17" s="645"/>
      <c r="CJ17" s="645"/>
      <c r="CK17" s="645"/>
      <c r="CL17" s="645"/>
      <c r="CM17" s="645"/>
      <c r="CN17" s="645"/>
      <c r="CO17" s="645"/>
      <c r="CP17" s="645"/>
      <c r="CQ17" s="646"/>
      <c r="CR17" s="629">
        <v>462201</v>
      </c>
      <c r="CS17" s="630"/>
      <c r="CT17" s="630"/>
      <c r="CU17" s="630"/>
      <c r="CV17" s="630"/>
      <c r="CW17" s="630"/>
      <c r="CX17" s="630"/>
      <c r="CY17" s="631"/>
      <c r="CZ17" s="632">
        <v>7.7</v>
      </c>
      <c r="DA17" s="632"/>
      <c r="DB17" s="632"/>
      <c r="DC17" s="632"/>
      <c r="DD17" s="638" t="s">
        <v>137</v>
      </c>
      <c r="DE17" s="630"/>
      <c r="DF17" s="630"/>
      <c r="DG17" s="630"/>
      <c r="DH17" s="630"/>
      <c r="DI17" s="630"/>
      <c r="DJ17" s="630"/>
      <c r="DK17" s="630"/>
      <c r="DL17" s="630"/>
      <c r="DM17" s="630"/>
      <c r="DN17" s="630"/>
      <c r="DO17" s="630"/>
      <c r="DP17" s="631"/>
      <c r="DQ17" s="638">
        <v>462201</v>
      </c>
      <c r="DR17" s="630"/>
      <c r="DS17" s="630"/>
      <c r="DT17" s="630"/>
      <c r="DU17" s="630"/>
      <c r="DV17" s="630"/>
      <c r="DW17" s="630"/>
      <c r="DX17" s="630"/>
      <c r="DY17" s="630"/>
      <c r="DZ17" s="630"/>
      <c r="EA17" s="630"/>
      <c r="EB17" s="630"/>
      <c r="EC17" s="639"/>
    </row>
    <row r="18" spans="2:133" ht="11.25" customHeight="1" x14ac:dyDescent="0.15">
      <c r="B18" s="626" t="s">
        <v>271</v>
      </c>
      <c r="C18" s="627"/>
      <c r="D18" s="627"/>
      <c r="E18" s="627"/>
      <c r="F18" s="627"/>
      <c r="G18" s="627"/>
      <c r="H18" s="627"/>
      <c r="I18" s="627"/>
      <c r="J18" s="627"/>
      <c r="K18" s="627"/>
      <c r="L18" s="627"/>
      <c r="M18" s="627"/>
      <c r="N18" s="627"/>
      <c r="O18" s="627"/>
      <c r="P18" s="627"/>
      <c r="Q18" s="628"/>
      <c r="R18" s="629">
        <v>18962</v>
      </c>
      <c r="S18" s="630"/>
      <c r="T18" s="630"/>
      <c r="U18" s="630"/>
      <c r="V18" s="630"/>
      <c r="W18" s="630"/>
      <c r="X18" s="630"/>
      <c r="Y18" s="631"/>
      <c r="Z18" s="632">
        <v>0.3</v>
      </c>
      <c r="AA18" s="632"/>
      <c r="AB18" s="632"/>
      <c r="AC18" s="632"/>
      <c r="AD18" s="633">
        <v>18962</v>
      </c>
      <c r="AE18" s="633"/>
      <c r="AF18" s="633"/>
      <c r="AG18" s="633"/>
      <c r="AH18" s="633"/>
      <c r="AI18" s="633"/>
      <c r="AJ18" s="633"/>
      <c r="AK18" s="633"/>
      <c r="AL18" s="634">
        <v>0.8</v>
      </c>
      <c r="AM18" s="635"/>
      <c r="AN18" s="635"/>
      <c r="AO18" s="636"/>
      <c r="AP18" s="626" t="s">
        <v>272</v>
      </c>
      <c r="AQ18" s="627"/>
      <c r="AR18" s="627"/>
      <c r="AS18" s="627"/>
      <c r="AT18" s="627"/>
      <c r="AU18" s="627"/>
      <c r="AV18" s="627"/>
      <c r="AW18" s="627"/>
      <c r="AX18" s="627"/>
      <c r="AY18" s="627"/>
      <c r="AZ18" s="627"/>
      <c r="BA18" s="627"/>
      <c r="BB18" s="627"/>
      <c r="BC18" s="627"/>
      <c r="BD18" s="627"/>
      <c r="BE18" s="627"/>
      <c r="BF18" s="628"/>
      <c r="BG18" s="629" t="s">
        <v>137</v>
      </c>
      <c r="BH18" s="630"/>
      <c r="BI18" s="630"/>
      <c r="BJ18" s="630"/>
      <c r="BK18" s="630"/>
      <c r="BL18" s="630"/>
      <c r="BM18" s="630"/>
      <c r="BN18" s="631"/>
      <c r="BO18" s="632" t="s">
        <v>236</v>
      </c>
      <c r="BP18" s="632"/>
      <c r="BQ18" s="632"/>
      <c r="BR18" s="632"/>
      <c r="BS18" s="633" t="s">
        <v>254</v>
      </c>
      <c r="BT18" s="633"/>
      <c r="BU18" s="633"/>
      <c r="BV18" s="633"/>
      <c r="BW18" s="633"/>
      <c r="BX18" s="633"/>
      <c r="BY18" s="633"/>
      <c r="BZ18" s="633"/>
      <c r="CA18" s="633"/>
      <c r="CB18" s="637"/>
      <c r="CD18" s="644" t="s">
        <v>273</v>
      </c>
      <c r="CE18" s="645"/>
      <c r="CF18" s="645"/>
      <c r="CG18" s="645"/>
      <c r="CH18" s="645"/>
      <c r="CI18" s="645"/>
      <c r="CJ18" s="645"/>
      <c r="CK18" s="645"/>
      <c r="CL18" s="645"/>
      <c r="CM18" s="645"/>
      <c r="CN18" s="645"/>
      <c r="CO18" s="645"/>
      <c r="CP18" s="645"/>
      <c r="CQ18" s="646"/>
      <c r="CR18" s="629" t="s">
        <v>236</v>
      </c>
      <c r="CS18" s="630"/>
      <c r="CT18" s="630"/>
      <c r="CU18" s="630"/>
      <c r="CV18" s="630"/>
      <c r="CW18" s="630"/>
      <c r="CX18" s="630"/>
      <c r="CY18" s="631"/>
      <c r="CZ18" s="632" t="s">
        <v>236</v>
      </c>
      <c r="DA18" s="632"/>
      <c r="DB18" s="632"/>
      <c r="DC18" s="632"/>
      <c r="DD18" s="638" t="s">
        <v>137</v>
      </c>
      <c r="DE18" s="630"/>
      <c r="DF18" s="630"/>
      <c r="DG18" s="630"/>
      <c r="DH18" s="630"/>
      <c r="DI18" s="630"/>
      <c r="DJ18" s="630"/>
      <c r="DK18" s="630"/>
      <c r="DL18" s="630"/>
      <c r="DM18" s="630"/>
      <c r="DN18" s="630"/>
      <c r="DO18" s="630"/>
      <c r="DP18" s="631"/>
      <c r="DQ18" s="638" t="s">
        <v>137</v>
      </c>
      <c r="DR18" s="630"/>
      <c r="DS18" s="630"/>
      <c r="DT18" s="630"/>
      <c r="DU18" s="630"/>
      <c r="DV18" s="630"/>
      <c r="DW18" s="630"/>
      <c r="DX18" s="630"/>
      <c r="DY18" s="630"/>
      <c r="DZ18" s="630"/>
      <c r="EA18" s="630"/>
      <c r="EB18" s="630"/>
      <c r="EC18" s="639"/>
    </row>
    <row r="19" spans="2:133" ht="11.25" customHeight="1" x14ac:dyDescent="0.15">
      <c r="B19" s="626" t="s">
        <v>274</v>
      </c>
      <c r="C19" s="627"/>
      <c r="D19" s="627"/>
      <c r="E19" s="627"/>
      <c r="F19" s="627"/>
      <c r="G19" s="627"/>
      <c r="H19" s="627"/>
      <c r="I19" s="627"/>
      <c r="J19" s="627"/>
      <c r="K19" s="627"/>
      <c r="L19" s="627"/>
      <c r="M19" s="627"/>
      <c r="N19" s="627"/>
      <c r="O19" s="627"/>
      <c r="P19" s="627"/>
      <c r="Q19" s="628"/>
      <c r="R19" s="629">
        <v>8790</v>
      </c>
      <c r="S19" s="630"/>
      <c r="T19" s="630"/>
      <c r="U19" s="630"/>
      <c r="V19" s="630"/>
      <c r="W19" s="630"/>
      <c r="X19" s="630"/>
      <c r="Y19" s="631"/>
      <c r="Z19" s="632">
        <v>0.1</v>
      </c>
      <c r="AA19" s="632"/>
      <c r="AB19" s="632"/>
      <c r="AC19" s="632"/>
      <c r="AD19" s="633">
        <v>8790</v>
      </c>
      <c r="AE19" s="633"/>
      <c r="AF19" s="633"/>
      <c r="AG19" s="633"/>
      <c r="AH19" s="633"/>
      <c r="AI19" s="633"/>
      <c r="AJ19" s="633"/>
      <c r="AK19" s="633"/>
      <c r="AL19" s="634">
        <v>0.3</v>
      </c>
      <c r="AM19" s="635"/>
      <c r="AN19" s="635"/>
      <c r="AO19" s="636"/>
      <c r="AP19" s="626" t="s">
        <v>275</v>
      </c>
      <c r="AQ19" s="627"/>
      <c r="AR19" s="627"/>
      <c r="AS19" s="627"/>
      <c r="AT19" s="627"/>
      <c r="AU19" s="627"/>
      <c r="AV19" s="627"/>
      <c r="AW19" s="627"/>
      <c r="AX19" s="627"/>
      <c r="AY19" s="627"/>
      <c r="AZ19" s="627"/>
      <c r="BA19" s="627"/>
      <c r="BB19" s="627"/>
      <c r="BC19" s="627"/>
      <c r="BD19" s="627"/>
      <c r="BE19" s="627"/>
      <c r="BF19" s="628"/>
      <c r="BG19" s="629" t="s">
        <v>236</v>
      </c>
      <c r="BH19" s="630"/>
      <c r="BI19" s="630"/>
      <c r="BJ19" s="630"/>
      <c r="BK19" s="630"/>
      <c r="BL19" s="630"/>
      <c r="BM19" s="630"/>
      <c r="BN19" s="631"/>
      <c r="BO19" s="632" t="s">
        <v>137</v>
      </c>
      <c r="BP19" s="632"/>
      <c r="BQ19" s="632"/>
      <c r="BR19" s="632"/>
      <c r="BS19" s="633" t="s">
        <v>236</v>
      </c>
      <c r="BT19" s="633"/>
      <c r="BU19" s="633"/>
      <c r="BV19" s="633"/>
      <c r="BW19" s="633"/>
      <c r="BX19" s="633"/>
      <c r="BY19" s="633"/>
      <c r="BZ19" s="633"/>
      <c r="CA19" s="633"/>
      <c r="CB19" s="637"/>
      <c r="CD19" s="644" t="s">
        <v>276</v>
      </c>
      <c r="CE19" s="645"/>
      <c r="CF19" s="645"/>
      <c r="CG19" s="645"/>
      <c r="CH19" s="645"/>
      <c r="CI19" s="645"/>
      <c r="CJ19" s="645"/>
      <c r="CK19" s="645"/>
      <c r="CL19" s="645"/>
      <c r="CM19" s="645"/>
      <c r="CN19" s="645"/>
      <c r="CO19" s="645"/>
      <c r="CP19" s="645"/>
      <c r="CQ19" s="646"/>
      <c r="CR19" s="629" t="s">
        <v>137</v>
      </c>
      <c r="CS19" s="630"/>
      <c r="CT19" s="630"/>
      <c r="CU19" s="630"/>
      <c r="CV19" s="630"/>
      <c r="CW19" s="630"/>
      <c r="CX19" s="630"/>
      <c r="CY19" s="631"/>
      <c r="CZ19" s="632" t="s">
        <v>254</v>
      </c>
      <c r="DA19" s="632"/>
      <c r="DB19" s="632"/>
      <c r="DC19" s="632"/>
      <c r="DD19" s="638" t="s">
        <v>137</v>
      </c>
      <c r="DE19" s="630"/>
      <c r="DF19" s="630"/>
      <c r="DG19" s="630"/>
      <c r="DH19" s="630"/>
      <c r="DI19" s="630"/>
      <c r="DJ19" s="630"/>
      <c r="DK19" s="630"/>
      <c r="DL19" s="630"/>
      <c r="DM19" s="630"/>
      <c r="DN19" s="630"/>
      <c r="DO19" s="630"/>
      <c r="DP19" s="631"/>
      <c r="DQ19" s="638" t="s">
        <v>137</v>
      </c>
      <c r="DR19" s="630"/>
      <c r="DS19" s="630"/>
      <c r="DT19" s="630"/>
      <c r="DU19" s="630"/>
      <c r="DV19" s="630"/>
      <c r="DW19" s="630"/>
      <c r="DX19" s="630"/>
      <c r="DY19" s="630"/>
      <c r="DZ19" s="630"/>
      <c r="EA19" s="630"/>
      <c r="EB19" s="630"/>
      <c r="EC19" s="639"/>
    </row>
    <row r="20" spans="2:133" ht="11.25" customHeight="1" x14ac:dyDescent="0.15">
      <c r="B20" s="626" t="s">
        <v>277</v>
      </c>
      <c r="C20" s="627"/>
      <c r="D20" s="627"/>
      <c r="E20" s="627"/>
      <c r="F20" s="627"/>
      <c r="G20" s="627"/>
      <c r="H20" s="627"/>
      <c r="I20" s="627"/>
      <c r="J20" s="627"/>
      <c r="K20" s="627"/>
      <c r="L20" s="627"/>
      <c r="M20" s="627"/>
      <c r="N20" s="627"/>
      <c r="O20" s="627"/>
      <c r="P20" s="627"/>
      <c r="Q20" s="628"/>
      <c r="R20" s="629">
        <v>1018</v>
      </c>
      <c r="S20" s="630"/>
      <c r="T20" s="630"/>
      <c r="U20" s="630"/>
      <c r="V20" s="630"/>
      <c r="W20" s="630"/>
      <c r="X20" s="630"/>
      <c r="Y20" s="631"/>
      <c r="Z20" s="632">
        <v>0</v>
      </c>
      <c r="AA20" s="632"/>
      <c r="AB20" s="632"/>
      <c r="AC20" s="632"/>
      <c r="AD20" s="633">
        <v>1018</v>
      </c>
      <c r="AE20" s="633"/>
      <c r="AF20" s="633"/>
      <c r="AG20" s="633"/>
      <c r="AH20" s="633"/>
      <c r="AI20" s="633"/>
      <c r="AJ20" s="633"/>
      <c r="AK20" s="633"/>
      <c r="AL20" s="634">
        <v>0</v>
      </c>
      <c r="AM20" s="635"/>
      <c r="AN20" s="635"/>
      <c r="AO20" s="636"/>
      <c r="AP20" s="626" t="s">
        <v>278</v>
      </c>
      <c r="AQ20" s="627"/>
      <c r="AR20" s="627"/>
      <c r="AS20" s="627"/>
      <c r="AT20" s="627"/>
      <c r="AU20" s="627"/>
      <c r="AV20" s="627"/>
      <c r="AW20" s="627"/>
      <c r="AX20" s="627"/>
      <c r="AY20" s="627"/>
      <c r="AZ20" s="627"/>
      <c r="BA20" s="627"/>
      <c r="BB20" s="627"/>
      <c r="BC20" s="627"/>
      <c r="BD20" s="627"/>
      <c r="BE20" s="627"/>
      <c r="BF20" s="628"/>
      <c r="BG20" s="629" t="s">
        <v>236</v>
      </c>
      <c r="BH20" s="630"/>
      <c r="BI20" s="630"/>
      <c r="BJ20" s="630"/>
      <c r="BK20" s="630"/>
      <c r="BL20" s="630"/>
      <c r="BM20" s="630"/>
      <c r="BN20" s="631"/>
      <c r="BO20" s="632" t="s">
        <v>137</v>
      </c>
      <c r="BP20" s="632"/>
      <c r="BQ20" s="632"/>
      <c r="BR20" s="632"/>
      <c r="BS20" s="633" t="s">
        <v>236</v>
      </c>
      <c r="BT20" s="633"/>
      <c r="BU20" s="633"/>
      <c r="BV20" s="633"/>
      <c r="BW20" s="633"/>
      <c r="BX20" s="633"/>
      <c r="BY20" s="633"/>
      <c r="BZ20" s="633"/>
      <c r="CA20" s="633"/>
      <c r="CB20" s="637"/>
      <c r="CD20" s="644" t="s">
        <v>279</v>
      </c>
      <c r="CE20" s="645"/>
      <c r="CF20" s="645"/>
      <c r="CG20" s="645"/>
      <c r="CH20" s="645"/>
      <c r="CI20" s="645"/>
      <c r="CJ20" s="645"/>
      <c r="CK20" s="645"/>
      <c r="CL20" s="645"/>
      <c r="CM20" s="645"/>
      <c r="CN20" s="645"/>
      <c r="CO20" s="645"/>
      <c r="CP20" s="645"/>
      <c r="CQ20" s="646"/>
      <c r="CR20" s="629">
        <v>5979188</v>
      </c>
      <c r="CS20" s="630"/>
      <c r="CT20" s="630"/>
      <c r="CU20" s="630"/>
      <c r="CV20" s="630"/>
      <c r="CW20" s="630"/>
      <c r="CX20" s="630"/>
      <c r="CY20" s="631"/>
      <c r="CZ20" s="632">
        <v>100</v>
      </c>
      <c r="DA20" s="632"/>
      <c r="DB20" s="632"/>
      <c r="DC20" s="632"/>
      <c r="DD20" s="638">
        <v>1137227</v>
      </c>
      <c r="DE20" s="630"/>
      <c r="DF20" s="630"/>
      <c r="DG20" s="630"/>
      <c r="DH20" s="630"/>
      <c r="DI20" s="630"/>
      <c r="DJ20" s="630"/>
      <c r="DK20" s="630"/>
      <c r="DL20" s="630"/>
      <c r="DM20" s="630"/>
      <c r="DN20" s="630"/>
      <c r="DO20" s="630"/>
      <c r="DP20" s="631"/>
      <c r="DQ20" s="638">
        <v>3406996</v>
      </c>
      <c r="DR20" s="630"/>
      <c r="DS20" s="630"/>
      <c r="DT20" s="630"/>
      <c r="DU20" s="630"/>
      <c r="DV20" s="630"/>
      <c r="DW20" s="630"/>
      <c r="DX20" s="630"/>
      <c r="DY20" s="630"/>
      <c r="DZ20" s="630"/>
      <c r="EA20" s="630"/>
      <c r="EB20" s="630"/>
      <c r="EC20" s="639"/>
    </row>
    <row r="21" spans="2:133" ht="11.25" customHeight="1" x14ac:dyDescent="0.15">
      <c r="B21" s="626" t="s">
        <v>280</v>
      </c>
      <c r="C21" s="627"/>
      <c r="D21" s="627"/>
      <c r="E21" s="627"/>
      <c r="F21" s="627"/>
      <c r="G21" s="627"/>
      <c r="H21" s="627"/>
      <c r="I21" s="627"/>
      <c r="J21" s="627"/>
      <c r="K21" s="627"/>
      <c r="L21" s="627"/>
      <c r="M21" s="627"/>
      <c r="N21" s="627"/>
      <c r="O21" s="627"/>
      <c r="P21" s="627"/>
      <c r="Q21" s="628"/>
      <c r="R21" s="629">
        <v>529</v>
      </c>
      <c r="S21" s="630"/>
      <c r="T21" s="630"/>
      <c r="U21" s="630"/>
      <c r="V21" s="630"/>
      <c r="W21" s="630"/>
      <c r="X21" s="630"/>
      <c r="Y21" s="631"/>
      <c r="Z21" s="632">
        <v>0</v>
      </c>
      <c r="AA21" s="632"/>
      <c r="AB21" s="632"/>
      <c r="AC21" s="632"/>
      <c r="AD21" s="633">
        <v>529</v>
      </c>
      <c r="AE21" s="633"/>
      <c r="AF21" s="633"/>
      <c r="AG21" s="633"/>
      <c r="AH21" s="633"/>
      <c r="AI21" s="633"/>
      <c r="AJ21" s="633"/>
      <c r="AK21" s="633"/>
      <c r="AL21" s="634">
        <v>0</v>
      </c>
      <c r="AM21" s="635"/>
      <c r="AN21" s="635"/>
      <c r="AO21" s="636"/>
      <c r="AP21" s="648" t="s">
        <v>281</v>
      </c>
      <c r="AQ21" s="649"/>
      <c r="AR21" s="649"/>
      <c r="AS21" s="649"/>
      <c r="AT21" s="649"/>
      <c r="AU21" s="649"/>
      <c r="AV21" s="649"/>
      <c r="AW21" s="649"/>
      <c r="AX21" s="649"/>
      <c r="AY21" s="649"/>
      <c r="AZ21" s="649"/>
      <c r="BA21" s="649"/>
      <c r="BB21" s="649"/>
      <c r="BC21" s="649"/>
      <c r="BD21" s="649"/>
      <c r="BE21" s="649"/>
      <c r="BF21" s="650"/>
      <c r="BG21" s="629" t="s">
        <v>137</v>
      </c>
      <c r="BH21" s="630"/>
      <c r="BI21" s="630"/>
      <c r="BJ21" s="630"/>
      <c r="BK21" s="630"/>
      <c r="BL21" s="630"/>
      <c r="BM21" s="630"/>
      <c r="BN21" s="631"/>
      <c r="BO21" s="632" t="s">
        <v>137</v>
      </c>
      <c r="BP21" s="632"/>
      <c r="BQ21" s="632"/>
      <c r="BR21" s="632"/>
      <c r="BS21" s="633" t="s">
        <v>137</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7" t="s">
        <v>282</v>
      </c>
      <c r="C22" s="668"/>
      <c r="D22" s="668"/>
      <c r="E22" s="668"/>
      <c r="F22" s="668"/>
      <c r="G22" s="668"/>
      <c r="H22" s="668"/>
      <c r="I22" s="668"/>
      <c r="J22" s="668"/>
      <c r="K22" s="668"/>
      <c r="L22" s="668"/>
      <c r="M22" s="668"/>
      <c r="N22" s="668"/>
      <c r="O22" s="668"/>
      <c r="P22" s="668"/>
      <c r="Q22" s="669"/>
      <c r="R22" s="629">
        <v>8625</v>
      </c>
      <c r="S22" s="630"/>
      <c r="T22" s="630"/>
      <c r="U22" s="630"/>
      <c r="V22" s="630"/>
      <c r="W22" s="630"/>
      <c r="X22" s="630"/>
      <c r="Y22" s="631"/>
      <c r="Z22" s="632">
        <v>0.1</v>
      </c>
      <c r="AA22" s="632"/>
      <c r="AB22" s="632"/>
      <c r="AC22" s="632"/>
      <c r="AD22" s="633" t="s">
        <v>137</v>
      </c>
      <c r="AE22" s="633"/>
      <c r="AF22" s="633"/>
      <c r="AG22" s="633"/>
      <c r="AH22" s="633"/>
      <c r="AI22" s="633"/>
      <c r="AJ22" s="633"/>
      <c r="AK22" s="633"/>
      <c r="AL22" s="634" t="s">
        <v>236</v>
      </c>
      <c r="AM22" s="635"/>
      <c r="AN22" s="635"/>
      <c r="AO22" s="636"/>
      <c r="AP22" s="648" t="s">
        <v>283</v>
      </c>
      <c r="AQ22" s="649"/>
      <c r="AR22" s="649"/>
      <c r="AS22" s="649"/>
      <c r="AT22" s="649"/>
      <c r="AU22" s="649"/>
      <c r="AV22" s="649"/>
      <c r="AW22" s="649"/>
      <c r="AX22" s="649"/>
      <c r="AY22" s="649"/>
      <c r="AZ22" s="649"/>
      <c r="BA22" s="649"/>
      <c r="BB22" s="649"/>
      <c r="BC22" s="649"/>
      <c r="BD22" s="649"/>
      <c r="BE22" s="649"/>
      <c r="BF22" s="650"/>
      <c r="BG22" s="629" t="s">
        <v>137</v>
      </c>
      <c r="BH22" s="630"/>
      <c r="BI22" s="630"/>
      <c r="BJ22" s="630"/>
      <c r="BK22" s="630"/>
      <c r="BL22" s="630"/>
      <c r="BM22" s="630"/>
      <c r="BN22" s="631"/>
      <c r="BO22" s="632" t="s">
        <v>137</v>
      </c>
      <c r="BP22" s="632"/>
      <c r="BQ22" s="632"/>
      <c r="BR22" s="632"/>
      <c r="BS22" s="633" t="s">
        <v>137</v>
      </c>
      <c r="BT22" s="633"/>
      <c r="BU22" s="633"/>
      <c r="BV22" s="633"/>
      <c r="BW22" s="633"/>
      <c r="BX22" s="633"/>
      <c r="BY22" s="633"/>
      <c r="BZ22" s="633"/>
      <c r="CA22" s="633"/>
      <c r="CB22" s="637"/>
      <c r="CD22" s="611" t="s">
        <v>284</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285</v>
      </c>
      <c r="C23" s="627"/>
      <c r="D23" s="627"/>
      <c r="E23" s="627"/>
      <c r="F23" s="627"/>
      <c r="G23" s="627"/>
      <c r="H23" s="627"/>
      <c r="I23" s="627"/>
      <c r="J23" s="627"/>
      <c r="K23" s="627"/>
      <c r="L23" s="627"/>
      <c r="M23" s="627"/>
      <c r="N23" s="627"/>
      <c r="O23" s="627"/>
      <c r="P23" s="627"/>
      <c r="Q23" s="628"/>
      <c r="R23" s="629">
        <v>1630976</v>
      </c>
      <c r="S23" s="630"/>
      <c r="T23" s="630"/>
      <c r="U23" s="630"/>
      <c r="V23" s="630"/>
      <c r="W23" s="630"/>
      <c r="X23" s="630"/>
      <c r="Y23" s="631"/>
      <c r="Z23" s="632">
        <v>26.4</v>
      </c>
      <c r="AA23" s="632"/>
      <c r="AB23" s="632"/>
      <c r="AC23" s="632"/>
      <c r="AD23" s="633">
        <v>1294022</v>
      </c>
      <c r="AE23" s="633"/>
      <c r="AF23" s="633"/>
      <c r="AG23" s="633"/>
      <c r="AH23" s="633"/>
      <c r="AI23" s="633"/>
      <c r="AJ23" s="633"/>
      <c r="AK23" s="633"/>
      <c r="AL23" s="634">
        <v>51.4</v>
      </c>
      <c r="AM23" s="635"/>
      <c r="AN23" s="635"/>
      <c r="AO23" s="636"/>
      <c r="AP23" s="648" t="s">
        <v>286</v>
      </c>
      <c r="AQ23" s="649"/>
      <c r="AR23" s="649"/>
      <c r="AS23" s="649"/>
      <c r="AT23" s="649"/>
      <c r="AU23" s="649"/>
      <c r="AV23" s="649"/>
      <c r="AW23" s="649"/>
      <c r="AX23" s="649"/>
      <c r="AY23" s="649"/>
      <c r="AZ23" s="649"/>
      <c r="BA23" s="649"/>
      <c r="BB23" s="649"/>
      <c r="BC23" s="649"/>
      <c r="BD23" s="649"/>
      <c r="BE23" s="649"/>
      <c r="BF23" s="650"/>
      <c r="BG23" s="629" t="s">
        <v>236</v>
      </c>
      <c r="BH23" s="630"/>
      <c r="BI23" s="630"/>
      <c r="BJ23" s="630"/>
      <c r="BK23" s="630"/>
      <c r="BL23" s="630"/>
      <c r="BM23" s="630"/>
      <c r="BN23" s="631"/>
      <c r="BO23" s="632" t="s">
        <v>137</v>
      </c>
      <c r="BP23" s="632"/>
      <c r="BQ23" s="632"/>
      <c r="BR23" s="632"/>
      <c r="BS23" s="633" t="s">
        <v>137</v>
      </c>
      <c r="BT23" s="633"/>
      <c r="BU23" s="633"/>
      <c r="BV23" s="633"/>
      <c r="BW23" s="633"/>
      <c r="BX23" s="633"/>
      <c r="BY23" s="633"/>
      <c r="BZ23" s="633"/>
      <c r="CA23" s="633"/>
      <c r="CB23" s="637"/>
      <c r="CD23" s="611" t="s">
        <v>224</v>
      </c>
      <c r="CE23" s="612"/>
      <c r="CF23" s="612"/>
      <c r="CG23" s="612"/>
      <c r="CH23" s="612"/>
      <c r="CI23" s="612"/>
      <c r="CJ23" s="612"/>
      <c r="CK23" s="612"/>
      <c r="CL23" s="612"/>
      <c r="CM23" s="612"/>
      <c r="CN23" s="612"/>
      <c r="CO23" s="612"/>
      <c r="CP23" s="612"/>
      <c r="CQ23" s="613"/>
      <c r="CR23" s="611" t="s">
        <v>287</v>
      </c>
      <c r="CS23" s="612"/>
      <c r="CT23" s="612"/>
      <c r="CU23" s="612"/>
      <c r="CV23" s="612"/>
      <c r="CW23" s="612"/>
      <c r="CX23" s="612"/>
      <c r="CY23" s="613"/>
      <c r="CZ23" s="611" t="s">
        <v>288</v>
      </c>
      <c r="DA23" s="612"/>
      <c r="DB23" s="612"/>
      <c r="DC23" s="613"/>
      <c r="DD23" s="611" t="s">
        <v>289</v>
      </c>
      <c r="DE23" s="612"/>
      <c r="DF23" s="612"/>
      <c r="DG23" s="612"/>
      <c r="DH23" s="612"/>
      <c r="DI23" s="612"/>
      <c r="DJ23" s="612"/>
      <c r="DK23" s="613"/>
      <c r="DL23" s="660" t="s">
        <v>290</v>
      </c>
      <c r="DM23" s="661"/>
      <c r="DN23" s="661"/>
      <c r="DO23" s="661"/>
      <c r="DP23" s="661"/>
      <c r="DQ23" s="661"/>
      <c r="DR23" s="661"/>
      <c r="DS23" s="661"/>
      <c r="DT23" s="661"/>
      <c r="DU23" s="661"/>
      <c r="DV23" s="662"/>
      <c r="DW23" s="611" t="s">
        <v>291</v>
      </c>
      <c r="DX23" s="612"/>
      <c r="DY23" s="612"/>
      <c r="DZ23" s="612"/>
      <c r="EA23" s="612"/>
      <c r="EB23" s="612"/>
      <c r="EC23" s="613"/>
    </row>
    <row r="24" spans="2:133" ht="11.25" customHeight="1" x14ac:dyDescent="0.15">
      <c r="B24" s="626" t="s">
        <v>292</v>
      </c>
      <c r="C24" s="627"/>
      <c r="D24" s="627"/>
      <c r="E24" s="627"/>
      <c r="F24" s="627"/>
      <c r="G24" s="627"/>
      <c r="H24" s="627"/>
      <c r="I24" s="627"/>
      <c r="J24" s="627"/>
      <c r="K24" s="627"/>
      <c r="L24" s="627"/>
      <c r="M24" s="627"/>
      <c r="N24" s="627"/>
      <c r="O24" s="627"/>
      <c r="P24" s="627"/>
      <c r="Q24" s="628"/>
      <c r="R24" s="629">
        <v>1294022</v>
      </c>
      <c r="S24" s="630"/>
      <c r="T24" s="630"/>
      <c r="U24" s="630"/>
      <c r="V24" s="630"/>
      <c r="W24" s="630"/>
      <c r="X24" s="630"/>
      <c r="Y24" s="631"/>
      <c r="Z24" s="632">
        <v>20.9</v>
      </c>
      <c r="AA24" s="632"/>
      <c r="AB24" s="632"/>
      <c r="AC24" s="632"/>
      <c r="AD24" s="633">
        <v>1294022</v>
      </c>
      <c r="AE24" s="633"/>
      <c r="AF24" s="633"/>
      <c r="AG24" s="633"/>
      <c r="AH24" s="633"/>
      <c r="AI24" s="633"/>
      <c r="AJ24" s="633"/>
      <c r="AK24" s="633"/>
      <c r="AL24" s="634">
        <v>51.4</v>
      </c>
      <c r="AM24" s="635"/>
      <c r="AN24" s="635"/>
      <c r="AO24" s="636"/>
      <c r="AP24" s="648" t="s">
        <v>293</v>
      </c>
      <c r="AQ24" s="649"/>
      <c r="AR24" s="649"/>
      <c r="AS24" s="649"/>
      <c r="AT24" s="649"/>
      <c r="AU24" s="649"/>
      <c r="AV24" s="649"/>
      <c r="AW24" s="649"/>
      <c r="AX24" s="649"/>
      <c r="AY24" s="649"/>
      <c r="AZ24" s="649"/>
      <c r="BA24" s="649"/>
      <c r="BB24" s="649"/>
      <c r="BC24" s="649"/>
      <c r="BD24" s="649"/>
      <c r="BE24" s="649"/>
      <c r="BF24" s="650"/>
      <c r="BG24" s="629" t="s">
        <v>137</v>
      </c>
      <c r="BH24" s="630"/>
      <c r="BI24" s="630"/>
      <c r="BJ24" s="630"/>
      <c r="BK24" s="630"/>
      <c r="BL24" s="630"/>
      <c r="BM24" s="630"/>
      <c r="BN24" s="631"/>
      <c r="BO24" s="632" t="s">
        <v>236</v>
      </c>
      <c r="BP24" s="632"/>
      <c r="BQ24" s="632"/>
      <c r="BR24" s="632"/>
      <c r="BS24" s="633" t="s">
        <v>137</v>
      </c>
      <c r="BT24" s="633"/>
      <c r="BU24" s="633"/>
      <c r="BV24" s="633"/>
      <c r="BW24" s="633"/>
      <c r="BX24" s="633"/>
      <c r="BY24" s="633"/>
      <c r="BZ24" s="633"/>
      <c r="CA24" s="633"/>
      <c r="CB24" s="637"/>
      <c r="CD24" s="640" t="s">
        <v>294</v>
      </c>
      <c r="CE24" s="641"/>
      <c r="CF24" s="641"/>
      <c r="CG24" s="641"/>
      <c r="CH24" s="641"/>
      <c r="CI24" s="641"/>
      <c r="CJ24" s="641"/>
      <c r="CK24" s="641"/>
      <c r="CL24" s="641"/>
      <c r="CM24" s="641"/>
      <c r="CN24" s="641"/>
      <c r="CO24" s="641"/>
      <c r="CP24" s="641"/>
      <c r="CQ24" s="642"/>
      <c r="CR24" s="618">
        <v>2130954</v>
      </c>
      <c r="CS24" s="619"/>
      <c r="CT24" s="619"/>
      <c r="CU24" s="619"/>
      <c r="CV24" s="619"/>
      <c r="CW24" s="619"/>
      <c r="CX24" s="619"/>
      <c r="CY24" s="620"/>
      <c r="CZ24" s="623">
        <v>35.6</v>
      </c>
      <c r="DA24" s="624"/>
      <c r="DB24" s="624"/>
      <c r="DC24" s="643"/>
      <c r="DD24" s="670">
        <v>1366857</v>
      </c>
      <c r="DE24" s="619"/>
      <c r="DF24" s="619"/>
      <c r="DG24" s="619"/>
      <c r="DH24" s="619"/>
      <c r="DI24" s="619"/>
      <c r="DJ24" s="619"/>
      <c r="DK24" s="620"/>
      <c r="DL24" s="670">
        <v>1115667</v>
      </c>
      <c r="DM24" s="619"/>
      <c r="DN24" s="619"/>
      <c r="DO24" s="619"/>
      <c r="DP24" s="619"/>
      <c r="DQ24" s="619"/>
      <c r="DR24" s="619"/>
      <c r="DS24" s="619"/>
      <c r="DT24" s="619"/>
      <c r="DU24" s="619"/>
      <c r="DV24" s="620"/>
      <c r="DW24" s="623">
        <v>42.1</v>
      </c>
      <c r="DX24" s="624"/>
      <c r="DY24" s="624"/>
      <c r="DZ24" s="624"/>
      <c r="EA24" s="624"/>
      <c r="EB24" s="624"/>
      <c r="EC24" s="625"/>
    </row>
    <row r="25" spans="2:133" ht="11.25" customHeight="1" x14ac:dyDescent="0.15">
      <c r="B25" s="626" t="s">
        <v>295</v>
      </c>
      <c r="C25" s="627"/>
      <c r="D25" s="627"/>
      <c r="E25" s="627"/>
      <c r="F25" s="627"/>
      <c r="G25" s="627"/>
      <c r="H25" s="627"/>
      <c r="I25" s="627"/>
      <c r="J25" s="627"/>
      <c r="K25" s="627"/>
      <c r="L25" s="627"/>
      <c r="M25" s="627"/>
      <c r="N25" s="627"/>
      <c r="O25" s="627"/>
      <c r="P25" s="627"/>
      <c r="Q25" s="628"/>
      <c r="R25" s="629">
        <v>336954</v>
      </c>
      <c r="S25" s="630"/>
      <c r="T25" s="630"/>
      <c r="U25" s="630"/>
      <c r="V25" s="630"/>
      <c r="W25" s="630"/>
      <c r="X25" s="630"/>
      <c r="Y25" s="631"/>
      <c r="Z25" s="632">
        <v>5.4</v>
      </c>
      <c r="AA25" s="632"/>
      <c r="AB25" s="632"/>
      <c r="AC25" s="632"/>
      <c r="AD25" s="633" t="s">
        <v>137</v>
      </c>
      <c r="AE25" s="633"/>
      <c r="AF25" s="633"/>
      <c r="AG25" s="633"/>
      <c r="AH25" s="633"/>
      <c r="AI25" s="633"/>
      <c r="AJ25" s="633"/>
      <c r="AK25" s="633"/>
      <c r="AL25" s="634" t="s">
        <v>137</v>
      </c>
      <c r="AM25" s="635"/>
      <c r="AN25" s="635"/>
      <c r="AO25" s="636"/>
      <c r="AP25" s="648" t="s">
        <v>296</v>
      </c>
      <c r="AQ25" s="649"/>
      <c r="AR25" s="649"/>
      <c r="AS25" s="649"/>
      <c r="AT25" s="649"/>
      <c r="AU25" s="649"/>
      <c r="AV25" s="649"/>
      <c r="AW25" s="649"/>
      <c r="AX25" s="649"/>
      <c r="AY25" s="649"/>
      <c r="AZ25" s="649"/>
      <c r="BA25" s="649"/>
      <c r="BB25" s="649"/>
      <c r="BC25" s="649"/>
      <c r="BD25" s="649"/>
      <c r="BE25" s="649"/>
      <c r="BF25" s="650"/>
      <c r="BG25" s="629" t="s">
        <v>137</v>
      </c>
      <c r="BH25" s="630"/>
      <c r="BI25" s="630"/>
      <c r="BJ25" s="630"/>
      <c r="BK25" s="630"/>
      <c r="BL25" s="630"/>
      <c r="BM25" s="630"/>
      <c r="BN25" s="631"/>
      <c r="BO25" s="632" t="s">
        <v>254</v>
      </c>
      <c r="BP25" s="632"/>
      <c r="BQ25" s="632"/>
      <c r="BR25" s="632"/>
      <c r="BS25" s="633" t="s">
        <v>236</v>
      </c>
      <c r="BT25" s="633"/>
      <c r="BU25" s="633"/>
      <c r="BV25" s="633"/>
      <c r="BW25" s="633"/>
      <c r="BX25" s="633"/>
      <c r="BY25" s="633"/>
      <c r="BZ25" s="633"/>
      <c r="CA25" s="633"/>
      <c r="CB25" s="637"/>
      <c r="CD25" s="644" t="s">
        <v>297</v>
      </c>
      <c r="CE25" s="645"/>
      <c r="CF25" s="645"/>
      <c r="CG25" s="645"/>
      <c r="CH25" s="645"/>
      <c r="CI25" s="645"/>
      <c r="CJ25" s="645"/>
      <c r="CK25" s="645"/>
      <c r="CL25" s="645"/>
      <c r="CM25" s="645"/>
      <c r="CN25" s="645"/>
      <c r="CO25" s="645"/>
      <c r="CP25" s="645"/>
      <c r="CQ25" s="646"/>
      <c r="CR25" s="629">
        <v>865185</v>
      </c>
      <c r="CS25" s="663"/>
      <c r="CT25" s="663"/>
      <c r="CU25" s="663"/>
      <c r="CV25" s="663"/>
      <c r="CW25" s="663"/>
      <c r="CX25" s="663"/>
      <c r="CY25" s="664"/>
      <c r="CZ25" s="634">
        <v>14.5</v>
      </c>
      <c r="DA25" s="665"/>
      <c r="DB25" s="665"/>
      <c r="DC25" s="671"/>
      <c r="DD25" s="638">
        <v>737915</v>
      </c>
      <c r="DE25" s="663"/>
      <c r="DF25" s="663"/>
      <c r="DG25" s="663"/>
      <c r="DH25" s="663"/>
      <c r="DI25" s="663"/>
      <c r="DJ25" s="663"/>
      <c r="DK25" s="664"/>
      <c r="DL25" s="638">
        <v>724469</v>
      </c>
      <c r="DM25" s="663"/>
      <c r="DN25" s="663"/>
      <c r="DO25" s="663"/>
      <c r="DP25" s="663"/>
      <c r="DQ25" s="663"/>
      <c r="DR25" s="663"/>
      <c r="DS25" s="663"/>
      <c r="DT25" s="663"/>
      <c r="DU25" s="663"/>
      <c r="DV25" s="664"/>
      <c r="DW25" s="634">
        <v>27.3</v>
      </c>
      <c r="DX25" s="665"/>
      <c r="DY25" s="665"/>
      <c r="DZ25" s="665"/>
      <c r="EA25" s="665"/>
      <c r="EB25" s="665"/>
      <c r="EC25" s="666"/>
    </row>
    <row r="26" spans="2:133" ht="11.25" customHeight="1" x14ac:dyDescent="0.15">
      <c r="B26" s="626" t="s">
        <v>298</v>
      </c>
      <c r="C26" s="627"/>
      <c r="D26" s="627"/>
      <c r="E26" s="627"/>
      <c r="F26" s="627"/>
      <c r="G26" s="627"/>
      <c r="H26" s="627"/>
      <c r="I26" s="627"/>
      <c r="J26" s="627"/>
      <c r="K26" s="627"/>
      <c r="L26" s="627"/>
      <c r="M26" s="627"/>
      <c r="N26" s="627"/>
      <c r="O26" s="627"/>
      <c r="P26" s="627"/>
      <c r="Q26" s="628"/>
      <c r="R26" s="629" t="s">
        <v>137</v>
      </c>
      <c r="S26" s="630"/>
      <c r="T26" s="630"/>
      <c r="U26" s="630"/>
      <c r="V26" s="630"/>
      <c r="W26" s="630"/>
      <c r="X26" s="630"/>
      <c r="Y26" s="631"/>
      <c r="Z26" s="632" t="s">
        <v>137</v>
      </c>
      <c r="AA26" s="632"/>
      <c r="AB26" s="632"/>
      <c r="AC26" s="632"/>
      <c r="AD26" s="633" t="s">
        <v>137</v>
      </c>
      <c r="AE26" s="633"/>
      <c r="AF26" s="633"/>
      <c r="AG26" s="633"/>
      <c r="AH26" s="633"/>
      <c r="AI26" s="633"/>
      <c r="AJ26" s="633"/>
      <c r="AK26" s="633"/>
      <c r="AL26" s="634" t="s">
        <v>137</v>
      </c>
      <c r="AM26" s="635"/>
      <c r="AN26" s="635"/>
      <c r="AO26" s="636"/>
      <c r="AP26" s="648" t="s">
        <v>299</v>
      </c>
      <c r="AQ26" s="672"/>
      <c r="AR26" s="672"/>
      <c r="AS26" s="672"/>
      <c r="AT26" s="672"/>
      <c r="AU26" s="672"/>
      <c r="AV26" s="672"/>
      <c r="AW26" s="672"/>
      <c r="AX26" s="672"/>
      <c r="AY26" s="672"/>
      <c r="AZ26" s="672"/>
      <c r="BA26" s="672"/>
      <c r="BB26" s="672"/>
      <c r="BC26" s="672"/>
      <c r="BD26" s="672"/>
      <c r="BE26" s="672"/>
      <c r="BF26" s="650"/>
      <c r="BG26" s="629" t="s">
        <v>236</v>
      </c>
      <c r="BH26" s="630"/>
      <c r="BI26" s="630"/>
      <c r="BJ26" s="630"/>
      <c r="BK26" s="630"/>
      <c r="BL26" s="630"/>
      <c r="BM26" s="630"/>
      <c r="BN26" s="631"/>
      <c r="BO26" s="632" t="s">
        <v>236</v>
      </c>
      <c r="BP26" s="632"/>
      <c r="BQ26" s="632"/>
      <c r="BR26" s="632"/>
      <c r="BS26" s="633" t="s">
        <v>137</v>
      </c>
      <c r="BT26" s="633"/>
      <c r="BU26" s="633"/>
      <c r="BV26" s="633"/>
      <c r="BW26" s="633"/>
      <c r="BX26" s="633"/>
      <c r="BY26" s="633"/>
      <c r="BZ26" s="633"/>
      <c r="CA26" s="633"/>
      <c r="CB26" s="637"/>
      <c r="CD26" s="644" t="s">
        <v>300</v>
      </c>
      <c r="CE26" s="645"/>
      <c r="CF26" s="645"/>
      <c r="CG26" s="645"/>
      <c r="CH26" s="645"/>
      <c r="CI26" s="645"/>
      <c r="CJ26" s="645"/>
      <c r="CK26" s="645"/>
      <c r="CL26" s="645"/>
      <c r="CM26" s="645"/>
      <c r="CN26" s="645"/>
      <c r="CO26" s="645"/>
      <c r="CP26" s="645"/>
      <c r="CQ26" s="646"/>
      <c r="CR26" s="629">
        <v>525832</v>
      </c>
      <c r="CS26" s="630"/>
      <c r="CT26" s="630"/>
      <c r="CU26" s="630"/>
      <c r="CV26" s="630"/>
      <c r="CW26" s="630"/>
      <c r="CX26" s="630"/>
      <c r="CY26" s="631"/>
      <c r="CZ26" s="634">
        <v>8.8000000000000007</v>
      </c>
      <c r="DA26" s="665"/>
      <c r="DB26" s="665"/>
      <c r="DC26" s="671"/>
      <c r="DD26" s="638">
        <v>432925</v>
      </c>
      <c r="DE26" s="630"/>
      <c r="DF26" s="630"/>
      <c r="DG26" s="630"/>
      <c r="DH26" s="630"/>
      <c r="DI26" s="630"/>
      <c r="DJ26" s="630"/>
      <c r="DK26" s="631"/>
      <c r="DL26" s="638" t="s">
        <v>236</v>
      </c>
      <c r="DM26" s="630"/>
      <c r="DN26" s="630"/>
      <c r="DO26" s="630"/>
      <c r="DP26" s="630"/>
      <c r="DQ26" s="630"/>
      <c r="DR26" s="630"/>
      <c r="DS26" s="630"/>
      <c r="DT26" s="630"/>
      <c r="DU26" s="630"/>
      <c r="DV26" s="631"/>
      <c r="DW26" s="634" t="s">
        <v>236</v>
      </c>
      <c r="DX26" s="665"/>
      <c r="DY26" s="665"/>
      <c r="DZ26" s="665"/>
      <c r="EA26" s="665"/>
      <c r="EB26" s="665"/>
      <c r="EC26" s="666"/>
    </row>
    <row r="27" spans="2:133" ht="11.25" customHeight="1" x14ac:dyDescent="0.15">
      <c r="B27" s="626" t="s">
        <v>301</v>
      </c>
      <c r="C27" s="627"/>
      <c r="D27" s="627"/>
      <c r="E27" s="627"/>
      <c r="F27" s="627"/>
      <c r="G27" s="627"/>
      <c r="H27" s="627"/>
      <c r="I27" s="627"/>
      <c r="J27" s="627"/>
      <c r="K27" s="627"/>
      <c r="L27" s="627"/>
      <c r="M27" s="627"/>
      <c r="N27" s="627"/>
      <c r="O27" s="627"/>
      <c r="P27" s="627"/>
      <c r="Q27" s="628"/>
      <c r="R27" s="629">
        <v>2849367</v>
      </c>
      <c r="S27" s="630"/>
      <c r="T27" s="630"/>
      <c r="U27" s="630"/>
      <c r="V27" s="630"/>
      <c r="W27" s="630"/>
      <c r="X27" s="630"/>
      <c r="Y27" s="631"/>
      <c r="Z27" s="632">
        <v>46.1</v>
      </c>
      <c r="AA27" s="632"/>
      <c r="AB27" s="632"/>
      <c r="AC27" s="632"/>
      <c r="AD27" s="633">
        <v>2512413</v>
      </c>
      <c r="AE27" s="633"/>
      <c r="AF27" s="633"/>
      <c r="AG27" s="633"/>
      <c r="AH27" s="633"/>
      <c r="AI27" s="633"/>
      <c r="AJ27" s="633"/>
      <c r="AK27" s="633"/>
      <c r="AL27" s="634">
        <v>99.7</v>
      </c>
      <c r="AM27" s="635"/>
      <c r="AN27" s="635"/>
      <c r="AO27" s="636"/>
      <c r="AP27" s="626" t="s">
        <v>302</v>
      </c>
      <c r="AQ27" s="627"/>
      <c r="AR27" s="627"/>
      <c r="AS27" s="627"/>
      <c r="AT27" s="627"/>
      <c r="AU27" s="627"/>
      <c r="AV27" s="627"/>
      <c r="AW27" s="627"/>
      <c r="AX27" s="627"/>
      <c r="AY27" s="627"/>
      <c r="AZ27" s="627"/>
      <c r="BA27" s="627"/>
      <c r="BB27" s="627"/>
      <c r="BC27" s="627"/>
      <c r="BD27" s="627"/>
      <c r="BE27" s="627"/>
      <c r="BF27" s="628"/>
      <c r="BG27" s="629">
        <v>984143</v>
      </c>
      <c r="BH27" s="630"/>
      <c r="BI27" s="630"/>
      <c r="BJ27" s="630"/>
      <c r="BK27" s="630"/>
      <c r="BL27" s="630"/>
      <c r="BM27" s="630"/>
      <c r="BN27" s="631"/>
      <c r="BO27" s="632">
        <v>100</v>
      </c>
      <c r="BP27" s="632"/>
      <c r="BQ27" s="632"/>
      <c r="BR27" s="632"/>
      <c r="BS27" s="633">
        <v>8557</v>
      </c>
      <c r="BT27" s="633"/>
      <c r="BU27" s="633"/>
      <c r="BV27" s="633"/>
      <c r="BW27" s="633"/>
      <c r="BX27" s="633"/>
      <c r="BY27" s="633"/>
      <c r="BZ27" s="633"/>
      <c r="CA27" s="633"/>
      <c r="CB27" s="637"/>
      <c r="CD27" s="644" t="s">
        <v>303</v>
      </c>
      <c r="CE27" s="645"/>
      <c r="CF27" s="645"/>
      <c r="CG27" s="645"/>
      <c r="CH27" s="645"/>
      <c r="CI27" s="645"/>
      <c r="CJ27" s="645"/>
      <c r="CK27" s="645"/>
      <c r="CL27" s="645"/>
      <c r="CM27" s="645"/>
      <c r="CN27" s="645"/>
      <c r="CO27" s="645"/>
      <c r="CP27" s="645"/>
      <c r="CQ27" s="646"/>
      <c r="CR27" s="629">
        <v>803568</v>
      </c>
      <c r="CS27" s="663"/>
      <c r="CT27" s="663"/>
      <c r="CU27" s="663"/>
      <c r="CV27" s="663"/>
      <c r="CW27" s="663"/>
      <c r="CX27" s="663"/>
      <c r="CY27" s="664"/>
      <c r="CZ27" s="634">
        <v>13.4</v>
      </c>
      <c r="DA27" s="665"/>
      <c r="DB27" s="665"/>
      <c r="DC27" s="671"/>
      <c r="DD27" s="638">
        <v>166741</v>
      </c>
      <c r="DE27" s="663"/>
      <c r="DF27" s="663"/>
      <c r="DG27" s="663"/>
      <c r="DH27" s="663"/>
      <c r="DI27" s="663"/>
      <c r="DJ27" s="663"/>
      <c r="DK27" s="664"/>
      <c r="DL27" s="638">
        <v>162041</v>
      </c>
      <c r="DM27" s="663"/>
      <c r="DN27" s="663"/>
      <c r="DO27" s="663"/>
      <c r="DP27" s="663"/>
      <c r="DQ27" s="663"/>
      <c r="DR27" s="663"/>
      <c r="DS27" s="663"/>
      <c r="DT27" s="663"/>
      <c r="DU27" s="663"/>
      <c r="DV27" s="664"/>
      <c r="DW27" s="634">
        <v>6.1</v>
      </c>
      <c r="DX27" s="665"/>
      <c r="DY27" s="665"/>
      <c r="DZ27" s="665"/>
      <c r="EA27" s="665"/>
      <c r="EB27" s="665"/>
      <c r="EC27" s="666"/>
    </row>
    <row r="28" spans="2:133" ht="11.25" customHeight="1" x14ac:dyDescent="0.15">
      <c r="B28" s="626" t="s">
        <v>304</v>
      </c>
      <c r="C28" s="627"/>
      <c r="D28" s="627"/>
      <c r="E28" s="627"/>
      <c r="F28" s="627"/>
      <c r="G28" s="627"/>
      <c r="H28" s="627"/>
      <c r="I28" s="627"/>
      <c r="J28" s="627"/>
      <c r="K28" s="627"/>
      <c r="L28" s="627"/>
      <c r="M28" s="627"/>
      <c r="N28" s="627"/>
      <c r="O28" s="627"/>
      <c r="P28" s="627"/>
      <c r="Q28" s="628"/>
      <c r="R28" s="629">
        <v>939</v>
      </c>
      <c r="S28" s="630"/>
      <c r="T28" s="630"/>
      <c r="U28" s="630"/>
      <c r="V28" s="630"/>
      <c r="W28" s="630"/>
      <c r="X28" s="630"/>
      <c r="Y28" s="631"/>
      <c r="Z28" s="632">
        <v>0</v>
      </c>
      <c r="AA28" s="632"/>
      <c r="AB28" s="632"/>
      <c r="AC28" s="632"/>
      <c r="AD28" s="633">
        <v>939</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305</v>
      </c>
      <c r="CE28" s="645"/>
      <c r="CF28" s="645"/>
      <c r="CG28" s="645"/>
      <c r="CH28" s="645"/>
      <c r="CI28" s="645"/>
      <c r="CJ28" s="645"/>
      <c r="CK28" s="645"/>
      <c r="CL28" s="645"/>
      <c r="CM28" s="645"/>
      <c r="CN28" s="645"/>
      <c r="CO28" s="645"/>
      <c r="CP28" s="645"/>
      <c r="CQ28" s="646"/>
      <c r="CR28" s="629">
        <v>462201</v>
      </c>
      <c r="CS28" s="630"/>
      <c r="CT28" s="630"/>
      <c r="CU28" s="630"/>
      <c r="CV28" s="630"/>
      <c r="CW28" s="630"/>
      <c r="CX28" s="630"/>
      <c r="CY28" s="631"/>
      <c r="CZ28" s="634">
        <v>7.7</v>
      </c>
      <c r="DA28" s="665"/>
      <c r="DB28" s="665"/>
      <c r="DC28" s="671"/>
      <c r="DD28" s="638">
        <v>462201</v>
      </c>
      <c r="DE28" s="630"/>
      <c r="DF28" s="630"/>
      <c r="DG28" s="630"/>
      <c r="DH28" s="630"/>
      <c r="DI28" s="630"/>
      <c r="DJ28" s="630"/>
      <c r="DK28" s="631"/>
      <c r="DL28" s="638">
        <v>229157</v>
      </c>
      <c r="DM28" s="630"/>
      <c r="DN28" s="630"/>
      <c r="DO28" s="630"/>
      <c r="DP28" s="630"/>
      <c r="DQ28" s="630"/>
      <c r="DR28" s="630"/>
      <c r="DS28" s="630"/>
      <c r="DT28" s="630"/>
      <c r="DU28" s="630"/>
      <c r="DV28" s="631"/>
      <c r="DW28" s="634">
        <v>8.6</v>
      </c>
      <c r="DX28" s="665"/>
      <c r="DY28" s="665"/>
      <c r="DZ28" s="665"/>
      <c r="EA28" s="665"/>
      <c r="EB28" s="665"/>
      <c r="EC28" s="666"/>
    </row>
    <row r="29" spans="2:133" ht="11.25" customHeight="1" x14ac:dyDescent="0.15">
      <c r="B29" s="626" t="s">
        <v>306</v>
      </c>
      <c r="C29" s="627"/>
      <c r="D29" s="627"/>
      <c r="E29" s="627"/>
      <c r="F29" s="627"/>
      <c r="G29" s="627"/>
      <c r="H29" s="627"/>
      <c r="I29" s="627"/>
      <c r="J29" s="627"/>
      <c r="K29" s="627"/>
      <c r="L29" s="627"/>
      <c r="M29" s="627"/>
      <c r="N29" s="627"/>
      <c r="O29" s="627"/>
      <c r="P29" s="627"/>
      <c r="Q29" s="628"/>
      <c r="R29" s="629">
        <v>32697</v>
      </c>
      <c r="S29" s="630"/>
      <c r="T29" s="630"/>
      <c r="U29" s="630"/>
      <c r="V29" s="630"/>
      <c r="W29" s="630"/>
      <c r="X29" s="630"/>
      <c r="Y29" s="631"/>
      <c r="Z29" s="632">
        <v>0.5</v>
      </c>
      <c r="AA29" s="632"/>
      <c r="AB29" s="632"/>
      <c r="AC29" s="632"/>
      <c r="AD29" s="633">
        <v>627</v>
      </c>
      <c r="AE29" s="633"/>
      <c r="AF29" s="633"/>
      <c r="AG29" s="633"/>
      <c r="AH29" s="633"/>
      <c r="AI29" s="633"/>
      <c r="AJ29" s="633"/>
      <c r="AK29" s="633"/>
      <c r="AL29" s="634">
        <v>0</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307</v>
      </c>
      <c r="CE29" s="679"/>
      <c r="CF29" s="644" t="s">
        <v>70</v>
      </c>
      <c r="CG29" s="645"/>
      <c r="CH29" s="645"/>
      <c r="CI29" s="645"/>
      <c r="CJ29" s="645"/>
      <c r="CK29" s="645"/>
      <c r="CL29" s="645"/>
      <c r="CM29" s="645"/>
      <c r="CN29" s="645"/>
      <c r="CO29" s="645"/>
      <c r="CP29" s="645"/>
      <c r="CQ29" s="646"/>
      <c r="CR29" s="629">
        <v>462201</v>
      </c>
      <c r="CS29" s="663"/>
      <c r="CT29" s="663"/>
      <c r="CU29" s="663"/>
      <c r="CV29" s="663"/>
      <c r="CW29" s="663"/>
      <c r="CX29" s="663"/>
      <c r="CY29" s="664"/>
      <c r="CZ29" s="634">
        <v>7.7</v>
      </c>
      <c r="DA29" s="665"/>
      <c r="DB29" s="665"/>
      <c r="DC29" s="671"/>
      <c r="DD29" s="638">
        <v>462201</v>
      </c>
      <c r="DE29" s="663"/>
      <c r="DF29" s="663"/>
      <c r="DG29" s="663"/>
      <c r="DH29" s="663"/>
      <c r="DI29" s="663"/>
      <c r="DJ29" s="663"/>
      <c r="DK29" s="664"/>
      <c r="DL29" s="638">
        <v>229157</v>
      </c>
      <c r="DM29" s="663"/>
      <c r="DN29" s="663"/>
      <c r="DO29" s="663"/>
      <c r="DP29" s="663"/>
      <c r="DQ29" s="663"/>
      <c r="DR29" s="663"/>
      <c r="DS29" s="663"/>
      <c r="DT29" s="663"/>
      <c r="DU29" s="663"/>
      <c r="DV29" s="664"/>
      <c r="DW29" s="634">
        <v>8.6</v>
      </c>
      <c r="DX29" s="665"/>
      <c r="DY29" s="665"/>
      <c r="DZ29" s="665"/>
      <c r="EA29" s="665"/>
      <c r="EB29" s="665"/>
      <c r="EC29" s="666"/>
    </row>
    <row r="30" spans="2:133" ht="11.25" customHeight="1" x14ac:dyDescent="0.15">
      <c r="B30" s="626" t="s">
        <v>308</v>
      </c>
      <c r="C30" s="627"/>
      <c r="D30" s="627"/>
      <c r="E30" s="627"/>
      <c r="F30" s="627"/>
      <c r="G30" s="627"/>
      <c r="H30" s="627"/>
      <c r="I30" s="627"/>
      <c r="J30" s="627"/>
      <c r="K30" s="627"/>
      <c r="L30" s="627"/>
      <c r="M30" s="627"/>
      <c r="N30" s="627"/>
      <c r="O30" s="627"/>
      <c r="P30" s="627"/>
      <c r="Q30" s="628"/>
      <c r="R30" s="629">
        <v>47524</v>
      </c>
      <c r="S30" s="630"/>
      <c r="T30" s="630"/>
      <c r="U30" s="630"/>
      <c r="V30" s="630"/>
      <c r="W30" s="630"/>
      <c r="X30" s="630"/>
      <c r="Y30" s="631"/>
      <c r="Z30" s="632">
        <v>0.8</v>
      </c>
      <c r="AA30" s="632"/>
      <c r="AB30" s="632"/>
      <c r="AC30" s="632"/>
      <c r="AD30" s="633">
        <v>172</v>
      </c>
      <c r="AE30" s="633"/>
      <c r="AF30" s="633"/>
      <c r="AG30" s="633"/>
      <c r="AH30" s="633"/>
      <c r="AI30" s="633"/>
      <c r="AJ30" s="633"/>
      <c r="AK30" s="633"/>
      <c r="AL30" s="634">
        <v>0</v>
      </c>
      <c r="AM30" s="635"/>
      <c r="AN30" s="635"/>
      <c r="AO30" s="636"/>
      <c r="AP30" s="608" t="s">
        <v>224</v>
      </c>
      <c r="AQ30" s="609"/>
      <c r="AR30" s="609"/>
      <c r="AS30" s="609"/>
      <c r="AT30" s="609"/>
      <c r="AU30" s="609"/>
      <c r="AV30" s="609"/>
      <c r="AW30" s="609"/>
      <c r="AX30" s="609"/>
      <c r="AY30" s="609"/>
      <c r="AZ30" s="609"/>
      <c r="BA30" s="609"/>
      <c r="BB30" s="609"/>
      <c r="BC30" s="609"/>
      <c r="BD30" s="609"/>
      <c r="BE30" s="609"/>
      <c r="BF30" s="610"/>
      <c r="BG30" s="608" t="s">
        <v>309</v>
      </c>
      <c r="BH30" s="676"/>
      <c r="BI30" s="676"/>
      <c r="BJ30" s="676"/>
      <c r="BK30" s="676"/>
      <c r="BL30" s="676"/>
      <c r="BM30" s="676"/>
      <c r="BN30" s="676"/>
      <c r="BO30" s="676"/>
      <c r="BP30" s="676"/>
      <c r="BQ30" s="677"/>
      <c r="BR30" s="608" t="s">
        <v>310</v>
      </c>
      <c r="BS30" s="676"/>
      <c r="BT30" s="676"/>
      <c r="BU30" s="676"/>
      <c r="BV30" s="676"/>
      <c r="BW30" s="676"/>
      <c r="BX30" s="676"/>
      <c r="BY30" s="676"/>
      <c r="BZ30" s="676"/>
      <c r="CA30" s="676"/>
      <c r="CB30" s="677"/>
      <c r="CD30" s="680"/>
      <c r="CE30" s="681"/>
      <c r="CF30" s="644" t="s">
        <v>311</v>
      </c>
      <c r="CG30" s="645"/>
      <c r="CH30" s="645"/>
      <c r="CI30" s="645"/>
      <c r="CJ30" s="645"/>
      <c r="CK30" s="645"/>
      <c r="CL30" s="645"/>
      <c r="CM30" s="645"/>
      <c r="CN30" s="645"/>
      <c r="CO30" s="645"/>
      <c r="CP30" s="645"/>
      <c r="CQ30" s="646"/>
      <c r="CR30" s="629">
        <v>449409</v>
      </c>
      <c r="CS30" s="630"/>
      <c r="CT30" s="630"/>
      <c r="CU30" s="630"/>
      <c r="CV30" s="630"/>
      <c r="CW30" s="630"/>
      <c r="CX30" s="630"/>
      <c r="CY30" s="631"/>
      <c r="CZ30" s="634">
        <v>7.5</v>
      </c>
      <c r="DA30" s="665"/>
      <c r="DB30" s="665"/>
      <c r="DC30" s="671"/>
      <c r="DD30" s="638">
        <v>449409</v>
      </c>
      <c r="DE30" s="630"/>
      <c r="DF30" s="630"/>
      <c r="DG30" s="630"/>
      <c r="DH30" s="630"/>
      <c r="DI30" s="630"/>
      <c r="DJ30" s="630"/>
      <c r="DK30" s="631"/>
      <c r="DL30" s="638">
        <v>216367</v>
      </c>
      <c r="DM30" s="630"/>
      <c r="DN30" s="630"/>
      <c r="DO30" s="630"/>
      <c r="DP30" s="630"/>
      <c r="DQ30" s="630"/>
      <c r="DR30" s="630"/>
      <c r="DS30" s="630"/>
      <c r="DT30" s="630"/>
      <c r="DU30" s="630"/>
      <c r="DV30" s="631"/>
      <c r="DW30" s="634">
        <v>8.1999999999999993</v>
      </c>
      <c r="DX30" s="665"/>
      <c r="DY30" s="665"/>
      <c r="DZ30" s="665"/>
      <c r="EA30" s="665"/>
      <c r="EB30" s="665"/>
      <c r="EC30" s="666"/>
    </row>
    <row r="31" spans="2:133" ht="11.25" customHeight="1" x14ac:dyDescent="0.15">
      <c r="B31" s="626" t="s">
        <v>312</v>
      </c>
      <c r="C31" s="627"/>
      <c r="D31" s="627"/>
      <c r="E31" s="627"/>
      <c r="F31" s="627"/>
      <c r="G31" s="627"/>
      <c r="H31" s="627"/>
      <c r="I31" s="627"/>
      <c r="J31" s="627"/>
      <c r="K31" s="627"/>
      <c r="L31" s="627"/>
      <c r="M31" s="627"/>
      <c r="N31" s="627"/>
      <c r="O31" s="627"/>
      <c r="P31" s="627"/>
      <c r="Q31" s="628"/>
      <c r="R31" s="629">
        <v>5062</v>
      </c>
      <c r="S31" s="630"/>
      <c r="T31" s="630"/>
      <c r="U31" s="630"/>
      <c r="V31" s="630"/>
      <c r="W31" s="630"/>
      <c r="X31" s="630"/>
      <c r="Y31" s="631"/>
      <c r="Z31" s="632">
        <v>0.1</v>
      </c>
      <c r="AA31" s="632"/>
      <c r="AB31" s="632"/>
      <c r="AC31" s="632"/>
      <c r="AD31" s="633">
        <v>149</v>
      </c>
      <c r="AE31" s="633"/>
      <c r="AF31" s="633"/>
      <c r="AG31" s="633"/>
      <c r="AH31" s="633"/>
      <c r="AI31" s="633"/>
      <c r="AJ31" s="633"/>
      <c r="AK31" s="633"/>
      <c r="AL31" s="634">
        <v>0</v>
      </c>
      <c r="AM31" s="635"/>
      <c r="AN31" s="635"/>
      <c r="AO31" s="636"/>
      <c r="AP31" s="689" t="s">
        <v>313</v>
      </c>
      <c r="AQ31" s="690"/>
      <c r="AR31" s="690"/>
      <c r="AS31" s="690"/>
      <c r="AT31" s="695" t="s">
        <v>314</v>
      </c>
      <c r="AU31" s="217"/>
      <c r="AV31" s="217"/>
      <c r="AW31" s="217"/>
      <c r="AX31" s="615" t="s">
        <v>189</v>
      </c>
      <c r="AY31" s="616"/>
      <c r="AZ31" s="616"/>
      <c r="BA31" s="616"/>
      <c r="BB31" s="616"/>
      <c r="BC31" s="616"/>
      <c r="BD31" s="616"/>
      <c r="BE31" s="616"/>
      <c r="BF31" s="617"/>
      <c r="BG31" s="688">
        <v>99.3</v>
      </c>
      <c r="BH31" s="684"/>
      <c r="BI31" s="684"/>
      <c r="BJ31" s="684"/>
      <c r="BK31" s="684"/>
      <c r="BL31" s="684"/>
      <c r="BM31" s="624">
        <v>96.8</v>
      </c>
      <c r="BN31" s="684"/>
      <c r="BO31" s="684"/>
      <c r="BP31" s="684"/>
      <c r="BQ31" s="685"/>
      <c r="BR31" s="688">
        <v>98</v>
      </c>
      <c r="BS31" s="684"/>
      <c r="BT31" s="684"/>
      <c r="BU31" s="684"/>
      <c r="BV31" s="684"/>
      <c r="BW31" s="684"/>
      <c r="BX31" s="624">
        <v>95.6</v>
      </c>
      <c r="BY31" s="684"/>
      <c r="BZ31" s="684"/>
      <c r="CA31" s="684"/>
      <c r="CB31" s="685"/>
      <c r="CD31" s="680"/>
      <c r="CE31" s="681"/>
      <c r="CF31" s="644" t="s">
        <v>315</v>
      </c>
      <c r="CG31" s="645"/>
      <c r="CH31" s="645"/>
      <c r="CI31" s="645"/>
      <c r="CJ31" s="645"/>
      <c r="CK31" s="645"/>
      <c r="CL31" s="645"/>
      <c r="CM31" s="645"/>
      <c r="CN31" s="645"/>
      <c r="CO31" s="645"/>
      <c r="CP31" s="645"/>
      <c r="CQ31" s="646"/>
      <c r="CR31" s="629">
        <v>12792</v>
      </c>
      <c r="CS31" s="663"/>
      <c r="CT31" s="663"/>
      <c r="CU31" s="663"/>
      <c r="CV31" s="663"/>
      <c r="CW31" s="663"/>
      <c r="CX31" s="663"/>
      <c r="CY31" s="664"/>
      <c r="CZ31" s="634">
        <v>0.2</v>
      </c>
      <c r="DA31" s="665"/>
      <c r="DB31" s="665"/>
      <c r="DC31" s="671"/>
      <c r="DD31" s="638">
        <v>12792</v>
      </c>
      <c r="DE31" s="663"/>
      <c r="DF31" s="663"/>
      <c r="DG31" s="663"/>
      <c r="DH31" s="663"/>
      <c r="DI31" s="663"/>
      <c r="DJ31" s="663"/>
      <c r="DK31" s="664"/>
      <c r="DL31" s="638">
        <v>12790</v>
      </c>
      <c r="DM31" s="663"/>
      <c r="DN31" s="663"/>
      <c r="DO31" s="663"/>
      <c r="DP31" s="663"/>
      <c r="DQ31" s="663"/>
      <c r="DR31" s="663"/>
      <c r="DS31" s="663"/>
      <c r="DT31" s="663"/>
      <c r="DU31" s="663"/>
      <c r="DV31" s="664"/>
      <c r="DW31" s="634">
        <v>0.5</v>
      </c>
      <c r="DX31" s="665"/>
      <c r="DY31" s="665"/>
      <c r="DZ31" s="665"/>
      <c r="EA31" s="665"/>
      <c r="EB31" s="665"/>
      <c r="EC31" s="666"/>
    </row>
    <row r="32" spans="2:133" ht="11.25" customHeight="1" x14ac:dyDescent="0.15">
      <c r="B32" s="626" t="s">
        <v>316</v>
      </c>
      <c r="C32" s="627"/>
      <c r="D32" s="627"/>
      <c r="E32" s="627"/>
      <c r="F32" s="627"/>
      <c r="G32" s="627"/>
      <c r="H32" s="627"/>
      <c r="I32" s="627"/>
      <c r="J32" s="627"/>
      <c r="K32" s="627"/>
      <c r="L32" s="627"/>
      <c r="M32" s="627"/>
      <c r="N32" s="627"/>
      <c r="O32" s="627"/>
      <c r="P32" s="627"/>
      <c r="Q32" s="628"/>
      <c r="R32" s="629">
        <v>892332</v>
      </c>
      <c r="S32" s="630"/>
      <c r="T32" s="630"/>
      <c r="U32" s="630"/>
      <c r="V32" s="630"/>
      <c r="W32" s="630"/>
      <c r="X32" s="630"/>
      <c r="Y32" s="631"/>
      <c r="Z32" s="632">
        <v>14.4</v>
      </c>
      <c r="AA32" s="632"/>
      <c r="AB32" s="632"/>
      <c r="AC32" s="632"/>
      <c r="AD32" s="633" t="s">
        <v>236</v>
      </c>
      <c r="AE32" s="633"/>
      <c r="AF32" s="633"/>
      <c r="AG32" s="633"/>
      <c r="AH32" s="633"/>
      <c r="AI32" s="633"/>
      <c r="AJ32" s="633"/>
      <c r="AK32" s="633"/>
      <c r="AL32" s="634" t="s">
        <v>236</v>
      </c>
      <c r="AM32" s="635"/>
      <c r="AN32" s="635"/>
      <c r="AO32" s="636"/>
      <c r="AP32" s="691"/>
      <c r="AQ32" s="692"/>
      <c r="AR32" s="692"/>
      <c r="AS32" s="692"/>
      <c r="AT32" s="696"/>
      <c r="AU32" s="216" t="s">
        <v>317</v>
      </c>
      <c r="AV32" s="216"/>
      <c r="AW32" s="216"/>
      <c r="AX32" s="626" t="s">
        <v>318</v>
      </c>
      <c r="AY32" s="627"/>
      <c r="AZ32" s="627"/>
      <c r="BA32" s="627"/>
      <c r="BB32" s="627"/>
      <c r="BC32" s="627"/>
      <c r="BD32" s="627"/>
      <c r="BE32" s="627"/>
      <c r="BF32" s="628"/>
      <c r="BG32" s="698">
        <v>98.9</v>
      </c>
      <c r="BH32" s="663"/>
      <c r="BI32" s="663"/>
      <c r="BJ32" s="663"/>
      <c r="BK32" s="663"/>
      <c r="BL32" s="663"/>
      <c r="BM32" s="635">
        <v>94.1</v>
      </c>
      <c r="BN32" s="686"/>
      <c r="BO32" s="686"/>
      <c r="BP32" s="686"/>
      <c r="BQ32" s="687"/>
      <c r="BR32" s="698">
        <v>96.1</v>
      </c>
      <c r="BS32" s="663"/>
      <c r="BT32" s="663"/>
      <c r="BU32" s="663"/>
      <c r="BV32" s="663"/>
      <c r="BW32" s="663"/>
      <c r="BX32" s="635">
        <v>91.9</v>
      </c>
      <c r="BY32" s="686"/>
      <c r="BZ32" s="686"/>
      <c r="CA32" s="686"/>
      <c r="CB32" s="687"/>
      <c r="CD32" s="682"/>
      <c r="CE32" s="683"/>
      <c r="CF32" s="644" t="s">
        <v>319</v>
      </c>
      <c r="CG32" s="645"/>
      <c r="CH32" s="645"/>
      <c r="CI32" s="645"/>
      <c r="CJ32" s="645"/>
      <c r="CK32" s="645"/>
      <c r="CL32" s="645"/>
      <c r="CM32" s="645"/>
      <c r="CN32" s="645"/>
      <c r="CO32" s="645"/>
      <c r="CP32" s="645"/>
      <c r="CQ32" s="646"/>
      <c r="CR32" s="629" t="s">
        <v>137</v>
      </c>
      <c r="CS32" s="630"/>
      <c r="CT32" s="630"/>
      <c r="CU32" s="630"/>
      <c r="CV32" s="630"/>
      <c r="CW32" s="630"/>
      <c r="CX32" s="630"/>
      <c r="CY32" s="631"/>
      <c r="CZ32" s="634" t="s">
        <v>137</v>
      </c>
      <c r="DA32" s="665"/>
      <c r="DB32" s="665"/>
      <c r="DC32" s="671"/>
      <c r="DD32" s="638" t="s">
        <v>137</v>
      </c>
      <c r="DE32" s="630"/>
      <c r="DF32" s="630"/>
      <c r="DG32" s="630"/>
      <c r="DH32" s="630"/>
      <c r="DI32" s="630"/>
      <c r="DJ32" s="630"/>
      <c r="DK32" s="631"/>
      <c r="DL32" s="638" t="s">
        <v>236</v>
      </c>
      <c r="DM32" s="630"/>
      <c r="DN32" s="630"/>
      <c r="DO32" s="630"/>
      <c r="DP32" s="630"/>
      <c r="DQ32" s="630"/>
      <c r="DR32" s="630"/>
      <c r="DS32" s="630"/>
      <c r="DT32" s="630"/>
      <c r="DU32" s="630"/>
      <c r="DV32" s="631"/>
      <c r="DW32" s="634" t="s">
        <v>236</v>
      </c>
      <c r="DX32" s="665"/>
      <c r="DY32" s="665"/>
      <c r="DZ32" s="665"/>
      <c r="EA32" s="665"/>
      <c r="EB32" s="665"/>
      <c r="EC32" s="666"/>
    </row>
    <row r="33" spans="2:133" ht="11.25" customHeight="1" x14ac:dyDescent="0.15">
      <c r="B33" s="667" t="s">
        <v>320</v>
      </c>
      <c r="C33" s="668"/>
      <c r="D33" s="668"/>
      <c r="E33" s="668"/>
      <c r="F33" s="668"/>
      <c r="G33" s="668"/>
      <c r="H33" s="668"/>
      <c r="I33" s="668"/>
      <c r="J33" s="668"/>
      <c r="K33" s="668"/>
      <c r="L33" s="668"/>
      <c r="M33" s="668"/>
      <c r="N33" s="668"/>
      <c r="O33" s="668"/>
      <c r="P33" s="668"/>
      <c r="Q33" s="669"/>
      <c r="R33" s="629" t="s">
        <v>137</v>
      </c>
      <c r="S33" s="630"/>
      <c r="T33" s="630"/>
      <c r="U33" s="630"/>
      <c r="V33" s="630"/>
      <c r="W33" s="630"/>
      <c r="X33" s="630"/>
      <c r="Y33" s="631"/>
      <c r="Z33" s="632" t="s">
        <v>137</v>
      </c>
      <c r="AA33" s="632"/>
      <c r="AB33" s="632"/>
      <c r="AC33" s="632"/>
      <c r="AD33" s="633" t="s">
        <v>236</v>
      </c>
      <c r="AE33" s="633"/>
      <c r="AF33" s="633"/>
      <c r="AG33" s="633"/>
      <c r="AH33" s="633"/>
      <c r="AI33" s="633"/>
      <c r="AJ33" s="633"/>
      <c r="AK33" s="633"/>
      <c r="AL33" s="634" t="s">
        <v>236</v>
      </c>
      <c r="AM33" s="635"/>
      <c r="AN33" s="635"/>
      <c r="AO33" s="636"/>
      <c r="AP33" s="693"/>
      <c r="AQ33" s="694"/>
      <c r="AR33" s="694"/>
      <c r="AS33" s="694"/>
      <c r="AT33" s="697"/>
      <c r="AU33" s="218"/>
      <c r="AV33" s="218"/>
      <c r="AW33" s="218"/>
      <c r="AX33" s="673" t="s">
        <v>321</v>
      </c>
      <c r="AY33" s="674"/>
      <c r="AZ33" s="674"/>
      <c r="BA33" s="674"/>
      <c r="BB33" s="674"/>
      <c r="BC33" s="674"/>
      <c r="BD33" s="674"/>
      <c r="BE33" s="674"/>
      <c r="BF33" s="675"/>
      <c r="BG33" s="699">
        <v>99.5</v>
      </c>
      <c r="BH33" s="700"/>
      <c r="BI33" s="700"/>
      <c r="BJ33" s="700"/>
      <c r="BK33" s="700"/>
      <c r="BL33" s="700"/>
      <c r="BM33" s="701">
        <v>98.3</v>
      </c>
      <c r="BN33" s="700"/>
      <c r="BO33" s="700"/>
      <c r="BP33" s="700"/>
      <c r="BQ33" s="702"/>
      <c r="BR33" s="699">
        <v>98.8</v>
      </c>
      <c r="BS33" s="700"/>
      <c r="BT33" s="700"/>
      <c r="BU33" s="700"/>
      <c r="BV33" s="700"/>
      <c r="BW33" s="700"/>
      <c r="BX33" s="701">
        <v>97.6</v>
      </c>
      <c r="BY33" s="700"/>
      <c r="BZ33" s="700"/>
      <c r="CA33" s="700"/>
      <c r="CB33" s="702"/>
      <c r="CD33" s="644" t="s">
        <v>322</v>
      </c>
      <c r="CE33" s="645"/>
      <c r="CF33" s="645"/>
      <c r="CG33" s="645"/>
      <c r="CH33" s="645"/>
      <c r="CI33" s="645"/>
      <c r="CJ33" s="645"/>
      <c r="CK33" s="645"/>
      <c r="CL33" s="645"/>
      <c r="CM33" s="645"/>
      <c r="CN33" s="645"/>
      <c r="CO33" s="645"/>
      <c r="CP33" s="645"/>
      <c r="CQ33" s="646"/>
      <c r="CR33" s="629">
        <v>2711007</v>
      </c>
      <c r="CS33" s="663"/>
      <c r="CT33" s="663"/>
      <c r="CU33" s="663"/>
      <c r="CV33" s="663"/>
      <c r="CW33" s="663"/>
      <c r="CX33" s="663"/>
      <c r="CY33" s="664"/>
      <c r="CZ33" s="634">
        <v>45.3</v>
      </c>
      <c r="DA33" s="665"/>
      <c r="DB33" s="665"/>
      <c r="DC33" s="671"/>
      <c r="DD33" s="638">
        <v>1673624</v>
      </c>
      <c r="DE33" s="663"/>
      <c r="DF33" s="663"/>
      <c r="DG33" s="663"/>
      <c r="DH33" s="663"/>
      <c r="DI33" s="663"/>
      <c r="DJ33" s="663"/>
      <c r="DK33" s="664"/>
      <c r="DL33" s="638">
        <v>1134135</v>
      </c>
      <c r="DM33" s="663"/>
      <c r="DN33" s="663"/>
      <c r="DO33" s="663"/>
      <c r="DP33" s="663"/>
      <c r="DQ33" s="663"/>
      <c r="DR33" s="663"/>
      <c r="DS33" s="663"/>
      <c r="DT33" s="663"/>
      <c r="DU33" s="663"/>
      <c r="DV33" s="664"/>
      <c r="DW33" s="634">
        <v>42.8</v>
      </c>
      <c r="DX33" s="665"/>
      <c r="DY33" s="665"/>
      <c r="DZ33" s="665"/>
      <c r="EA33" s="665"/>
      <c r="EB33" s="665"/>
      <c r="EC33" s="666"/>
    </row>
    <row r="34" spans="2:133" ht="11.25" customHeight="1" x14ac:dyDescent="0.15">
      <c r="B34" s="626" t="s">
        <v>323</v>
      </c>
      <c r="C34" s="627"/>
      <c r="D34" s="627"/>
      <c r="E34" s="627"/>
      <c r="F34" s="627"/>
      <c r="G34" s="627"/>
      <c r="H34" s="627"/>
      <c r="I34" s="627"/>
      <c r="J34" s="627"/>
      <c r="K34" s="627"/>
      <c r="L34" s="627"/>
      <c r="M34" s="627"/>
      <c r="N34" s="627"/>
      <c r="O34" s="627"/>
      <c r="P34" s="627"/>
      <c r="Q34" s="628"/>
      <c r="R34" s="629">
        <v>265962</v>
      </c>
      <c r="S34" s="630"/>
      <c r="T34" s="630"/>
      <c r="U34" s="630"/>
      <c r="V34" s="630"/>
      <c r="W34" s="630"/>
      <c r="X34" s="630"/>
      <c r="Y34" s="631"/>
      <c r="Z34" s="632">
        <v>4.3</v>
      </c>
      <c r="AA34" s="632"/>
      <c r="AB34" s="632"/>
      <c r="AC34" s="632"/>
      <c r="AD34" s="633" t="s">
        <v>137</v>
      </c>
      <c r="AE34" s="633"/>
      <c r="AF34" s="633"/>
      <c r="AG34" s="633"/>
      <c r="AH34" s="633"/>
      <c r="AI34" s="633"/>
      <c r="AJ34" s="633"/>
      <c r="AK34" s="633"/>
      <c r="AL34" s="634" t="s">
        <v>254</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324</v>
      </c>
      <c r="CE34" s="645"/>
      <c r="CF34" s="645"/>
      <c r="CG34" s="645"/>
      <c r="CH34" s="645"/>
      <c r="CI34" s="645"/>
      <c r="CJ34" s="645"/>
      <c r="CK34" s="645"/>
      <c r="CL34" s="645"/>
      <c r="CM34" s="645"/>
      <c r="CN34" s="645"/>
      <c r="CO34" s="645"/>
      <c r="CP34" s="645"/>
      <c r="CQ34" s="646"/>
      <c r="CR34" s="629">
        <v>1008767</v>
      </c>
      <c r="CS34" s="630"/>
      <c r="CT34" s="630"/>
      <c r="CU34" s="630"/>
      <c r="CV34" s="630"/>
      <c r="CW34" s="630"/>
      <c r="CX34" s="630"/>
      <c r="CY34" s="631"/>
      <c r="CZ34" s="634">
        <v>16.899999999999999</v>
      </c>
      <c r="DA34" s="665"/>
      <c r="DB34" s="665"/>
      <c r="DC34" s="671"/>
      <c r="DD34" s="638">
        <v>746984</v>
      </c>
      <c r="DE34" s="630"/>
      <c r="DF34" s="630"/>
      <c r="DG34" s="630"/>
      <c r="DH34" s="630"/>
      <c r="DI34" s="630"/>
      <c r="DJ34" s="630"/>
      <c r="DK34" s="631"/>
      <c r="DL34" s="638">
        <v>368449</v>
      </c>
      <c r="DM34" s="630"/>
      <c r="DN34" s="630"/>
      <c r="DO34" s="630"/>
      <c r="DP34" s="630"/>
      <c r="DQ34" s="630"/>
      <c r="DR34" s="630"/>
      <c r="DS34" s="630"/>
      <c r="DT34" s="630"/>
      <c r="DU34" s="630"/>
      <c r="DV34" s="631"/>
      <c r="DW34" s="634">
        <v>13.9</v>
      </c>
      <c r="DX34" s="665"/>
      <c r="DY34" s="665"/>
      <c r="DZ34" s="665"/>
      <c r="EA34" s="665"/>
      <c r="EB34" s="665"/>
      <c r="EC34" s="666"/>
    </row>
    <row r="35" spans="2:133" ht="11.25" customHeight="1" x14ac:dyDescent="0.15">
      <c r="B35" s="626" t="s">
        <v>325</v>
      </c>
      <c r="C35" s="627"/>
      <c r="D35" s="627"/>
      <c r="E35" s="627"/>
      <c r="F35" s="627"/>
      <c r="G35" s="627"/>
      <c r="H35" s="627"/>
      <c r="I35" s="627"/>
      <c r="J35" s="627"/>
      <c r="K35" s="627"/>
      <c r="L35" s="627"/>
      <c r="M35" s="627"/>
      <c r="N35" s="627"/>
      <c r="O35" s="627"/>
      <c r="P35" s="627"/>
      <c r="Q35" s="628"/>
      <c r="R35" s="629">
        <v>3865</v>
      </c>
      <c r="S35" s="630"/>
      <c r="T35" s="630"/>
      <c r="U35" s="630"/>
      <c r="V35" s="630"/>
      <c r="W35" s="630"/>
      <c r="X35" s="630"/>
      <c r="Y35" s="631"/>
      <c r="Z35" s="632">
        <v>0.1</v>
      </c>
      <c r="AA35" s="632"/>
      <c r="AB35" s="632"/>
      <c r="AC35" s="632"/>
      <c r="AD35" s="633" t="s">
        <v>236</v>
      </c>
      <c r="AE35" s="633"/>
      <c r="AF35" s="633"/>
      <c r="AG35" s="633"/>
      <c r="AH35" s="633"/>
      <c r="AI35" s="633"/>
      <c r="AJ35" s="633"/>
      <c r="AK35" s="633"/>
      <c r="AL35" s="634" t="s">
        <v>137</v>
      </c>
      <c r="AM35" s="635"/>
      <c r="AN35" s="635"/>
      <c r="AO35" s="636"/>
      <c r="AP35" s="221"/>
      <c r="AQ35" s="608" t="s">
        <v>326</v>
      </c>
      <c r="AR35" s="609"/>
      <c r="AS35" s="609"/>
      <c r="AT35" s="609"/>
      <c r="AU35" s="609"/>
      <c r="AV35" s="609"/>
      <c r="AW35" s="609"/>
      <c r="AX35" s="609"/>
      <c r="AY35" s="609"/>
      <c r="AZ35" s="609"/>
      <c r="BA35" s="609"/>
      <c r="BB35" s="609"/>
      <c r="BC35" s="609"/>
      <c r="BD35" s="609"/>
      <c r="BE35" s="609"/>
      <c r="BF35" s="610"/>
      <c r="BG35" s="608" t="s">
        <v>327</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328</v>
      </c>
      <c r="CE35" s="645"/>
      <c r="CF35" s="645"/>
      <c r="CG35" s="645"/>
      <c r="CH35" s="645"/>
      <c r="CI35" s="645"/>
      <c r="CJ35" s="645"/>
      <c r="CK35" s="645"/>
      <c r="CL35" s="645"/>
      <c r="CM35" s="645"/>
      <c r="CN35" s="645"/>
      <c r="CO35" s="645"/>
      <c r="CP35" s="645"/>
      <c r="CQ35" s="646"/>
      <c r="CR35" s="629">
        <v>60023</v>
      </c>
      <c r="CS35" s="663"/>
      <c r="CT35" s="663"/>
      <c r="CU35" s="663"/>
      <c r="CV35" s="663"/>
      <c r="CW35" s="663"/>
      <c r="CX35" s="663"/>
      <c r="CY35" s="664"/>
      <c r="CZ35" s="634">
        <v>1</v>
      </c>
      <c r="DA35" s="665"/>
      <c r="DB35" s="665"/>
      <c r="DC35" s="671"/>
      <c r="DD35" s="638">
        <v>25932</v>
      </c>
      <c r="DE35" s="663"/>
      <c r="DF35" s="663"/>
      <c r="DG35" s="663"/>
      <c r="DH35" s="663"/>
      <c r="DI35" s="663"/>
      <c r="DJ35" s="663"/>
      <c r="DK35" s="664"/>
      <c r="DL35" s="638">
        <v>12384</v>
      </c>
      <c r="DM35" s="663"/>
      <c r="DN35" s="663"/>
      <c r="DO35" s="663"/>
      <c r="DP35" s="663"/>
      <c r="DQ35" s="663"/>
      <c r="DR35" s="663"/>
      <c r="DS35" s="663"/>
      <c r="DT35" s="663"/>
      <c r="DU35" s="663"/>
      <c r="DV35" s="664"/>
      <c r="DW35" s="634">
        <v>0.5</v>
      </c>
      <c r="DX35" s="665"/>
      <c r="DY35" s="665"/>
      <c r="DZ35" s="665"/>
      <c r="EA35" s="665"/>
      <c r="EB35" s="665"/>
      <c r="EC35" s="666"/>
    </row>
    <row r="36" spans="2:133" ht="11.25" customHeight="1" x14ac:dyDescent="0.15">
      <c r="B36" s="626" t="s">
        <v>329</v>
      </c>
      <c r="C36" s="627"/>
      <c r="D36" s="627"/>
      <c r="E36" s="627"/>
      <c r="F36" s="627"/>
      <c r="G36" s="627"/>
      <c r="H36" s="627"/>
      <c r="I36" s="627"/>
      <c r="J36" s="627"/>
      <c r="K36" s="627"/>
      <c r="L36" s="627"/>
      <c r="M36" s="627"/>
      <c r="N36" s="627"/>
      <c r="O36" s="627"/>
      <c r="P36" s="627"/>
      <c r="Q36" s="628"/>
      <c r="R36" s="629">
        <v>475431</v>
      </c>
      <c r="S36" s="630"/>
      <c r="T36" s="630"/>
      <c r="U36" s="630"/>
      <c r="V36" s="630"/>
      <c r="W36" s="630"/>
      <c r="X36" s="630"/>
      <c r="Y36" s="631"/>
      <c r="Z36" s="632">
        <v>7.7</v>
      </c>
      <c r="AA36" s="632"/>
      <c r="AB36" s="632"/>
      <c r="AC36" s="632"/>
      <c r="AD36" s="633" t="s">
        <v>137</v>
      </c>
      <c r="AE36" s="633"/>
      <c r="AF36" s="633"/>
      <c r="AG36" s="633"/>
      <c r="AH36" s="633"/>
      <c r="AI36" s="633"/>
      <c r="AJ36" s="633"/>
      <c r="AK36" s="633"/>
      <c r="AL36" s="634" t="s">
        <v>137</v>
      </c>
      <c r="AM36" s="635"/>
      <c r="AN36" s="635"/>
      <c r="AO36" s="636"/>
      <c r="AP36" s="221"/>
      <c r="AQ36" s="703" t="s">
        <v>330</v>
      </c>
      <c r="AR36" s="704"/>
      <c r="AS36" s="704"/>
      <c r="AT36" s="704"/>
      <c r="AU36" s="704"/>
      <c r="AV36" s="704"/>
      <c r="AW36" s="704"/>
      <c r="AX36" s="704"/>
      <c r="AY36" s="705"/>
      <c r="AZ36" s="618">
        <v>512152</v>
      </c>
      <c r="BA36" s="619"/>
      <c r="BB36" s="619"/>
      <c r="BC36" s="619"/>
      <c r="BD36" s="619"/>
      <c r="BE36" s="619"/>
      <c r="BF36" s="706"/>
      <c r="BG36" s="640" t="s">
        <v>331</v>
      </c>
      <c r="BH36" s="641"/>
      <c r="BI36" s="641"/>
      <c r="BJ36" s="641"/>
      <c r="BK36" s="641"/>
      <c r="BL36" s="641"/>
      <c r="BM36" s="641"/>
      <c r="BN36" s="641"/>
      <c r="BO36" s="641"/>
      <c r="BP36" s="641"/>
      <c r="BQ36" s="641"/>
      <c r="BR36" s="641"/>
      <c r="BS36" s="641"/>
      <c r="BT36" s="641"/>
      <c r="BU36" s="642"/>
      <c r="BV36" s="618">
        <v>11085</v>
      </c>
      <c r="BW36" s="619"/>
      <c r="BX36" s="619"/>
      <c r="BY36" s="619"/>
      <c r="BZ36" s="619"/>
      <c r="CA36" s="619"/>
      <c r="CB36" s="706"/>
      <c r="CD36" s="644" t="s">
        <v>332</v>
      </c>
      <c r="CE36" s="645"/>
      <c r="CF36" s="645"/>
      <c r="CG36" s="645"/>
      <c r="CH36" s="645"/>
      <c r="CI36" s="645"/>
      <c r="CJ36" s="645"/>
      <c r="CK36" s="645"/>
      <c r="CL36" s="645"/>
      <c r="CM36" s="645"/>
      <c r="CN36" s="645"/>
      <c r="CO36" s="645"/>
      <c r="CP36" s="645"/>
      <c r="CQ36" s="646"/>
      <c r="CR36" s="629">
        <v>739885</v>
      </c>
      <c r="CS36" s="630"/>
      <c r="CT36" s="630"/>
      <c r="CU36" s="630"/>
      <c r="CV36" s="630"/>
      <c r="CW36" s="630"/>
      <c r="CX36" s="630"/>
      <c r="CY36" s="631"/>
      <c r="CZ36" s="634">
        <v>12.4</v>
      </c>
      <c r="DA36" s="665"/>
      <c r="DB36" s="665"/>
      <c r="DC36" s="671"/>
      <c r="DD36" s="638">
        <v>610641</v>
      </c>
      <c r="DE36" s="630"/>
      <c r="DF36" s="630"/>
      <c r="DG36" s="630"/>
      <c r="DH36" s="630"/>
      <c r="DI36" s="630"/>
      <c r="DJ36" s="630"/>
      <c r="DK36" s="631"/>
      <c r="DL36" s="638">
        <v>519928</v>
      </c>
      <c r="DM36" s="630"/>
      <c r="DN36" s="630"/>
      <c r="DO36" s="630"/>
      <c r="DP36" s="630"/>
      <c r="DQ36" s="630"/>
      <c r="DR36" s="630"/>
      <c r="DS36" s="630"/>
      <c r="DT36" s="630"/>
      <c r="DU36" s="630"/>
      <c r="DV36" s="631"/>
      <c r="DW36" s="634">
        <v>19.600000000000001</v>
      </c>
      <c r="DX36" s="665"/>
      <c r="DY36" s="665"/>
      <c r="DZ36" s="665"/>
      <c r="EA36" s="665"/>
      <c r="EB36" s="665"/>
      <c r="EC36" s="666"/>
    </row>
    <row r="37" spans="2:133" ht="11.25" customHeight="1" x14ac:dyDescent="0.15">
      <c r="B37" s="626" t="s">
        <v>333</v>
      </c>
      <c r="C37" s="627"/>
      <c r="D37" s="627"/>
      <c r="E37" s="627"/>
      <c r="F37" s="627"/>
      <c r="G37" s="627"/>
      <c r="H37" s="627"/>
      <c r="I37" s="627"/>
      <c r="J37" s="627"/>
      <c r="K37" s="627"/>
      <c r="L37" s="627"/>
      <c r="M37" s="627"/>
      <c r="N37" s="627"/>
      <c r="O37" s="627"/>
      <c r="P37" s="627"/>
      <c r="Q37" s="628"/>
      <c r="R37" s="629">
        <v>718187</v>
      </c>
      <c r="S37" s="630"/>
      <c r="T37" s="630"/>
      <c r="U37" s="630"/>
      <c r="V37" s="630"/>
      <c r="W37" s="630"/>
      <c r="X37" s="630"/>
      <c r="Y37" s="631"/>
      <c r="Z37" s="632">
        <v>11.6</v>
      </c>
      <c r="AA37" s="632"/>
      <c r="AB37" s="632"/>
      <c r="AC37" s="632"/>
      <c r="AD37" s="633" t="s">
        <v>236</v>
      </c>
      <c r="AE37" s="633"/>
      <c r="AF37" s="633"/>
      <c r="AG37" s="633"/>
      <c r="AH37" s="633"/>
      <c r="AI37" s="633"/>
      <c r="AJ37" s="633"/>
      <c r="AK37" s="633"/>
      <c r="AL37" s="634" t="s">
        <v>236</v>
      </c>
      <c r="AM37" s="635"/>
      <c r="AN37" s="635"/>
      <c r="AO37" s="636"/>
      <c r="AQ37" s="707" t="s">
        <v>334</v>
      </c>
      <c r="AR37" s="708"/>
      <c r="AS37" s="708"/>
      <c r="AT37" s="708"/>
      <c r="AU37" s="708"/>
      <c r="AV37" s="708"/>
      <c r="AW37" s="708"/>
      <c r="AX37" s="708"/>
      <c r="AY37" s="709"/>
      <c r="AZ37" s="629">
        <v>131510</v>
      </c>
      <c r="BA37" s="630"/>
      <c r="BB37" s="630"/>
      <c r="BC37" s="630"/>
      <c r="BD37" s="663"/>
      <c r="BE37" s="663"/>
      <c r="BF37" s="687"/>
      <c r="BG37" s="644" t="s">
        <v>335</v>
      </c>
      <c r="BH37" s="645"/>
      <c r="BI37" s="645"/>
      <c r="BJ37" s="645"/>
      <c r="BK37" s="645"/>
      <c r="BL37" s="645"/>
      <c r="BM37" s="645"/>
      <c r="BN37" s="645"/>
      <c r="BO37" s="645"/>
      <c r="BP37" s="645"/>
      <c r="BQ37" s="645"/>
      <c r="BR37" s="645"/>
      <c r="BS37" s="645"/>
      <c r="BT37" s="645"/>
      <c r="BU37" s="646"/>
      <c r="BV37" s="629">
        <v>-43</v>
      </c>
      <c r="BW37" s="630"/>
      <c r="BX37" s="630"/>
      <c r="BY37" s="630"/>
      <c r="BZ37" s="630"/>
      <c r="CA37" s="630"/>
      <c r="CB37" s="639"/>
      <c r="CD37" s="644" t="s">
        <v>336</v>
      </c>
      <c r="CE37" s="645"/>
      <c r="CF37" s="645"/>
      <c r="CG37" s="645"/>
      <c r="CH37" s="645"/>
      <c r="CI37" s="645"/>
      <c r="CJ37" s="645"/>
      <c r="CK37" s="645"/>
      <c r="CL37" s="645"/>
      <c r="CM37" s="645"/>
      <c r="CN37" s="645"/>
      <c r="CO37" s="645"/>
      <c r="CP37" s="645"/>
      <c r="CQ37" s="646"/>
      <c r="CR37" s="629">
        <v>141257</v>
      </c>
      <c r="CS37" s="663"/>
      <c r="CT37" s="663"/>
      <c r="CU37" s="663"/>
      <c r="CV37" s="663"/>
      <c r="CW37" s="663"/>
      <c r="CX37" s="663"/>
      <c r="CY37" s="664"/>
      <c r="CZ37" s="634">
        <v>2.4</v>
      </c>
      <c r="DA37" s="665"/>
      <c r="DB37" s="665"/>
      <c r="DC37" s="671"/>
      <c r="DD37" s="638">
        <v>140294</v>
      </c>
      <c r="DE37" s="663"/>
      <c r="DF37" s="663"/>
      <c r="DG37" s="663"/>
      <c r="DH37" s="663"/>
      <c r="DI37" s="663"/>
      <c r="DJ37" s="663"/>
      <c r="DK37" s="664"/>
      <c r="DL37" s="638">
        <v>139852</v>
      </c>
      <c r="DM37" s="663"/>
      <c r="DN37" s="663"/>
      <c r="DO37" s="663"/>
      <c r="DP37" s="663"/>
      <c r="DQ37" s="663"/>
      <c r="DR37" s="663"/>
      <c r="DS37" s="663"/>
      <c r="DT37" s="663"/>
      <c r="DU37" s="663"/>
      <c r="DV37" s="664"/>
      <c r="DW37" s="634">
        <v>5.3</v>
      </c>
      <c r="DX37" s="665"/>
      <c r="DY37" s="665"/>
      <c r="DZ37" s="665"/>
      <c r="EA37" s="665"/>
      <c r="EB37" s="665"/>
      <c r="EC37" s="666"/>
    </row>
    <row r="38" spans="2:133" ht="11.25" customHeight="1" x14ac:dyDescent="0.15">
      <c r="B38" s="626" t="s">
        <v>337</v>
      </c>
      <c r="C38" s="627"/>
      <c r="D38" s="627"/>
      <c r="E38" s="627"/>
      <c r="F38" s="627"/>
      <c r="G38" s="627"/>
      <c r="H38" s="627"/>
      <c r="I38" s="627"/>
      <c r="J38" s="627"/>
      <c r="K38" s="627"/>
      <c r="L38" s="627"/>
      <c r="M38" s="627"/>
      <c r="N38" s="627"/>
      <c r="O38" s="627"/>
      <c r="P38" s="627"/>
      <c r="Q38" s="628"/>
      <c r="R38" s="629">
        <v>261379</v>
      </c>
      <c r="S38" s="630"/>
      <c r="T38" s="630"/>
      <c r="U38" s="630"/>
      <c r="V38" s="630"/>
      <c r="W38" s="630"/>
      <c r="X38" s="630"/>
      <c r="Y38" s="631"/>
      <c r="Z38" s="632">
        <v>4.2</v>
      </c>
      <c r="AA38" s="632"/>
      <c r="AB38" s="632"/>
      <c r="AC38" s="632"/>
      <c r="AD38" s="633" t="s">
        <v>137</v>
      </c>
      <c r="AE38" s="633"/>
      <c r="AF38" s="633"/>
      <c r="AG38" s="633"/>
      <c r="AH38" s="633"/>
      <c r="AI38" s="633"/>
      <c r="AJ38" s="633"/>
      <c r="AK38" s="633"/>
      <c r="AL38" s="634" t="s">
        <v>137</v>
      </c>
      <c r="AM38" s="635"/>
      <c r="AN38" s="635"/>
      <c r="AO38" s="636"/>
      <c r="AQ38" s="707" t="s">
        <v>338</v>
      </c>
      <c r="AR38" s="708"/>
      <c r="AS38" s="708"/>
      <c r="AT38" s="708"/>
      <c r="AU38" s="708"/>
      <c r="AV38" s="708"/>
      <c r="AW38" s="708"/>
      <c r="AX38" s="708"/>
      <c r="AY38" s="709"/>
      <c r="AZ38" s="629">
        <v>74003</v>
      </c>
      <c r="BA38" s="630"/>
      <c r="BB38" s="630"/>
      <c r="BC38" s="630"/>
      <c r="BD38" s="663"/>
      <c r="BE38" s="663"/>
      <c r="BF38" s="687"/>
      <c r="BG38" s="644" t="s">
        <v>339</v>
      </c>
      <c r="BH38" s="645"/>
      <c r="BI38" s="645"/>
      <c r="BJ38" s="645"/>
      <c r="BK38" s="645"/>
      <c r="BL38" s="645"/>
      <c r="BM38" s="645"/>
      <c r="BN38" s="645"/>
      <c r="BO38" s="645"/>
      <c r="BP38" s="645"/>
      <c r="BQ38" s="645"/>
      <c r="BR38" s="645"/>
      <c r="BS38" s="645"/>
      <c r="BT38" s="645"/>
      <c r="BU38" s="646"/>
      <c r="BV38" s="629">
        <v>1074</v>
      </c>
      <c r="BW38" s="630"/>
      <c r="BX38" s="630"/>
      <c r="BY38" s="630"/>
      <c r="BZ38" s="630"/>
      <c r="CA38" s="630"/>
      <c r="CB38" s="639"/>
      <c r="CD38" s="644" t="s">
        <v>340</v>
      </c>
      <c r="CE38" s="645"/>
      <c r="CF38" s="645"/>
      <c r="CG38" s="645"/>
      <c r="CH38" s="645"/>
      <c r="CI38" s="645"/>
      <c r="CJ38" s="645"/>
      <c r="CK38" s="645"/>
      <c r="CL38" s="645"/>
      <c r="CM38" s="645"/>
      <c r="CN38" s="645"/>
      <c r="CO38" s="645"/>
      <c r="CP38" s="645"/>
      <c r="CQ38" s="646"/>
      <c r="CR38" s="629">
        <v>306639</v>
      </c>
      <c r="CS38" s="630"/>
      <c r="CT38" s="630"/>
      <c r="CU38" s="630"/>
      <c r="CV38" s="630"/>
      <c r="CW38" s="630"/>
      <c r="CX38" s="630"/>
      <c r="CY38" s="631"/>
      <c r="CZ38" s="634">
        <v>5.0999999999999996</v>
      </c>
      <c r="DA38" s="665"/>
      <c r="DB38" s="665"/>
      <c r="DC38" s="671"/>
      <c r="DD38" s="638">
        <v>253827</v>
      </c>
      <c r="DE38" s="630"/>
      <c r="DF38" s="630"/>
      <c r="DG38" s="630"/>
      <c r="DH38" s="630"/>
      <c r="DI38" s="630"/>
      <c r="DJ38" s="630"/>
      <c r="DK38" s="631"/>
      <c r="DL38" s="638">
        <v>233374</v>
      </c>
      <c r="DM38" s="630"/>
      <c r="DN38" s="630"/>
      <c r="DO38" s="630"/>
      <c r="DP38" s="630"/>
      <c r="DQ38" s="630"/>
      <c r="DR38" s="630"/>
      <c r="DS38" s="630"/>
      <c r="DT38" s="630"/>
      <c r="DU38" s="630"/>
      <c r="DV38" s="631"/>
      <c r="DW38" s="634">
        <v>8.8000000000000007</v>
      </c>
      <c r="DX38" s="665"/>
      <c r="DY38" s="665"/>
      <c r="DZ38" s="665"/>
      <c r="EA38" s="665"/>
      <c r="EB38" s="665"/>
      <c r="EC38" s="666"/>
    </row>
    <row r="39" spans="2:133" ht="11.25" customHeight="1" x14ac:dyDescent="0.15">
      <c r="B39" s="626" t="s">
        <v>341</v>
      </c>
      <c r="C39" s="627"/>
      <c r="D39" s="627"/>
      <c r="E39" s="627"/>
      <c r="F39" s="627"/>
      <c r="G39" s="627"/>
      <c r="H39" s="627"/>
      <c r="I39" s="627"/>
      <c r="J39" s="627"/>
      <c r="K39" s="627"/>
      <c r="L39" s="627"/>
      <c r="M39" s="627"/>
      <c r="N39" s="627"/>
      <c r="O39" s="627"/>
      <c r="P39" s="627"/>
      <c r="Q39" s="628"/>
      <c r="R39" s="629">
        <v>74107</v>
      </c>
      <c r="S39" s="630"/>
      <c r="T39" s="630"/>
      <c r="U39" s="630"/>
      <c r="V39" s="630"/>
      <c r="W39" s="630"/>
      <c r="X39" s="630"/>
      <c r="Y39" s="631"/>
      <c r="Z39" s="632">
        <v>1.2</v>
      </c>
      <c r="AA39" s="632"/>
      <c r="AB39" s="632"/>
      <c r="AC39" s="632"/>
      <c r="AD39" s="633">
        <v>4428</v>
      </c>
      <c r="AE39" s="633"/>
      <c r="AF39" s="633"/>
      <c r="AG39" s="633"/>
      <c r="AH39" s="633"/>
      <c r="AI39" s="633"/>
      <c r="AJ39" s="633"/>
      <c r="AK39" s="633"/>
      <c r="AL39" s="634">
        <v>0.2</v>
      </c>
      <c r="AM39" s="635"/>
      <c r="AN39" s="635"/>
      <c r="AO39" s="636"/>
      <c r="AQ39" s="707" t="s">
        <v>342</v>
      </c>
      <c r="AR39" s="708"/>
      <c r="AS39" s="708"/>
      <c r="AT39" s="708"/>
      <c r="AU39" s="708"/>
      <c r="AV39" s="708"/>
      <c r="AW39" s="708"/>
      <c r="AX39" s="708"/>
      <c r="AY39" s="709"/>
      <c r="AZ39" s="629" t="s">
        <v>254</v>
      </c>
      <c r="BA39" s="630"/>
      <c r="BB39" s="630"/>
      <c r="BC39" s="630"/>
      <c r="BD39" s="663"/>
      <c r="BE39" s="663"/>
      <c r="BF39" s="687"/>
      <c r="BG39" s="644" t="s">
        <v>343</v>
      </c>
      <c r="BH39" s="645"/>
      <c r="BI39" s="645"/>
      <c r="BJ39" s="645"/>
      <c r="BK39" s="645"/>
      <c r="BL39" s="645"/>
      <c r="BM39" s="645"/>
      <c r="BN39" s="645"/>
      <c r="BO39" s="645"/>
      <c r="BP39" s="645"/>
      <c r="BQ39" s="645"/>
      <c r="BR39" s="645"/>
      <c r="BS39" s="645"/>
      <c r="BT39" s="645"/>
      <c r="BU39" s="646"/>
      <c r="BV39" s="629">
        <v>1827</v>
      </c>
      <c r="BW39" s="630"/>
      <c r="BX39" s="630"/>
      <c r="BY39" s="630"/>
      <c r="BZ39" s="630"/>
      <c r="CA39" s="630"/>
      <c r="CB39" s="639"/>
      <c r="CD39" s="644" t="s">
        <v>344</v>
      </c>
      <c r="CE39" s="645"/>
      <c r="CF39" s="645"/>
      <c r="CG39" s="645"/>
      <c r="CH39" s="645"/>
      <c r="CI39" s="645"/>
      <c r="CJ39" s="645"/>
      <c r="CK39" s="645"/>
      <c r="CL39" s="645"/>
      <c r="CM39" s="645"/>
      <c r="CN39" s="645"/>
      <c r="CO39" s="645"/>
      <c r="CP39" s="645"/>
      <c r="CQ39" s="646"/>
      <c r="CR39" s="629">
        <v>594208</v>
      </c>
      <c r="CS39" s="663"/>
      <c r="CT39" s="663"/>
      <c r="CU39" s="663"/>
      <c r="CV39" s="663"/>
      <c r="CW39" s="663"/>
      <c r="CX39" s="663"/>
      <c r="CY39" s="664"/>
      <c r="CZ39" s="634">
        <v>9.9</v>
      </c>
      <c r="DA39" s="665"/>
      <c r="DB39" s="665"/>
      <c r="DC39" s="671"/>
      <c r="DD39" s="638">
        <v>36240</v>
      </c>
      <c r="DE39" s="663"/>
      <c r="DF39" s="663"/>
      <c r="DG39" s="663"/>
      <c r="DH39" s="663"/>
      <c r="DI39" s="663"/>
      <c r="DJ39" s="663"/>
      <c r="DK39" s="664"/>
      <c r="DL39" s="638" t="s">
        <v>137</v>
      </c>
      <c r="DM39" s="663"/>
      <c r="DN39" s="663"/>
      <c r="DO39" s="663"/>
      <c r="DP39" s="663"/>
      <c r="DQ39" s="663"/>
      <c r="DR39" s="663"/>
      <c r="DS39" s="663"/>
      <c r="DT39" s="663"/>
      <c r="DU39" s="663"/>
      <c r="DV39" s="664"/>
      <c r="DW39" s="634" t="s">
        <v>236</v>
      </c>
      <c r="DX39" s="665"/>
      <c r="DY39" s="665"/>
      <c r="DZ39" s="665"/>
      <c r="EA39" s="665"/>
      <c r="EB39" s="665"/>
      <c r="EC39" s="666"/>
    </row>
    <row r="40" spans="2:133" ht="11.25" customHeight="1" x14ac:dyDescent="0.15">
      <c r="B40" s="626" t="s">
        <v>345</v>
      </c>
      <c r="C40" s="627"/>
      <c r="D40" s="627"/>
      <c r="E40" s="627"/>
      <c r="F40" s="627"/>
      <c r="G40" s="627"/>
      <c r="H40" s="627"/>
      <c r="I40" s="627"/>
      <c r="J40" s="627"/>
      <c r="K40" s="627"/>
      <c r="L40" s="627"/>
      <c r="M40" s="627"/>
      <c r="N40" s="627"/>
      <c r="O40" s="627"/>
      <c r="P40" s="627"/>
      <c r="Q40" s="628"/>
      <c r="R40" s="629">
        <v>556659</v>
      </c>
      <c r="S40" s="630"/>
      <c r="T40" s="630"/>
      <c r="U40" s="630"/>
      <c r="V40" s="630"/>
      <c r="W40" s="630"/>
      <c r="X40" s="630"/>
      <c r="Y40" s="631"/>
      <c r="Z40" s="632">
        <v>9</v>
      </c>
      <c r="AA40" s="632"/>
      <c r="AB40" s="632"/>
      <c r="AC40" s="632"/>
      <c r="AD40" s="633" t="s">
        <v>137</v>
      </c>
      <c r="AE40" s="633"/>
      <c r="AF40" s="633"/>
      <c r="AG40" s="633"/>
      <c r="AH40" s="633"/>
      <c r="AI40" s="633"/>
      <c r="AJ40" s="633"/>
      <c r="AK40" s="633"/>
      <c r="AL40" s="634" t="s">
        <v>137</v>
      </c>
      <c r="AM40" s="635"/>
      <c r="AN40" s="635"/>
      <c r="AO40" s="636"/>
      <c r="AQ40" s="707" t="s">
        <v>346</v>
      </c>
      <c r="AR40" s="708"/>
      <c r="AS40" s="708"/>
      <c r="AT40" s="708"/>
      <c r="AU40" s="708"/>
      <c r="AV40" s="708"/>
      <c r="AW40" s="708"/>
      <c r="AX40" s="708"/>
      <c r="AY40" s="709"/>
      <c r="AZ40" s="629" t="s">
        <v>254</v>
      </c>
      <c r="BA40" s="630"/>
      <c r="BB40" s="630"/>
      <c r="BC40" s="630"/>
      <c r="BD40" s="663"/>
      <c r="BE40" s="663"/>
      <c r="BF40" s="687"/>
      <c r="BG40" s="710" t="s">
        <v>347</v>
      </c>
      <c r="BH40" s="711"/>
      <c r="BI40" s="711"/>
      <c r="BJ40" s="711"/>
      <c r="BK40" s="711"/>
      <c r="BL40" s="222"/>
      <c r="BM40" s="645" t="s">
        <v>348</v>
      </c>
      <c r="BN40" s="645"/>
      <c r="BO40" s="645"/>
      <c r="BP40" s="645"/>
      <c r="BQ40" s="645"/>
      <c r="BR40" s="645"/>
      <c r="BS40" s="645"/>
      <c r="BT40" s="645"/>
      <c r="BU40" s="646"/>
      <c r="BV40" s="629">
        <v>75</v>
      </c>
      <c r="BW40" s="630"/>
      <c r="BX40" s="630"/>
      <c r="BY40" s="630"/>
      <c r="BZ40" s="630"/>
      <c r="CA40" s="630"/>
      <c r="CB40" s="639"/>
      <c r="CD40" s="644" t="s">
        <v>349</v>
      </c>
      <c r="CE40" s="645"/>
      <c r="CF40" s="645"/>
      <c r="CG40" s="645"/>
      <c r="CH40" s="645"/>
      <c r="CI40" s="645"/>
      <c r="CJ40" s="645"/>
      <c r="CK40" s="645"/>
      <c r="CL40" s="645"/>
      <c r="CM40" s="645"/>
      <c r="CN40" s="645"/>
      <c r="CO40" s="645"/>
      <c r="CP40" s="645"/>
      <c r="CQ40" s="646"/>
      <c r="CR40" s="629">
        <v>1485</v>
      </c>
      <c r="CS40" s="630"/>
      <c r="CT40" s="630"/>
      <c r="CU40" s="630"/>
      <c r="CV40" s="630"/>
      <c r="CW40" s="630"/>
      <c r="CX40" s="630"/>
      <c r="CY40" s="631"/>
      <c r="CZ40" s="634">
        <v>0</v>
      </c>
      <c r="DA40" s="665"/>
      <c r="DB40" s="665"/>
      <c r="DC40" s="671"/>
      <c r="DD40" s="638" t="s">
        <v>236</v>
      </c>
      <c r="DE40" s="630"/>
      <c r="DF40" s="630"/>
      <c r="DG40" s="630"/>
      <c r="DH40" s="630"/>
      <c r="DI40" s="630"/>
      <c r="DJ40" s="630"/>
      <c r="DK40" s="631"/>
      <c r="DL40" s="638" t="s">
        <v>137</v>
      </c>
      <c r="DM40" s="630"/>
      <c r="DN40" s="630"/>
      <c r="DO40" s="630"/>
      <c r="DP40" s="630"/>
      <c r="DQ40" s="630"/>
      <c r="DR40" s="630"/>
      <c r="DS40" s="630"/>
      <c r="DT40" s="630"/>
      <c r="DU40" s="630"/>
      <c r="DV40" s="631"/>
      <c r="DW40" s="634" t="s">
        <v>236</v>
      </c>
      <c r="DX40" s="665"/>
      <c r="DY40" s="665"/>
      <c r="DZ40" s="665"/>
      <c r="EA40" s="665"/>
      <c r="EB40" s="665"/>
      <c r="EC40" s="666"/>
    </row>
    <row r="41" spans="2:133" ht="11.25" customHeight="1" x14ac:dyDescent="0.15">
      <c r="B41" s="626" t="s">
        <v>350</v>
      </c>
      <c r="C41" s="627"/>
      <c r="D41" s="627"/>
      <c r="E41" s="627"/>
      <c r="F41" s="627"/>
      <c r="G41" s="627"/>
      <c r="H41" s="627"/>
      <c r="I41" s="627"/>
      <c r="J41" s="627"/>
      <c r="K41" s="627"/>
      <c r="L41" s="627"/>
      <c r="M41" s="627"/>
      <c r="N41" s="627"/>
      <c r="O41" s="627"/>
      <c r="P41" s="627"/>
      <c r="Q41" s="628"/>
      <c r="R41" s="629" t="s">
        <v>137</v>
      </c>
      <c r="S41" s="630"/>
      <c r="T41" s="630"/>
      <c r="U41" s="630"/>
      <c r="V41" s="630"/>
      <c r="W41" s="630"/>
      <c r="X41" s="630"/>
      <c r="Y41" s="631"/>
      <c r="Z41" s="632" t="s">
        <v>137</v>
      </c>
      <c r="AA41" s="632"/>
      <c r="AB41" s="632"/>
      <c r="AC41" s="632"/>
      <c r="AD41" s="633" t="s">
        <v>236</v>
      </c>
      <c r="AE41" s="633"/>
      <c r="AF41" s="633"/>
      <c r="AG41" s="633"/>
      <c r="AH41" s="633"/>
      <c r="AI41" s="633"/>
      <c r="AJ41" s="633"/>
      <c r="AK41" s="633"/>
      <c r="AL41" s="634" t="s">
        <v>137</v>
      </c>
      <c r="AM41" s="635"/>
      <c r="AN41" s="635"/>
      <c r="AO41" s="636"/>
      <c r="AQ41" s="707" t="s">
        <v>351</v>
      </c>
      <c r="AR41" s="708"/>
      <c r="AS41" s="708"/>
      <c r="AT41" s="708"/>
      <c r="AU41" s="708"/>
      <c r="AV41" s="708"/>
      <c r="AW41" s="708"/>
      <c r="AX41" s="708"/>
      <c r="AY41" s="709"/>
      <c r="AZ41" s="629">
        <v>83462</v>
      </c>
      <c r="BA41" s="630"/>
      <c r="BB41" s="630"/>
      <c r="BC41" s="630"/>
      <c r="BD41" s="663"/>
      <c r="BE41" s="663"/>
      <c r="BF41" s="687"/>
      <c r="BG41" s="710"/>
      <c r="BH41" s="711"/>
      <c r="BI41" s="711"/>
      <c r="BJ41" s="711"/>
      <c r="BK41" s="711"/>
      <c r="BL41" s="222"/>
      <c r="BM41" s="645" t="s">
        <v>352</v>
      </c>
      <c r="BN41" s="645"/>
      <c r="BO41" s="645"/>
      <c r="BP41" s="645"/>
      <c r="BQ41" s="645"/>
      <c r="BR41" s="645"/>
      <c r="BS41" s="645"/>
      <c r="BT41" s="645"/>
      <c r="BU41" s="646"/>
      <c r="BV41" s="629" t="s">
        <v>236</v>
      </c>
      <c r="BW41" s="630"/>
      <c r="BX41" s="630"/>
      <c r="BY41" s="630"/>
      <c r="BZ41" s="630"/>
      <c r="CA41" s="630"/>
      <c r="CB41" s="639"/>
      <c r="CD41" s="644" t="s">
        <v>353</v>
      </c>
      <c r="CE41" s="645"/>
      <c r="CF41" s="645"/>
      <c r="CG41" s="645"/>
      <c r="CH41" s="645"/>
      <c r="CI41" s="645"/>
      <c r="CJ41" s="645"/>
      <c r="CK41" s="645"/>
      <c r="CL41" s="645"/>
      <c r="CM41" s="645"/>
      <c r="CN41" s="645"/>
      <c r="CO41" s="645"/>
      <c r="CP41" s="645"/>
      <c r="CQ41" s="646"/>
      <c r="CR41" s="629" t="s">
        <v>236</v>
      </c>
      <c r="CS41" s="663"/>
      <c r="CT41" s="663"/>
      <c r="CU41" s="663"/>
      <c r="CV41" s="663"/>
      <c r="CW41" s="663"/>
      <c r="CX41" s="663"/>
      <c r="CY41" s="664"/>
      <c r="CZ41" s="634" t="s">
        <v>236</v>
      </c>
      <c r="DA41" s="665"/>
      <c r="DB41" s="665"/>
      <c r="DC41" s="671"/>
      <c r="DD41" s="638" t="s">
        <v>236</v>
      </c>
      <c r="DE41" s="663"/>
      <c r="DF41" s="663"/>
      <c r="DG41" s="663"/>
      <c r="DH41" s="663"/>
      <c r="DI41" s="663"/>
      <c r="DJ41" s="663"/>
      <c r="DK41" s="664"/>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354</v>
      </c>
      <c r="C42" s="627"/>
      <c r="D42" s="627"/>
      <c r="E42" s="627"/>
      <c r="F42" s="627"/>
      <c r="G42" s="627"/>
      <c r="H42" s="627"/>
      <c r="I42" s="627"/>
      <c r="J42" s="627"/>
      <c r="K42" s="627"/>
      <c r="L42" s="627"/>
      <c r="M42" s="627"/>
      <c r="N42" s="627"/>
      <c r="O42" s="627"/>
      <c r="P42" s="627"/>
      <c r="Q42" s="628"/>
      <c r="R42" s="629" t="s">
        <v>137</v>
      </c>
      <c r="S42" s="630"/>
      <c r="T42" s="630"/>
      <c r="U42" s="630"/>
      <c r="V42" s="630"/>
      <c r="W42" s="630"/>
      <c r="X42" s="630"/>
      <c r="Y42" s="631"/>
      <c r="Z42" s="632" t="s">
        <v>254</v>
      </c>
      <c r="AA42" s="632"/>
      <c r="AB42" s="632"/>
      <c r="AC42" s="632"/>
      <c r="AD42" s="633" t="s">
        <v>236</v>
      </c>
      <c r="AE42" s="633"/>
      <c r="AF42" s="633"/>
      <c r="AG42" s="633"/>
      <c r="AH42" s="633"/>
      <c r="AI42" s="633"/>
      <c r="AJ42" s="633"/>
      <c r="AK42" s="633"/>
      <c r="AL42" s="634" t="s">
        <v>137</v>
      </c>
      <c r="AM42" s="635"/>
      <c r="AN42" s="635"/>
      <c r="AO42" s="636"/>
      <c r="AQ42" s="717" t="s">
        <v>355</v>
      </c>
      <c r="AR42" s="718"/>
      <c r="AS42" s="718"/>
      <c r="AT42" s="718"/>
      <c r="AU42" s="718"/>
      <c r="AV42" s="718"/>
      <c r="AW42" s="718"/>
      <c r="AX42" s="718"/>
      <c r="AY42" s="719"/>
      <c r="AZ42" s="723">
        <v>223177</v>
      </c>
      <c r="BA42" s="724"/>
      <c r="BB42" s="724"/>
      <c r="BC42" s="724"/>
      <c r="BD42" s="700"/>
      <c r="BE42" s="700"/>
      <c r="BF42" s="702"/>
      <c r="BG42" s="712"/>
      <c r="BH42" s="713"/>
      <c r="BI42" s="713"/>
      <c r="BJ42" s="713"/>
      <c r="BK42" s="713"/>
      <c r="BL42" s="223"/>
      <c r="BM42" s="655" t="s">
        <v>356</v>
      </c>
      <c r="BN42" s="655"/>
      <c r="BO42" s="655"/>
      <c r="BP42" s="655"/>
      <c r="BQ42" s="655"/>
      <c r="BR42" s="655"/>
      <c r="BS42" s="655"/>
      <c r="BT42" s="655"/>
      <c r="BU42" s="656"/>
      <c r="BV42" s="723">
        <v>374</v>
      </c>
      <c r="BW42" s="724"/>
      <c r="BX42" s="724"/>
      <c r="BY42" s="724"/>
      <c r="BZ42" s="724"/>
      <c r="CA42" s="724"/>
      <c r="CB42" s="736"/>
      <c r="CD42" s="626" t="s">
        <v>357</v>
      </c>
      <c r="CE42" s="627"/>
      <c r="CF42" s="627"/>
      <c r="CG42" s="627"/>
      <c r="CH42" s="627"/>
      <c r="CI42" s="627"/>
      <c r="CJ42" s="627"/>
      <c r="CK42" s="627"/>
      <c r="CL42" s="627"/>
      <c r="CM42" s="627"/>
      <c r="CN42" s="627"/>
      <c r="CO42" s="627"/>
      <c r="CP42" s="627"/>
      <c r="CQ42" s="628"/>
      <c r="CR42" s="629">
        <v>1137227</v>
      </c>
      <c r="CS42" s="663"/>
      <c r="CT42" s="663"/>
      <c r="CU42" s="663"/>
      <c r="CV42" s="663"/>
      <c r="CW42" s="663"/>
      <c r="CX42" s="663"/>
      <c r="CY42" s="664"/>
      <c r="CZ42" s="634">
        <v>19</v>
      </c>
      <c r="DA42" s="665"/>
      <c r="DB42" s="665"/>
      <c r="DC42" s="671"/>
      <c r="DD42" s="638">
        <v>366515</v>
      </c>
      <c r="DE42" s="663"/>
      <c r="DF42" s="663"/>
      <c r="DG42" s="663"/>
      <c r="DH42" s="663"/>
      <c r="DI42" s="663"/>
      <c r="DJ42" s="663"/>
      <c r="DK42" s="664"/>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358</v>
      </c>
      <c r="C43" s="627"/>
      <c r="D43" s="627"/>
      <c r="E43" s="627"/>
      <c r="F43" s="627"/>
      <c r="G43" s="627"/>
      <c r="H43" s="627"/>
      <c r="I43" s="627"/>
      <c r="J43" s="627"/>
      <c r="K43" s="627"/>
      <c r="L43" s="627"/>
      <c r="M43" s="627"/>
      <c r="N43" s="627"/>
      <c r="O43" s="627"/>
      <c r="P43" s="627"/>
      <c r="Q43" s="628"/>
      <c r="R43" s="629">
        <v>132259</v>
      </c>
      <c r="S43" s="630"/>
      <c r="T43" s="630"/>
      <c r="U43" s="630"/>
      <c r="V43" s="630"/>
      <c r="W43" s="630"/>
      <c r="X43" s="630"/>
      <c r="Y43" s="631"/>
      <c r="Z43" s="632">
        <v>2.1</v>
      </c>
      <c r="AA43" s="632"/>
      <c r="AB43" s="632"/>
      <c r="AC43" s="632"/>
      <c r="AD43" s="633" t="s">
        <v>254</v>
      </c>
      <c r="AE43" s="633"/>
      <c r="AF43" s="633"/>
      <c r="AG43" s="633"/>
      <c r="AH43" s="633"/>
      <c r="AI43" s="633"/>
      <c r="AJ43" s="633"/>
      <c r="AK43" s="633"/>
      <c r="AL43" s="634" t="s">
        <v>137</v>
      </c>
      <c r="AM43" s="635"/>
      <c r="AN43" s="635"/>
      <c r="AO43" s="636"/>
      <c r="BV43" s="224"/>
      <c r="BW43" s="224"/>
      <c r="BX43" s="224"/>
      <c r="BY43" s="224"/>
      <c r="BZ43" s="224"/>
      <c r="CA43" s="224"/>
      <c r="CB43" s="224"/>
      <c r="CD43" s="626" t="s">
        <v>359</v>
      </c>
      <c r="CE43" s="627"/>
      <c r="CF43" s="627"/>
      <c r="CG43" s="627"/>
      <c r="CH43" s="627"/>
      <c r="CI43" s="627"/>
      <c r="CJ43" s="627"/>
      <c r="CK43" s="627"/>
      <c r="CL43" s="627"/>
      <c r="CM43" s="627"/>
      <c r="CN43" s="627"/>
      <c r="CO43" s="627"/>
      <c r="CP43" s="627"/>
      <c r="CQ43" s="628"/>
      <c r="CR43" s="629">
        <v>1128</v>
      </c>
      <c r="CS43" s="663"/>
      <c r="CT43" s="663"/>
      <c r="CU43" s="663"/>
      <c r="CV43" s="663"/>
      <c r="CW43" s="663"/>
      <c r="CX43" s="663"/>
      <c r="CY43" s="664"/>
      <c r="CZ43" s="634">
        <v>0</v>
      </c>
      <c r="DA43" s="665"/>
      <c r="DB43" s="665"/>
      <c r="DC43" s="671"/>
      <c r="DD43" s="638">
        <v>1128</v>
      </c>
      <c r="DE43" s="663"/>
      <c r="DF43" s="663"/>
      <c r="DG43" s="663"/>
      <c r="DH43" s="663"/>
      <c r="DI43" s="663"/>
      <c r="DJ43" s="663"/>
      <c r="DK43" s="664"/>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360</v>
      </c>
      <c r="C44" s="674"/>
      <c r="D44" s="674"/>
      <c r="E44" s="674"/>
      <c r="F44" s="674"/>
      <c r="G44" s="674"/>
      <c r="H44" s="674"/>
      <c r="I44" s="674"/>
      <c r="J44" s="674"/>
      <c r="K44" s="674"/>
      <c r="L44" s="674"/>
      <c r="M44" s="674"/>
      <c r="N44" s="674"/>
      <c r="O44" s="674"/>
      <c r="P44" s="674"/>
      <c r="Q44" s="675"/>
      <c r="R44" s="723">
        <v>6183511</v>
      </c>
      <c r="S44" s="724"/>
      <c r="T44" s="724"/>
      <c r="U44" s="724"/>
      <c r="V44" s="724"/>
      <c r="W44" s="724"/>
      <c r="X44" s="724"/>
      <c r="Y44" s="725"/>
      <c r="Z44" s="726">
        <v>100</v>
      </c>
      <c r="AA44" s="726"/>
      <c r="AB44" s="726"/>
      <c r="AC44" s="726"/>
      <c r="AD44" s="727">
        <v>2518728</v>
      </c>
      <c r="AE44" s="727"/>
      <c r="AF44" s="727"/>
      <c r="AG44" s="727"/>
      <c r="AH44" s="727"/>
      <c r="AI44" s="727"/>
      <c r="AJ44" s="727"/>
      <c r="AK44" s="727"/>
      <c r="AL44" s="728">
        <v>100</v>
      </c>
      <c r="AM44" s="701"/>
      <c r="AN44" s="701"/>
      <c r="AO44" s="729"/>
      <c r="CD44" s="730" t="s">
        <v>307</v>
      </c>
      <c r="CE44" s="731"/>
      <c r="CF44" s="626" t="s">
        <v>361</v>
      </c>
      <c r="CG44" s="627"/>
      <c r="CH44" s="627"/>
      <c r="CI44" s="627"/>
      <c r="CJ44" s="627"/>
      <c r="CK44" s="627"/>
      <c r="CL44" s="627"/>
      <c r="CM44" s="627"/>
      <c r="CN44" s="627"/>
      <c r="CO44" s="627"/>
      <c r="CP44" s="627"/>
      <c r="CQ44" s="628"/>
      <c r="CR44" s="629">
        <v>1137227</v>
      </c>
      <c r="CS44" s="630"/>
      <c r="CT44" s="630"/>
      <c r="CU44" s="630"/>
      <c r="CV44" s="630"/>
      <c r="CW44" s="630"/>
      <c r="CX44" s="630"/>
      <c r="CY44" s="631"/>
      <c r="CZ44" s="634">
        <v>19</v>
      </c>
      <c r="DA44" s="635"/>
      <c r="DB44" s="635"/>
      <c r="DC44" s="647"/>
      <c r="DD44" s="638">
        <v>366515</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362</v>
      </c>
      <c r="CG45" s="627"/>
      <c r="CH45" s="627"/>
      <c r="CI45" s="627"/>
      <c r="CJ45" s="627"/>
      <c r="CK45" s="627"/>
      <c r="CL45" s="627"/>
      <c r="CM45" s="627"/>
      <c r="CN45" s="627"/>
      <c r="CO45" s="627"/>
      <c r="CP45" s="627"/>
      <c r="CQ45" s="628"/>
      <c r="CR45" s="629">
        <v>382644</v>
      </c>
      <c r="CS45" s="663"/>
      <c r="CT45" s="663"/>
      <c r="CU45" s="663"/>
      <c r="CV45" s="663"/>
      <c r="CW45" s="663"/>
      <c r="CX45" s="663"/>
      <c r="CY45" s="664"/>
      <c r="CZ45" s="634">
        <v>6.4</v>
      </c>
      <c r="DA45" s="665"/>
      <c r="DB45" s="665"/>
      <c r="DC45" s="671"/>
      <c r="DD45" s="638">
        <v>15165</v>
      </c>
      <c r="DE45" s="663"/>
      <c r="DF45" s="663"/>
      <c r="DG45" s="663"/>
      <c r="DH45" s="663"/>
      <c r="DI45" s="663"/>
      <c r="DJ45" s="663"/>
      <c r="DK45" s="664"/>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364</v>
      </c>
      <c r="CG46" s="627"/>
      <c r="CH46" s="627"/>
      <c r="CI46" s="627"/>
      <c r="CJ46" s="627"/>
      <c r="CK46" s="627"/>
      <c r="CL46" s="627"/>
      <c r="CM46" s="627"/>
      <c r="CN46" s="627"/>
      <c r="CO46" s="627"/>
      <c r="CP46" s="627"/>
      <c r="CQ46" s="628"/>
      <c r="CR46" s="629">
        <v>750583</v>
      </c>
      <c r="CS46" s="630"/>
      <c r="CT46" s="630"/>
      <c r="CU46" s="630"/>
      <c r="CV46" s="630"/>
      <c r="CW46" s="630"/>
      <c r="CX46" s="630"/>
      <c r="CY46" s="631"/>
      <c r="CZ46" s="634">
        <v>12.6</v>
      </c>
      <c r="DA46" s="635"/>
      <c r="DB46" s="635"/>
      <c r="DC46" s="647"/>
      <c r="DD46" s="638">
        <v>347350</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365</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366</v>
      </c>
      <c r="CG47" s="627"/>
      <c r="CH47" s="627"/>
      <c r="CI47" s="627"/>
      <c r="CJ47" s="627"/>
      <c r="CK47" s="627"/>
      <c r="CL47" s="627"/>
      <c r="CM47" s="627"/>
      <c r="CN47" s="627"/>
      <c r="CO47" s="627"/>
      <c r="CP47" s="627"/>
      <c r="CQ47" s="628"/>
      <c r="CR47" s="629" t="s">
        <v>236</v>
      </c>
      <c r="CS47" s="663"/>
      <c r="CT47" s="663"/>
      <c r="CU47" s="663"/>
      <c r="CV47" s="663"/>
      <c r="CW47" s="663"/>
      <c r="CX47" s="663"/>
      <c r="CY47" s="664"/>
      <c r="CZ47" s="634" t="s">
        <v>236</v>
      </c>
      <c r="DA47" s="665"/>
      <c r="DB47" s="665"/>
      <c r="DC47" s="671"/>
      <c r="DD47" s="638" t="s">
        <v>254</v>
      </c>
      <c r="DE47" s="663"/>
      <c r="DF47" s="663"/>
      <c r="DG47" s="663"/>
      <c r="DH47" s="663"/>
      <c r="DI47" s="663"/>
      <c r="DJ47" s="663"/>
      <c r="DK47" s="664"/>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367</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368</v>
      </c>
      <c r="CG48" s="627"/>
      <c r="CH48" s="627"/>
      <c r="CI48" s="627"/>
      <c r="CJ48" s="627"/>
      <c r="CK48" s="627"/>
      <c r="CL48" s="627"/>
      <c r="CM48" s="627"/>
      <c r="CN48" s="627"/>
      <c r="CO48" s="627"/>
      <c r="CP48" s="627"/>
      <c r="CQ48" s="628"/>
      <c r="CR48" s="629" t="s">
        <v>137</v>
      </c>
      <c r="CS48" s="630"/>
      <c r="CT48" s="630"/>
      <c r="CU48" s="630"/>
      <c r="CV48" s="630"/>
      <c r="CW48" s="630"/>
      <c r="CX48" s="630"/>
      <c r="CY48" s="631"/>
      <c r="CZ48" s="634" t="s">
        <v>137</v>
      </c>
      <c r="DA48" s="635"/>
      <c r="DB48" s="635"/>
      <c r="DC48" s="647"/>
      <c r="DD48" s="638" t="s">
        <v>236</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369</v>
      </c>
      <c r="CE49" s="674"/>
      <c r="CF49" s="674"/>
      <c r="CG49" s="674"/>
      <c r="CH49" s="674"/>
      <c r="CI49" s="674"/>
      <c r="CJ49" s="674"/>
      <c r="CK49" s="674"/>
      <c r="CL49" s="674"/>
      <c r="CM49" s="674"/>
      <c r="CN49" s="674"/>
      <c r="CO49" s="674"/>
      <c r="CP49" s="674"/>
      <c r="CQ49" s="675"/>
      <c r="CR49" s="723">
        <v>5979188</v>
      </c>
      <c r="CS49" s="700"/>
      <c r="CT49" s="700"/>
      <c r="CU49" s="700"/>
      <c r="CV49" s="700"/>
      <c r="CW49" s="700"/>
      <c r="CX49" s="700"/>
      <c r="CY49" s="737"/>
      <c r="CZ49" s="728">
        <v>100</v>
      </c>
      <c r="DA49" s="738"/>
      <c r="DB49" s="738"/>
      <c r="DC49" s="739"/>
      <c r="DD49" s="740">
        <v>3406996</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s8zL9qTVkPCWEIh/IPPEO/Z5kk4VbFnNbjAhuEDvCMB8KLZ/kLCjltv+R8hGXcylvzTfTNw3C6i0FjmY83CfRQ==" saltValue="/OTrgmpnGCfGhWdkFq5hS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370</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371</v>
      </c>
      <c r="DK2" s="751"/>
      <c r="DL2" s="751"/>
      <c r="DM2" s="751"/>
      <c r="DN2" s="751"/>
      <c r="DO2" s="752"/>
      <c r="DP2" s="231"/>
      <c r="DQ2" s="750" t="s">
        <v>372</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373</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374</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375</v>
      </c>
      <c r="B5" s="756"/>
      <c r="C5" s="756"/>
      <c r="D5" s="756"/>
      <c r="E5" s="756"/>
      <c r="F5" s="756"/>
      <c r="G5" s="756"/>
      <c r="H5" s="756"/>
      <c r="I5" s="756"/>
      <c r="J5" s="756"/>
      <c r="K5" s="756"/>
      <c r="L5" s="756"/>
      <c r="M5" s="756"/>
      <c r="N5" s="756"/>
      <c r="O5" s="756"/>
      <c r="P5" s="757"/>
      <c r="Q5" s="761" t="s">
        <v>376</v>
      </c>
      <c r="R5" s="762"/>
      <c r="S5" s="762"/>
      <c r="T5" s="762"/>
      <c r="U5" s="763"/>
      <c r="V5" s="761" t="s">
        <v>377</v>
      </c>
      <c r="W5" s="762"/>
      <c r="X5" s="762"/>
      <c r="Y5" s="762"/>
      <c r="Z5" s="763"/>
      <c r="AA5" s="761" t="s">
        <v>378</v>
      </c>
      <c r="AB5" s="762"/>
      <c r="AC5" s="762"/>
      <c r="AD5" s="762"/>
      <c r="AE5" s="762"/>
      <c r="AF5" s="767" t="s">
        <v>379</v>
      </c>
      <c r="AG5" s="762"/>
      <c r="AH5" s="762"/>
      <c r="AI5" s="762"/>
      <c r="AJ5" s="768"/>
      <c r="AK5" s="762" t="s">
        <v>380</v>
      </c>
      <c r="AL5" s="762"/>
      <c r="AM5" s="762"/>
      <c r="AN5" s="762"/>
      <c r="AO5" s="763"/>
      <c r="AP5" s="761" t="s">
        <v>381</v>
      </c>
      <c r="AQ5" s="762"/>
      <c r="AR5" s="762"/>
      <c r="AS5" s="762"/>
      <c r="AT5" s="763"/>
      <c r="AU5" s="761" t="s">
        <v>382</v>
      </c>
      <c r="AV5" s="762"/>
      <c r="AW5" s="762"/>
      <c r="AX5" s="762"/>
      <c r="AY5" s="768"/>
      <c r="AZ5" s="235"/>
      <c r="BA5" s="235"/>
      <c r="BB5" s="235"/>
      <c r="BC5" s="235"/>
      <c r="BD5" s="235"/>
      <c r="BE5" s="236"/>
      <c r="BF5" s="236"/>
      <c r="BG5" s="236"/>
      <c r="BH5" s="236"/>
      <c r="BI5" s="236"/>
      <c r="BJ5" s="236"/>
      <c r="BK5" s="236"/>
      <c r="BL5" s="236"/>
      <c r="BM5" s="236"/>
      <c r="BN5" s="236"/>
      <c r="BO5" s="236"/>
      <c r="BP5" s="236"/>
      <c r="BQ5" s="755" t="s">
        <v>383</v>
      </c>
      <c r="BR5" s="756"/>
      <c r="BS5" s="756"/>
      <c r="BT5" s="756"/>
      <c r="BU5" s="756"/>
      <c r="BV5" s="756"/>
      <c r="BW5" s="756"/>
      <c r="BX5" s="756"/>
      <c r="BY5" s="756"/>
      <c r="BZ5" s="756"/>
      <c r="CA5" s="756"/>
      <c r="CB5" s="756"/>
      <c r="CC5" s="756"/>
      <c r="CD5" s="756"/>
      <c r="CE5" s="756"/>
      <c r="CF5" s="756"/>
      <c r="CG5" s="757"/>
      <c r="CH5" s="761" t="s">
        <v>384</v>
      </c>
      <c r="CI5" s="762"/>
      <c r="CJ5" s="762"/>
      <c r="CK5" s="762"/>
      <c r="CL5" s="763"/>
      <c r="CM5" s="761" t="s">
        <v>385</v>
      </c>
      <c r="CN5" s="762"/>
      <c r="CO5" s="762"/>
      <c r="CP5" s="762"/>
      <c r="CQ5" s="763"/>
      <c r="CR5" s="761" t="s">
        <v>386</v>
      </c>
      <c r="CS5" s="762"/>
      <c r="CT5" s="762"/>
      <c r="CU5" s="762"/>
      <c r="CV5" s="763"/>
      <c r="CW5" s="761" t="s">
        <v>387</v>
      </c>
      <c r="CX5" s="762"/>
      <c r="CY5" s="762"/>
      <c r="CZ5" s="762"/>
      <c r="DA5" s="763"/>
      <c r="DB5" s="761" t="s">
        <v>388</v>
      </c>
      <c r="DC5" s="762"/>
      <c r="DD5" s="762"/>
      <c r="DE5" s="762"/>
      <c r="DF5" s="763"/>
      <c r="DG5" s="791" t="s">
        <v>389</v>
      </c>
      <c r="DH5" s="792"/>
      <c r="DI5" s="792"/>
      <c r="DJ5" s="792"/>
      <c r="DK5" s="793"/>
      <c r="DL5" s="791" t="s">
        <v>390</v>
      </c>
      <c r="DM5" s="792"/>
      <c r="DN5" s="792"/>
      <c r="DO5" s="792"/>
      <c r="DP5" s="793"/>
      <c r="DQ5" s="761" t="s">
        <v>391</v>
      </c>
      <c r="DR5" s="762"/>
      <c r="DS5" s="762"/>
      <c r="DT5" s="762"/>
      <c r="DU5" s="763"/>
      <c r="DV5" s="761" t="s">
        <v>382</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392</v>
      </c>
      <c r="C7" s="778"/>
      <c r="D7" s="778"/>
      <c r="E7" s="778"/>
      <c r="F7" s="778"/>
      <c r="G7" s="778"/>
      <c r="H7" s="778"/>
      <c r="I7" s="778"/>
      <c r="J7" s="778"/>
      <c r="K7" s="778"/>
      <c r="L7" s="778"/>
      <c r="M7" s="778"/>
      <c r="N7" s="778"/>
      <c r="O7" s="778"/>
      <c r="P7" s="779"/>
      <c r="Q7" s="780">
        <v>6355</v>
      </c>
      <c r="R7" s="781"/>
      <c r="S7" s="781"/>
      <c r="T7" s="781"/>
      <c r="U7" s="781"/>
      <c r="V7" s="781">
        <v>6151</v>
      </c>
      <c r="W7" s="781"/>
      <c r="X7" s="781"/>
      <c r="Y7" s="781"/>
      <c r="Z7" s="781"/>
      <c r="AA7" s="781">
        <v>204</v>
      </c>
      <c r="AB7" s="781"/>
      <c r="AC7" s="781"/>
      <c r="AD7" s="781"/>
      <c r="AE7" s="782"/>
      <c r="AF7" s="783">
        <v>174</v>
      </c>
      <c r="AG7" s="784"/>
      <c r="AH7" s="784"/>
      <c r="AI7" s="784"/>
      <c r="AJ7" s="785"/>
      <c r="AK7" s="786">
        <v>708</v>
      </c>
      <c r="AL7" s="787"/>
      <c r="AM7" s="787"/>
      <c r="AN7" s="787"/>
      <c r="AO7" s="787"/>
      <c r="AP7" s="787">
        <v>2197</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c r="BT7" s="775"/>
      <c r="BU7" s="775"/>
      <c r="BV7" s="775"/>
      <c r="BW7" s="775"/>
      <c r="BX7" s="775"/>
      <c r="BY7" s="775"/>
      <c r="BZ7" s="775"/>
      <c r="CA7" s="775"/>
      <c r="CB7" s="775"/>
      <c r="CC7" s="775"/>
      <c r="CD7" s="775"/>
      <c r="CE7" s="775"/>
      <c r="CF7" s="775"/>
      <c r="CG7" s="790"/>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7"/>
    </row>
    <row r="8" spans="1:131" s="238" customFormat="1" ht="26.25" customHeight="1" x14ac:dyDescent="0.15">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393</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394</v>
      </c>
      <c r="B23" s="817" t="s">
        <v>395</v>
      </c>
      <c r="C23" s="818"/>
      <c r="D23" s="818"/>
      <c r="E23" s="818"/>
      <c r="F23" s="818"/>
      <c r="G23" s="818"/>
      <c r="H23" s="818"/>
      <c r="I23" s="818"/>
      <c r="J23" s="818"/>
      <c r="K23" s="818"/>
      <c r="L23" s="818"/>
      <c r="M23" s="818"/>
      <c r="N23" s="818"/>
      <c r="O23" s="818"/>
      <c r="P23" s="819"/>
      <c r="Q23" s="820">
        <v>6355</v>
      </c>
      <c r="R23" s="821"/>
      <c r="S23" s="821"/>
      <c r="T23" s="821"/>
      <c r="U23" s="821"/>
      <c r="V23" s="821">
        <v>6151</v>
      </c>
      <c r="W23" s="821"/>
      <c r="X23" s="821"/>
      <c r="Y23" s="821"/>
      <c r="Z23" s="821"/>
      <c r="AA23" s="821">
        <v>204</v>
      </c>
      <c r="AB23" s="821"/>
      <c r="AC23" s="821"/>
      <c r="AD23" s="821"/>
      <c r="AE23" s="822"/>
      <c r="AF23" s="823">
        <v>174</v>
      </c>
      <c r="AG23" s="821"/>
      <c r="AH23" s="821"/>
      <c r="AI23" s="821"/>
      <c r="AJ23" s="824"/>
      <c r="AK23" s="825"/>
      <c r="AL23" s="826"/>
      <c r="AM23" s="826"/>
      <c r="AN23" s="826"/>
      <c r="AO23" s="826"/>
      <c r="AP23" s="821">
        <v>2197</v>
      </c>
      <c r="AQ23" s="821"/>
      <c r="AR23" s="821"/>
      <c r="AS23" s="821"/>
      <c r="AT23" s="821"/>
      <c r="AU23" s="837"/>
      <c r="AV23" s="837"/>
      <c r="AW23" s="837"/>
      <c r="AX23" s="837"/>
      <c r="AY23" s="838"/>
      <c r="AZ23" s="839" t="s">
        <v>396</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397</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398</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375</v>
      </c>
      <c r="B26" s="756"/>
      <c r="C26" s="756"/>
      <c r="D26" s="756"/>
      <c r="E26" s="756"/>
      <c r="F26" s="756"/>
      <c r="G26" s="756"/>
      <c r="H26" s="756"/>
      <c r="I26" s="756"/>
      <c r="J26" s="756"/>
      <c r="K26" s="756"/>
      <c r="L26" s="756"/>
      <c r="M26" s="756"/>
      <c r="N26" s="756"/>
      <c r="O26" s="756"/>
      <c r="P26" s="757"/>
      <c r="Q26" s="761" t="s">
        <v>399</v>
      </c>
      <c r="R26" s="762"/>
      <c r="S26" s="762"/>
      <c r="T26" s="762"/>
      <c r="U26" s="763"/>
      <c r="V26" s="761" t="s">
        <v>400</v>
      </c>
      <c r="W26" s="762"/>
      <c r="X26" s="762"/>
      <c r="Y26" s="762"/>
      <c r="Z26" s="763"/>
      <c r="AA26" s="761" t="s">
        <v>401</v>
      </c>
      <c r="AB26" s="762"/>
      <c r="AC26" s="762"/>
      <c r="AD26" s="762"/>
      <c r="AE26" s="762"/>
      <c r="AF26" s="842" t="s">
        <v>402</v>
      </c>
      <c r="AG26" s="843"/>
      <c r="AH26" s="843"/>
      <c r="AI26" s="843"/>
      <c r="AJ26" s="844"/>
      <c r="AK26" s="762" t="s">
        <v>403</v>
      </c>
      <c r="AL26" s="762"/>
      <c r="AM26" s="762"/>
      <c r="AN26" s="762"/>
      <c r="AO26" s="763"/>
      <c r="AP26" s="761" t="s">
        <v>404</v>
      </c>
      <c r="AQ26" s="762"/>
      <c r="AR26" s="762"/>
      <c r="AS26" s="762"/>
      <c r="AT26" s="763"/>
      <c r="AU26" s="761" t="s">
        <v>405</v>
      </c>
      <c r="AV26" s="762"/>
      <c r="AW26" s="762"/>
      <c r="AX26" s="762"/>
      <c r="AY26" s="763"/>
      <c r="AZ26" s="761" t="s">
        <v>406</v>
      </c>
      <c r="BA26" s="762"/>
      <c r="BB26" s="762"/>
      <c r="BC26" s="762"/>
      <c r="BD26" s="763"/>
      <c r="BE26" s="761" t="s">
        <v>382</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407</v>
      </c>
      <c r="C28" s="778"/>
      <c r="D28" s="778"/>
      <c r="E28" s="778"/>
      <c r="F28" s="778"/>
      <c r="G28" s="778"/>
      <c r="H28" s="778"/>
      <c r="I28" s="778"/>
      <c r="J28" s="778"/>
      <c r="K28" s="778"/>
      <c r="L28" s="778"/>
      <c r="M28" s="778"/>
      <c r="N28" s="778"/>
      <c r="O28" s="778"/>
      <c r="P28" s="779"/>
      <c r="Q28" s="850">
        <v>951</v>
      </c>
      <c r="R28" s="851"/>
      <c r="S28" s="851"/>
      <c r="T28" s="851"/>
      <c r="U28" s="851"/>
      <c r="V28" s="851">
        <v>940</v>
      </c>
      <c r="W28" s="851"/>
      <c r="X28" s="851"/>
      <c r="Y28" s="851"/>
      <c r="Z28" s="851"/>
      <c r="AA28" s="851">
        <v>11</v>
      </c>
      <c r="AB28" s="851"/>
      <c r="AC28" s="851"/>
      <c r="AD28" s="851"/>
      <c r="AE28" s="852"/>
      <c r="AF28" s="853">
        <v>11</v>
      </c>
      <c r="AG28" s="851"/>
      <c r="AH28" s="851"/>
      <c r="AI28" s="851"/>
      <c r="AJ28" s="854"/>
      <c r="AK28" s="855">
        <v>83</v>
      </c>
      <c r="AL28" s="856"/>
      <c r="AM28" s="856"/>
      <c r="AN28" s="856"/>
      <c r="AO28" s="856"/>
      <c r="AP28" s="856" t="s">
        <v>591</v>
      </c>
      <c r="AQ28" s="856"/>
      <c r="AR28" s="856"/>
      <c r="AS28" s="856"/>
      <c r="AT28" s="856"/>
      <c r="AU28" s="856" t="s">
        <v>589</v>
      </c>
      <c r="AV28" s="856"/>
      <c r="AW28" s="856"/>
      <c r="AX28" s="856"/>
      <c r="AY28" s="856"/>
      <c r="AZ28" s="857"/>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408</v>
      </c>
      <c r="C29" s="809"/>
      <c r="D29" s="809"/>
      <c r="E29" s="809"/>
      <c r="F29" s="809"/>
      <c r="G29" s="809"/>
      <c r="H29" s="809"/>
      <c r="I29" s="809"/>
      <c r="J29" s="809"/>
      <c r="K29" s="809"/>
      <c r="L29" s="809"/>
      <c r="M29" s="809"/>
      <c r="N29" s="809"/>
      <c r="O29" s="809"/>
      <c r="P29" s="810"/>
      <c r="Q29" s="811">
        <v>709</v>
      </c>
      <c r="R29" s="812"/>
      <c r="S29" s="812"/>
      <c r="T29" s="812"/>
      <c r="U29" s="812"/>
      <c r="V29" s="812">
        <v>678</v>
      </c>
      <c r="W29" s="812"/>
      <c r="X29" s="812"/>
      <c r="Y29" s="812"/>
      <c r="Z29" s="812"/>
      <c r="AA29" s="812">
        <v>31</v>
      </c>
      <c r="AB29" s="812"/>
      <c r="AC29" s="812"/>
      <c r="AD29" s="812"/>
      <c r="AE29" s="813"/>
      <c r="AF29" s="814">
        <v>31</v>
      </c>
      <c r="AG29" s="815"/>
      <c r="AH29" s="815"/>
      <c r="AI29" s="815"/>
      <c r="AJ29" s="816"/>
      <c r="AK29" s="862">
        <v>132</v>
      </c>
      <c r="AL29" s="858"/>
      <c r="AM29" s="858"/>
      <c r="AN29" s="858"/>
      <c r="AO29" s="858"/>
      <c r="AP29" s="858" t="s">
        <v>589</v>
      </c>
      <c r="AQ29" s="858"/>
      <c r="AR29" s="858"/>
      <c r="AS29" s="858"/>
      <c r="AT29" s="858"/>
      <c r="AU29" s="858" t="s">
        <v>589</v>
      </c>
      <c r="AV29" s="858"/>
      <c r="AW29" s="858"/>
      <c r="AX29" s="858"/>
      <c r="AY29" s="858"/>
      <c r="AZ29" s="859"/>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409</v>
      </c>
      <c r="C30" s="809"/>
      <c r="D30" s="809"/>
      <c r="E30" s="809"/>
      <c r="F30" s="809"/>
      <c r="G30" s="809"/>
      <c r="H30" s="809"/>
      <c r="I30" s="809"/>
      <c r="J30" s="809"/>
      <c r="K30" s="809"/>
      <c r="L30" s="809"/>
      <c r="M30" s="809"/>
      <c r="N30" s="809"/>
      <c r="O30" s="809"/>
      <c r="P30" s="810"/>
      <c r="Q30" s="811">
        <v>69</v>
      </c>
      <c r="R30" s="812"/>
      <c r="S30" s="812"/>
      <c r="T30" s="812"/>
      <c r="U30" s="812"/>
      <c r="V30" s="812">
        <v>69</v>
      </c>
      <c r="W30" s="812"/>
      <c r="X30" s="812"/>
      <c r="Y30" s="812"/>
      <c r="Z30" s="812"/>
      <c r="AA30" s="812" t="s">
        <v>589</v>
      </c>
      <c r="AB30" s="812"/>
      <c r="AC30" s="812"/>
      <c r="AD30" s="812"/>
      <c r="AE30" s="813"/>
      <c r="AF30" s="814" t="s">
        <v>127</v>
      </c>
      <c r="AG30" s="815"/>
      <c r="AH30" s="815"/>
      <c r="AI30" s="815"/>
      <c r="AJ30" s="816"/>
      <c r="AK30" s="862">
        <v>23</v>
      </c>
      <c r="AL30" s="858"/>
      <c r="AM30" s="858"/>
      <c r="AN30" s="858"/>
      <c r="AO30" s="858"/>
      <c r="AP30" s="858" t="s">
        <v>589</v>
      </c>
      <c r="AQ30" s="858"/>
      <c r="AR30" s="858"/>
      <c r="AS30" s="858"/>
      <c r="AT30" s="858"/>
      <c r="AU30" s="858" t="s">
        <v>589</v>
      </c>
      <c r="AV30" s="858"/>
      <c r="AW30" s="858"/>
      <c r="AX30" s="858"/>
      <c r="AY30" s="858"/>
      <c r="AZ30" s="859"/>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411</v>
      </c>
      <c r="C31" s="809"/>
      <c r="D31" s="809"/>
      <c r="E31" s="809"/>
      <c r="F31" s="809"/>
      <c r="G31" s="809"/>
      <c r="H31" s="809"/>
      <c r="I31" s="809"/>
      <c r="J31" s="809"/>
      <c r="K31" s="809"/>
      <c r="L31" s="809"/>
      <c r="M31" s="809"/>
      <c r="N31" s="809"/>
      <c r="O31" s="809"/>
      <c r="P31" s="810"/>
      <c r="Q31" s="811">
        <v>186</v>
      </c>
      <c r="R31" s="812"/>
      <c r="S31" s="812"/>
      <c r="T31" s="812"/>
      <c r="U31" s="812"/>
      <c r="V31" s="812">
        <v>206</v>
      </c>
      <c r="W31" s="812"/>
      <c r="X31" s="812"/>
      <c r="Y31" s="812"/>
      <c r="Z31" s="812"/>
      <c r="AA31" s="812">
        <v>-20</v>
      </c>
      <c r="AB31" s="812"/>
      <c r="AC31" s="812"/>
      <c r="AD31" s="812"/>
      <c r="AE31" s="813"/>
      <c r="AF31" s="814">
        <v>306</v>
      </c>
      <c r="AG31" s="815"/>
      <c r="AH31" s="815"/>
      <c r="AI31" s="815"/>
      <c r="AJ31" s="816"/>
      <c r="AK31" s="862">
        <v>74</v>
      </c>
      <c r="AL31" s="858"/>
      <c r="AM31" s="858"/>
      <c r="AN31" s="858"/>
      <c r="AO31" s="858"/>
      <c r="AP31" s="858">
        <v>1023</v>
      </c>
      <c r="AQ31" s="858"/>
      <c r="AR31" s="858"/>
      <c r="AS31" s="858"/>
      <c r="AT31" s="858"/>
      <c r="AU31" s="858">
        <v>594</v>
      </c>
      <c r="AV31" s="858"/>
      <c r="AW31" s="858"/>
      <c r="AX31" s="858"/>
      <c r="AY31" s="858"/>
      <c r="AZ31" s="859" t="s">
        <v>589</v>
      </c>
      <c r="BA31" s="859"/>
      <c r="BB31" s="859"/>
      <c r="BC31" s="859"/>
      <c r="BD31" s="859"/>
      <c r="BE31" s="860" t="s">
        <v>412</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413</v>
      </c>
      <c r="C32" s="809"/>
      <c r="D32" s="809"/>
      <c r="E32" s="809"/>
      <c r="F32" s="809"/>
      <c r="G32" s="809"/>
      <c r="H32" s="809"/>
      <c r="I32" s="809"/>
      <c r="J32" s="809"/>
      <c r="K32" s="809"/>
      <c r="L32" s="809"/>
      <c r="M32" s="809"/>
      <c r="N32" s="809"/>
      <c r="O32" s="809"/>
      <c r="P32" s="810"/>
      <c r="Q32" s="811">
        <v>305</v>
      </c>
      <c r="R32" s="812"/>
      <c r="S32" s="812"/>
      <c r="T32" s="812"/>
      <c r="U32" s="812"/>
      <c r="V32" s="812">
        <v>286</v>
      </c>
      <c r="W32" s="812"/>
      <c r="X32" s="812"/>
      <c r="Y32" s="812"/>
      <c r="Z32" s="812"/>
      <c r="AA32" s="812">
        <v>19</v>
      </c>
      <c r="AB32" s="812"/>
      <c r="AC32" s="812"/>
      <c r="AD32" s="812"/>
      <c r="AE32" s="813"/>
      <c r="AF32" s="814">
        <v>126</v>
      </c>
      <c r="AG32" s="815"/>
      <c r="AH32" s="815"/>
      <c r="AI32" s="815"/>
      <c r="AJ32" s="816"/>
      <c r="AK32" s="862">
        <v>132</v>
      </c>
      <c r="AL32" s="858"/>
      <c r="AM32" s="858"/>
      <c r="AN32" s="858"/>
      <c r="AO32" s="858"/>
      <c r="AP32" s="858">
        <v>1426</v>
      </c>
      <c r="AQ32" s="858"/>
      <c r="AR32" s="858"/>
      <c r="AS32" s="858"/>
      <c r="AT32" s="858"/>
      <c r="AU32" s="858">
        <v>1062</v>
      </c>
      <c r="AV32" s="858"/>
      <c r="AW32" s="858"/>
      <c r="AX32" s="858"/>
      <c r="AY32" s="858"/>
      <c r="AZ32" s="859" t="s">
        <v>589</v>
      </c>
      <c r="BA32" s="859"/>
      <c r="BB32" s="859"/>
      <c r="BC32" s="859"/>
      <c r="BD32" s="859"/>
      <c r="BE32" s="860" t="s">
        <v>414</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415</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394</v>
      </c>
      <c r="B63" s="817" t="s">
        <v>416</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474</v>
      </c>
      <c r="AG63" s="872"/>
      <c r="AH63" s="872"/>
      <c r="AI63" s="872"/>
      <c r="AJ63" s="873"/>
      <c r="AK63" s="874"/>
      <c r="AL63" s="869"/>
      <c r="AM63" s="869"/>
      <c r="AN63" s="869"/>
      <c r="AO63" s="869"/>
      <c r="AP63" s="872">
        <v>2449</v>
      </c>
      <c r="AQ63" s="872"/>
      <c r="AR63" s="872"/>
      <c r="AS63" s="872"/>
      <c r="AT63" s="872"/>
      <c r="AU63" s="872">
        <v>1656</v>
      </c>
      <c r="AV63" s="872"/>
      <c r="AW63" s="872"/>
      <c r="AX63" s="872"/>
      <c r="AY63" s="872"/>
      <c r="AZ63" s="876"/>
      <c r="BA63" s="876"/>
      <c r="BB63" s="876"/>
      <c r="BC63" s="876"/>
      <c r="BD63" s="876"/>
      <c r="BE63" s="877"/>
      <c r="BF63" s="877"/>
      <c r="BG63" s="877"/>
      <c r="BH63" s="877"/>
      <c r="BI63" s="878"/>
      <c r="BJ63" s="879" t="s">
        <v>396</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417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418</v>
      </c>
      <c r="B66" s="756"/>
      <c r="C66" s="756"/>
      <c r="D66" s="756"/>
      <c r="E66" s="756"/>
      <c r="F66" s="756"/>
      <c r="G66" s="756"/>
      <c r="H66" s="756"/>
      <c r="I66" s="756"/>
      <c r="J66" s="756"/>
      <c r="K66" s="756"/>
      <c r="L66" s="756"/>
      <c r="M66" s="756"/>
      <c r="N66" s="756"/>
      <c r="O66" s="756"/>
      <c r="P66" s="757"/>
      <c r="Q66" s="761" t="s">
        <v>419</v>
      </c>
      <c r="R66" s="762"/>
      <c r="S66" s="762"/>
      <c r="T66" s="762"/>
      <c r="U66" s="763"/>
      <c r="V66" s="761" t="s">
        <v>420</v>
      </c>
      <c r="W66" s="762"/>
      <c r="X66" s="762"/>
      <c r="Y66" s="762"/>
      <c r="Z66" s="763"/>
      <c r="AA66" s="761" t="s">
        <v>421</v>
      </c>
      <c r="AB66" s="762"/>
      <c r="AC66" s="762"/>
      <c r="AD66" s="762"/>
      <c r="AE66" s="763"/>
      <c r="AF66" s="882" t="s">
        <v>402</v>
      </c>
      <c r="AG66" s="843"/>
      <c r="AH66" s="843"/>
      <c r="AI66" s="843"/>
      <c r="AJ66" s="883"/>
      <c r="AK66" s="761" t="s">
        <v>422</v>
      </c>
      <c r="AL66" s="756"/>
      <c r="AM66" s="756"/>
      <c r="AN66" s="756"/>
      <c r="AO66" s="757"/>
      <c r="AP66" s="761" t="s">
        <v>423</v>
      </c>
      <c r="AQ66" s="762"/>
      <c r="AR66" s="762"/>
      <c r="AS66" s="762"/>
      <c r="AT66" s="763"/>
      <c r="AU66" s="761" t="s">
        <v>424</v>
      </c>
      <c r="AV66" s="762"/>
      <c r="AW66" s="762"/>
      <c r="AX66" s="762"/>
      <c r="AY66" s="763"/>
      <c r="AZ66" s="761" t="s">
        <v>382</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578</v>
      </c>
      <c r="C68" s="898"/>
      <c r="D68" s="898"/>
      <c r="E68" s="898"/>
      <c r="F68" s="898"/>
      <c r="G68" s="898"/>
      <c r="H68" s="898"/>
      <c r="I68" s="898"/>
      <c r="J68" s="898"/>
      <c r="K68" s="898"/>
      <c r="L68" s="898"/>
      <c r="M68" s="898"/>
      <c r="N68" s="898"/>
      <c r="O68" s="898"/>
      <c r="P68" s="899"/>
      <c r="Q68" s="900">
        <v>3147</v>
      </c>
      <c r="R68" s="894"/>
      <c r="S68" s="894"/>
      <c r="T68" s="894"/>
      <c r="U68" s="894"/>
      <c r="V68" s="894">
        <v>2856</v>
      </c>
      <c r="W68" s="894"/>
      <c r="X68" s="894"/>
      <c r="Y68" s="894"/>
      <c r="Z68" s="894"/>
      <c r="AA68" s="894">
        <v>292</v>
      </c>
      <c r="AB68" s="894"/>
      <c r="AC68" s="894"/>
      <c r="AD68" s="894"/>
      <c r="AE68" s="894"/>
      <c r="AF68" s="894">
        <v>292</v>
      </c>
      <c r="AG68" s="894"/>
      <c r="AH68" s="894"/>
      <c r="AI68" s="894"/>
      <c r="AJ68" s="894"/>
      <c r="AK68" s="894">
        <v>59</v>
      </c>
      <c r="AL68" s="894"/>
      <c r="AM68" s="894"/>
      <c r="AN68" s="894"/>
      <c r="AO68" s="894"/>
      <c r="AP68" s="894" t="s">
        <v>589</v>
      </c>
      <c r="AQ68" s="894"/>
      <c r="AR68" s="894"/>
      <c r="AS68" s="894"/>
      <c r="AT68" s="894"/>
      <c r="AU68" s="894" t="s">
        <v>589</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579</v>
      </c>
      <c r="C69" s="902"/>
      <c r="D69" s="902"/>
      <c r="E69" s="902"/>
      <c r="F69" s="902"/>
      <c r="G69" s="902"/>
      <c r="H69" s="902"/>
      <c r="I69" s="902"/>
      <c r="J69" s="902"/>
      <c r="K69" s="902"/>
      <c r="L69" s="902"/>
      <c r="M69" s="902"/>
      <c r="N69" s="902"/>
      <c r="O69" s="902"/>
      <c r="P69" s="903"/>
      <c r="Q69" s="904">
        <v>28</v>
      </c>
      <c r="R69" s="858"/>
      <c r="S69" s="858"/>
      <c r="T69" s="858"/>
      <c r="U69" s="858"/>
      <c r="V69" s="858">
        <v>26</v>
      </c>
      <c r="W69" s="858"/>
      <c r="X69" s="858"/>
      <c r="Y69" s="858"/>
      <c r="Z69" s="858"/>
      <c r="AA69" s="858">
        <v>2</v>
      </c>
      <c r="AB69" s="858"/>
      <c r="AC69" s="858"/>
      <c r="AD69" s="858"/>
      <c r="AE69" s="858"/>
      <c r="AF69" s="858">
        <v>2</v>
      </c>
      <c r="AG69" s="858"/>
      <c r="AH69" s="858"/>
      <c r="AI69" s="858"/>
      <c r="AJ69" s="858"/>
      <c r="AK69" s="858">
        <v>0</v>
      </c>
      <c r="AL69" s="858"/>
      <c r="AM69" s="858"/>
      <c r="AN69" s="858"/>
      <c r="AO69" s="858"/>
      <c r="AP69" s="858">
        <v>1</v>
      </c>
      <c r="AQ69" s="858"/>
      <c r="AR69" s="858"/>
      <c r="AS69" s="858"/>
      <c r="AT69" s="858"/>
      <c r="AU69" s="858" t="s">
        <v>589</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580</v>
      </c>
      <c r="C70" s="902"/>
      <c r="D70" s="902"/>
      <c r="E70" s="902"/>
      <c r="F70" s="902"/>
      <c r="G70" s="902"/>
      <c r="H70" s="902"/>
      <c r="I70" s="902"/>
      <c r="J70" s="902"/>
      <c r="K70" s="902"/>
      <c r="L70" s="902"/>
      <c r="M70" s="902"/>
      <c r="N70" s="902"/>
      <c r="O70" s="902"/>
      <c r="P70" s="903"/>
      <c r="Q70" s="904">
        <v>62</v>
      </c>
      <c r="R70" s="858"/>
      <c r="S70" s="858"/>
      <c r="T70" s="858"/>
      <c r="U70" s="858"/>
      <c r="V70" s="858">
        <v>55</v>
      </c>
      <c r="W70" s="858"/>
      <c r="X70" s="858"/>
      <c r="Y70" s="858"/>
      <c r="Z70" s="858"/>
      <c r="AA70" s="858">
        <v>7</v>
      </c>
      <c r="AB70" s="858"/>
      <c r="AC70" s="858"/>
      <c r="AD70" s="858"/>
      <c r="AE70" s="858"/>
      <c r="AF70" s="858">
        <v>7</v>
      </c>
      <c r="AG70" s="858"/>
      <c r="AH70" s="858"/>
      <c r="AI70" s="858"/>
      <c r="AJ70" s="858"/>
      <c r="AK70" s="858">
        <v>12</v>
      </c>
      <c r="AL70" s="858"/>
      <c r="AM70" s="858"/>
      <c r="AN70" s="858"/>
      <c r="AO70" s="858"/>
      <c r="AP70" s="858" t="s">
        <v>589</v>
      </c>
      <c r="AQ70" s="858"/>
      <c r="AR70" s="858"/>
      <c r="AS70" s="858"/>
      <c r="AT70" s="858"/>
      <c r="AU70" s="858" t="s">
        <v>589</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581</v>
      </c>
      <c r="C71" s="902"/>
      <c r="D71" s="902"/>
      <c r="E71" s="902"/>
      <c r="F71" s="902"/>
      <c r="G71" s="902"/>
      <c r="H71" s="902"/>
      <c r="I71" s="902"/>
      <c r="J71" s="902"/>
      <c r="K71" s="902"/>
      <c r="L71" s="902"/>
      <c r="M71" s="902"/>
      <c r="N71" s="902"/>
      <c r="O71" s="902"/>
      <c r="P71" s="903"/>
      <c r="Q71" s="904">
        <v>29</v>
      </c>
      <c r="R71" s="858"/>
      <c r="S71" s="858"/>
      <c r="T71" s="858"/>
      <c r="U71" s="858"/>
      <c r="V71" s="858">
        <v>26</v>
      </c>
      <c r="W71" s="858"/>
      <c r="X71" s="858"/>
      <c r="Y71" s="858"/>
      <c r="Z71" s="858"/>
      <c r="AA71" s="858">
        <v>3</v>
      </c>
      <c r="AB71" s="858"/>
      <c r="AC71" s="858"/>
      <c r="AD71" s="858"/>
      <c r="AE71" s="858"/>
      <c r="AF71" s="858">
        <v>3</v>
      </c>
      <c r="AG71" s="858"/>
      <c r="AH71" s="858"/>
      <c r="AI71" s="858"/>
      <c r="AJ71" s="858"/>
      <c r="AK71" s="858" t="s">
        <v>589</v>
      </c>
      <c r="AL71" s="858"/>
      <c r="AM71" s="858"/>
      <c r="AN71" s="858"/>
      <c r="AO71" s="858"/>
      <c r="AP71" s="858" t="s">
        <v>589</v>
      </c>
      <c r="AQ71" s="858"/>
      <c r="AR71" s="858"/>
      <c r="AS71" s="858"/>
      <c r="AT71" s="858"/>
      <c r="AU71" s="858" t="s">
        <v>589</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582</v>
      </c>
      <c r="C72" s="902"/>
      <c r="D72" s="902"/>
      <c r="E72" s="902"/>
      <c r="F72" s="902"/>
      <c r="G72" s="902"/>
      <c r="H72" s="902"/>
      <c r="I72" s="902"/>
      <c r="J72" s="902"/>
      <c r="K72" s="902"/>
      <c r="L72" s="902"/>
      <c r="M72" s="902"/>
      <c r="N72" s="902"/>
      <c r="O72" s="902"/>
      <c r="P72" s="903"/>
      <c r="Q72" s="904">
        <v>41</v>
      </c>
      <c r="R72" s="858"/>
      <c r="S72" s="858"/>
      <c r="T72" s="858"/>
      <c r="U72" s="858"/>
      <c r="V72" s="858">
        <v>37</v>
      </c>
      <c r="W72" s="858"/>
      <c r="X72" s="858"/>
      <c r="Y72" s="858"/>
      <c r="Z72" s="858"/>
      <c r="AA72" s="858">
        <v>4</v>
      </c>
      <c r="AB72" s="858"/>
      <c r="AC72" s="858"/>
      <c r="AD72" s="858"/>
      <c r="AE72" s="858"/>
      <c r="AF72" s="858">
        <v>4</v>
      </c>
      <c r="AG72" s="858"/>
      <c r="AH72" s="858"/>
      <c r="AI72" s="858"/>
      <c r="AJ72" s="858"/>
      <c r="AK72" s="858" t="s">
        <v>590</v>
      </c>
      <c r="AL72" s="858"/>
      <c r="AM72" s="858"/>
      <c r="AN72" s="858"/>
      <c r="AO72" s="858"/>
      <c r="AP72" s="858" t="s">
        <v>591</v>
      </c>
      <c r="AQ72" s="858"/>
      <c r="AR72" s="858"/>
      <c r="AS72" s="858"/>
      <c r="AT72" s="858"/>
      <c r="AU72" s="858" t="s">
        <v>589</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t="s">
        <v>583</v>
      </c>
      <c r="C73" s="902"/>
      <c r="D73" s="902"/>
      <c r="E73" s="902"/>
      <c r="F73" s="902"/>
      <c r="G73" s="902"/>
      <c r="H73" s="902"/>
      <c r="I73" s="902"/>
      <c r="J73" s="902"/>
      <c r="K73" s="902"/>
      <c r="L73" s="902"/>
      <c r="M73" s="902"/>
      <c r="N73" s="902"/>
      <c r="O73" s="902"/>
      <c r="P73" s="903"/>
      <c r="Q73" s="904">
        <v>32</v>
      </c>
      <c r="R73" s="858"/>
      <c r="S73" s="858"/>
      <c r="T73" s="858"/>
      <c r="U73" s="858"/>
      <c r="V73" s="858">
        <v>32</v>
      </c>
      <c r="W73" s="858"/>
      <c r="X73" s="858"/>
      <c r="Y73" s="858"/>
      <c r="Z73" s="858"/>
      <c r="AA73" s="858">
        <v>1</v>
      </c>
      <c r="AB73" s="858"/>
      <c r="AC73" s="858"/>
      <c r="AD73" s="858"/>
      <c r="AE73" s="858"/>
      <c r="AF73" s="858">
        <v>1</v>
      </c>
      <c r="AG73" s="858"/>
      <c r="AH73" s="858"/>
      <c r="AI73" s="858"/>
      <c r="AJ73" s="858"/>
      <c r="AK73" s="858">
        <v>1</v>
      </c>
      <c r="AL73" s="858"/>
      <c r="AM73" s="858"/>
      <c r="AN73" s="858"/>
      <c r="AO73" s="858"/>
      <c r="AP73" s="858" t="s">
        <v>589</v>
      </c>
      <c r="AQ73" s="858"/>
      <c r="AR73" s="858"/>
      <c r="AS73" s="858"/>
      <c r="AT73" s="858"/>
      <c r="AU73" s="858" t="s">
        <v>589</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t="s">
        <v>584</v>
      </c>
      <c r="C74" s="902"/>
      <c r="D74" s="902"/>
      <c r="E74" s="902"/>
      <c r="F74" s="902"/>
      <c r="G74" s="902"/>
      <c r="H74" s="902"/>
      <c r="I74" s="902"/>
      <c r="J74" s="902"/>
      <c r="K74" s="902"/>
      <c r="L74" s="902"/>
      <c r="M74" s="902"/>
      <c r="N74" s="902"/>
      <c r="O74" s="902"/>
      <c r="P74" s="903"/>
      <c r="Q74" s="904">
        <v>695</v>
      </c>
      <c r="R74" s="858"/>
      <c r="S74" s="858"/>
      <c r="T74" s="858"/>
      <c r="U74" s="858"/>
      <c r="V74" s="858">
        <v>673</v>
      </c>
      <c r="W74" s="858"/>
      <c r="X74" s="858"/>
      <c r="Y74" s="858"/>
      <c r="Z74" s="858"/>
      <c r="AA74" s="858">
        <v>22</v>
      </c>
      <c r="AB74" s="858"/>
      <c r="AC74" s="858"/>
      <c r="AD74" s="858"/>
      <c r="AE74" s="858"/>
      <c r="AF74" s="858">
        <v>14</v>
      </c>
      <c r="AG74" s="858"/>
      <c r="AH74" s="858"/>
      <c r="AI74" s="858"/>
      <c r="AJ74" s="858"/>
      <c r="AK74" s="858">
        <v>25</v>
      </c>
      <c r="AL74" s="858"/>
      <c r="AM74" s="858"/>
      <c r="AN74" s="858"/>
      <c r="AO74" s="858"/>
      <c r="AP74" s="858">
        <v>200</v>
      </c>
      <c r="AQ74" s="858"/>
      <c r="AR74" s="858"/>
      <c r="AS74" s="858"/>
      <c r="AT74" s="858"/>
      <c r="AU74" s="858">
        <v>20</v>
      </c>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t="s">
        <v>585</v>
      </c>
      <c r="C75" s="902"/>
      <c r="D75" s="902"/>
      <c r="E75" s="902"/>
      <c r="F75" s="902"/>
      <c r="G75" s="902"/>
      <c r="H75" s="902"/>
      <c r="I75" s="902"/>
      <c r="J75" s="902"/>
      <c r="K75" s="902"/>
      <c r="L75" s="902"/>
      <c r="M75" s="902"/>
      <c r="N75" s="902"/>
      <c r="O75" s="902"/>
      <c r="P75" s="903"/>
      <c r="Q75" s="905">
        <v>649</v>
      </c>
      <c r="R75" s="906"/>
      <c r="S75" s="906"/>
      <c r="T75" s="906"/>
      <c r="U75" s="862"/>
      <c r="V75" s="907">
        <v>604</v>
      </c>
      <c r="W75" s="906"/>
      <c r="X75" s="906"/>
      <c r="Y75" s="906"/>
      <c r="Z75" s="862"/>
      <c r="AA75" s="907">
        <v>45</v>
      </c>
      <c r="AB75" s="906"/>
      <c r="AC75" s="906"/>
      <c r="AD75" s="906"/>
      <c r="AE75" s="862"/>
      <c r="AF75" s="907">
        <v>15</v>
      </c>
      <c r="AG75" s="906"/>
      <c r="AH75" s="906"/>
      <c r="AI75" s="906"/>
      <c r="AJ75" s="862"/>
      <c r="AK75" s="907">
        <v>27</v>
      </c>
      <c r="AL75" s="906"/>
      <c r="AM75" s="906"/>
      <c r="AN75" s="906"/>
      <c r="AO75" s="862"/>
      <c r="AP75" s="907" t="s">
        <v>589</v>
      </c>
      <c r="AQ75" s="906"/>
      <c r="AR75" s="906"/>
      <c r="AS75" s="906"/>
      <c r="AT75" s="862"/>
      <c r="AU75" s="907" t="s">
        <v>589</v>
      </c>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t="s">
        <v>586</v>
      </c>
      <c r="C76" s="902"/>
      <c r="D76" s="902"/>
      <c r="E76" s="902"/>
      <c r="F76" s="902"/>
      <c r="G76" s="902"/>
      <c r="H76" s="902"/>
      <c r="I76" s="902"/>
      <c r="J76" s="902"/>
      <c r="K76" s="902"/>
      <c r="L76" s="902"/>
      <c r="M76" s="902"/>
      <c r="N76" s="902"/>
      <c r="O76" s="902"/>
      <c r="P76" s="903"/>
      <c r="Q76" s="905">
        <v>75</v>
      </c>
      <c r="R76" s="906"/>
      <c r="S76" s="906"/>
      <c r="T76" s="906"/>
      <c r="U76" s="862"/>
      <c r="V76" s="907">
        <v>70</v>
      </c>
      <c r="W76" s="906"/>
      <c r="X76" s="906"/>
      <c r="Y76" s="906"/>
      <c r="Z76" s="862"/>
      <c r="AA76" s="907">
        <v>5</v>
      </c>
      <c r="AB76" s="906"/>
      <c r="AC76" s="906"/>
      <c r="AD76" s="906"/>
      <c r="AE76" s="862"/>
      <c r="AF76" s="907">
        <v>5</v>
      </c>
      <c r="AG76" s="906"/>
      <c r="AH76" s="906"/>
      <c r="AI76" s="906"/>
      <c r="AJ76" s="862"/>
      <c r="AK76" s="907" t="s">
        <v>591</v>
      </c>
      <c r="AL76" s="906"/>
      <c r="AM76" s="906"/>
      <c r="AN76" s="906"/>
      <c r="AO76" s="862"/>
      <c r="AP76" s="907" t="s">
        <v>589</v>
      </c>
      <c r="AQ76" s="906"/>
      <c r="AR76" s="906"/>
      <c r="AS76" s="906"/>
      <c r="AT76" s="862"/>
      <c r="AU76" s="907" t="s">
        <v>589</v>
      </c>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t="s">
        <v>587</v>
      </c>
      <c r="C77" s="902"/>
      <c r="D77" s="902"/>
      <c r="E77" s="902"/>
      <c r="F77" s="902"/>
      <c r="G77" s="902"/>
      <c r="H77" s="902"/>
      <c r="I77" s="902"/>
      <c r="J77" s="902"/>
      <c r="K77" s="902"/>
      <c r="L77" s="902"/>
      <c r="M77" s="902"/>
      <c r="N77" s="902"/>
      <c r="O77" s="902"/>
      <c r="P77" s="903"/>
      <c r="Q77" s="905">
        <v>174</v>
      </c>
      <c r="R77" s="906"/>
      <c r="S77" s="906"/>
      <c r="T77" s="906"/>
      <c r="U77" s="862"/>
      <c r="V77" s="907">
        <v>164</v>
      </c>
      <c r="W77" s="906"/>
      <c r="X77" s="906"/>
      <c r="Y77" s="906"/>
      <c r="Z77" s="862"/>
      <c r="AA77" s="907">
        <v>9</v>
      </c>
      <c r="AB77" s="906"/>
      <c r="AC77" s="906"/>
      <c r="AD77" s="906"/>
      <c r="AE77" s="862"/>
      <c r="AF77" s="907">
        <v>9</v>
      </c>
      <c r="AG77" s="906"/>
      <c r="AH77" s="906"/>
      <c r="AI77" s="906"/>
      <c r="AJ77" s="862"/>
      <c r="AK77" s="907" t="s">
        <v>589</v>
      </c>
      <c r="AL77" s="906"/>
      <c r="AM77" s="906"/>
      <c r="AN77" s="906"/>
      <c r="AO77" s="862"/>
      <c r="AP77" s="907" t="s">
        <v>589</v>
      </c>
      <c r="AQ77" s="906"/>
      <c r="AR77" s="906"/>
      <c r="AS77" s="906"/>
      <c r="AT77" s="862"/>
      <c r="AU77" s="907" t="s">
        <v>589</v>
      </c>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t="s">
        <v>588</v>
      </c>
      <c r="C78" s="902"/>
      <c r="D78" s="902"/>
      <c r="E78" s="902"/>
      <c r="F78" s="902"/>
      <c r="G78" s="902"/>
      <c r="H78" s="902"/>
      <c r="I78" s="902"/>
      <c r="J78" s="902"/>
      <c r="K78" s="902"/>
      <c r="L78" s="902"/>
      <c r="M78" s="902"/>
      <c r="N78" s="902"/>
      <c r="O78" s="902"/>
      <c r="P78" s="903"/>
      <c r="Q78" s="904">
        <v>176517</v>
      </c>
      <c r="R78" s="858"/>
      <c r="S78" s="858"/>
      <c r="T78" s="858"/>
      <c r="U78" s="858"/>
      <c r="V78" s="858">
        <v>168383</v>
      </c>
      <c r="W78" s="858"/>
      <c r="X78" s="858"/>
      <c r="Y78" s="858"/>
      <c r="Z78" s="858"/>
      <c r="AA78" s="858">
        <v>8134</v>
      </c>
      <c r="AB78" s="858"/>
      <c r="AC78" s="858"/>
      <c r="AD78" s="858"/>
      <c r="AE78" s="858"/>
      <c r="AF78" s="858">
        <v>8134</v>
      </c>
      <c r="AG78" s="858"/>
      <c r="AH78" s="858"/>
      <c r="AI78" s="858"/>
      <c r="AJ78" s="858"/>
      <c r="AK78" s="858">
        <v>1658</v>
      </c>
      <c r="AL78" s="858"/>
      <c r="AM78" s="858"/>
      <c r="AN78" s="858"/>
      <c r="AO78" s="858"/>
      <c r="AP78" s="858" t="s">
        <v>589</v>
      </c>
      <c r="AQ78" s="858"/>
      <c r="AR78" s="858"/>
      <c r="AS78" s="858"/>
      <c r="AT78" s="858"/>
      <c r="AU78" s="858" t="s">
        <v>591</v>
      </c>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394</v>
      </c>
      <c r="B88" s="817" t="s">
        <v>425</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8486</v>
      </c>
      <c r="AG88" s="872"/>
      <c r="AH88" s="872"/>
      <c r="AI88" s="872"/>
      <c r="AJ88" s="872"/>
      <c r="AK88" s="869"/>
      <c r="AL88" s="869"/>
      <c r="AM88" s="869"/>
      <c r="AN88" s="869"/>
      <c r="AO88" s="869"/>
      <c r="AP88" s="872">
        <v>201</v>
      </c>
      <c r="AQ88" s="872"/>
      <c r="AR88" s="872"/>
      <c r="AS88" s="872"/>
      <c r="AT88" s="872"/>
      <c r="AU88" s="872">
        <v>20</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817" t="s">
        <v>426</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427</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428</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431</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432</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433</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434</v>
      </c>
      <c r="AB109" s="921"/>
      <c r="AC109" s="921"/>
      <c r="AD109" s="921"/>
      <c r="AE109" s="922"/>
      <c r="AF109" s="920" t="s">
        <v>435</v>
      </c>
      <c r="AG109" s="921"/>
      <c r="AH109" s="921"/>
      <c r="AI109" s="921"/>
      <c r="AJ109" s="922"/>
      <c r="AK109" s="920" t="s">
        <v>309</v>
      </c>
      <c r="AL109" s="921"/>
      <c r="AM109" s="921"/>
      <c r="AN109" s="921"/>
      <c r="AO109" s="922"/>
      <c r="AP109" s="920" t="s">
        <v>436</v>
      </c>
      <c r="AQ109" s="921"/>
      <c r="AR109" s="921"/>
      <c r="AS109" s="921"/>
      <c r="AT109" s="923"/>
      <c r="AU109" s="940" t="s">
        <v>433</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434</v>
      </c>
      <c r="BR109" s="921"/>
      <c r="BS109" s="921"/>
      <c r="BT109" s="921"/>
      <c r="BU109" s="922"/>
      <c r="BV109" s="920" t="s">
        <v>435</v>
      </c>
      <c r="BW109" s="921"/>
      <c r="BX109" s="921"/>
      <c r="BY109" s="921"/>
      <c r="BZ109" s="922"/>
      <c r="CA109" s="920" t="s">
        <v>309</v>
      </c>
      <c r="CB109" s="921"/>
      <c r="CC109" s="921"/>
      <c r="CD109" s="921"/>
      <c r="CE109" s="922"/>
      <c r="CF109" s="941" t="s">
        <v>436</v>
      </c>
      <c r="CG109" s="941"/>
      <c r="CH109" s="941"/>
      <c r="CI109" s="941"/>
      <c r="CJ109" s="941"/>
      <c r="CK109" s="920" t="s">
        <v>437</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434</v>
      </c>
      <c r="DH109" s="921"/>
      <c r="DI109" s="921"/>
      <c r="DJ109" s="921"/>
      <c r="DK109" s="922"/>
      <c r="DL109" s="920" t="s">
        <v>435</v>
      </c>
      <c r="DM109" s="921"/>
      <c r="DN109" s="921"/>
      <c r="DO109" s="921"/>
      <c r="DP109" s="922"/>
      <c r="DQ109" s="920" t="s">
        <v>309</v>
      </c>
      <c r="DR109" s="921"/>
      <c r="DS109" s="921"/>
      <c r="DT109" s="921"/>
      <c r="DU109" s="922"/>
      <c r="DV109" s="920" t="s">
        <v>436</v>
      </c>
      <c r="DW109" s="921"/>
      <c r="DX109" s="921"/>
      <c r="DY109" s="921"/>
      <c r="DZ109" s="923"/>
    </row>
    <row r="110" spans="1:131" s="233" customFormat="1" ht="26.25" customHeight="1" x14ac:dyDescent="0.15">
      <c r="A110" s="924" t="s">
        <v>438</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225425</v>
      </c>
      <c r="AB110" s="928"/>
      <c r="AC110" s="928"/>
      <c r="AD110" s="928"/>
      <c r="AE110" s="929"/>
      <c r="AF110" s="930">
        <v>225459</v>
      </c>
      <c r="AG110" s="928"/>
      <c r="AH110" s="928"/>
      <c r="AI110" s="928"/>
      <c r="AJ110" s="929"/>
      <c r="AK110" s="930">
        <v>229157</v>
      </c>
      <c r="AL110" s="928"/>
      <c r="AM110" s="928"/>
      <c r="AN110" s="928"/>
      <c r="AO110" s="929"/>
      <c r="AP110" s="931">
        <v>10.4</v>
      </c>
      <c r="AQ110" s="932"/>
      <c r="AR110" s="932"/>
      <c r="AS110" s="932"/>
      <c r="AT110" s="933"/>
      <c r="AU110" s="934" t="s">
        <v>73</v>
      </c>
      <c r="AV110" s="935"/>
      <c r="AW110" s="935"/>
      <c r="AX110" s="935"/>
      <c r="AY110" s="935"/>
      <c r="AZ110" s="957" t="s">
        <v>439</v>
      </c>
      <c r="BA110" s="925"/>
      <c r="BB110" s="925"/>
      <c r="BC110" s="925"/>
      <c r="BD110" s="925"/>
      <c r="BE110" s="925"/>
      <c r="BF110" s="925"/>
      <c r="BG110" s="925"/>
      <c r="BH110" s="925"/>
      <c r="BI110" s="925"/>
      <c r="BJ110" s="925"/>
      <c r="BK110" s="925"/>
      <c r="BL110" s="925"/>
      <c r="BM110" s="925"/>
      <c r="BN110" s="925"/>
      <c r="BO110" s="925"/>
      <c r="BP110" s="926"/>
      <c r="BQ110" s="958">
        <v>2050750</v>
      </c>
      <c r="BR110" s="959"/>
      <c r="BS110" s="959"/>
      <c r="BT110" s="959"/>
      <c r="BU110" s="959"/>
      <c r="BV110" s="959">
        <v>2089478</v>
      </c>
      <c r="BW110" s="959"/>
      <c r="BX110" s="959"/>
      <c r="BY110" s="959"/>
      <c r="BZ110" s="959"/>
      <c r="CA110" s="959">
        <v>2196728</v>
      </c>
      <c r="CB110" s="959"/>
      <c r="CC110" s="959"/>
      <c r="CD110" s="959"/>
      <c r="CE110" s="959"/>
      <c r="CF110" s="972">
        <v>100</v>
      </c>
      <c r="CG110" s="973"/>
      <c r="CH110" s="973"/>
      <c r="CI110" s="973"/>
      <c r="CJ110" s="973"/>
      <c r="CK110" s="974" t="s">
        <v>440</v>
      </c>
      <c r="CL110" s="975"/>
      <c r="CM110" s="957" t="s">
        <v>441</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410</v>
      </c>
      <c r="DH110" s="959"/>
      <c r="DI110" s="959"/>
      <c r="DJ110" s="959"/>
      <c r="DK110" s="959"/>
      <c r="DL110" s="959" t="s">
        <v>396</v>
      </c>
      <c r="DM110" s="959"/>
      <c r="DN110" s="959"/>
      <c r="DO110" s="959"/>
      <c r="DP110" s="959"/>
      <c r="DQ110" s="959" t="s">
        <v>410</v>
      </c>
      <c r="DR110" s="959"/>
      <c r="DS110" s="959"/>
      <c r="DT110" s="959"/>
      <c r="DU110" s="959"/>
      <c r="DV110" s="960" t="s">
        <v>442</v>
      </c>
      <c r="DW110" s="960"/>
      <c r="DX110" s="960"/>
      <c r="DY110" s="960"/>
      <c r="DZ110" s="961"/>
    </row>
    <row r="111" spans="1:131" s="233" customFormat="1" ht="26.25" customHeight="1" x14ac:dyDescent="0.15">
      <c r="A111" s="962" t="s">
        <v>443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410</v>
      </c>
      <c r="AB111" s="966"/>
      <c r="AC111" s="966"/>
      <c r="AD111" s="966"/>
      <c r="AE111" s="967"/>
      <c r="AF111" s="968" t="s">
        <v>396</v>
      </c>
      <c r="AG111" s="966"/>
      <c r="AH111" s="966"/>
      <c r="AI111" s="966"/>
      <c r="AJ111" s="967"/>
      <c r="AK111" s="968" t="s">
        <v>410</v>
      </c>
      <c r="AL111" s="966"/>
      <c r="AM111" s="966"/>
      <c r="AN111" s="966"/>
      <c r="AO111" s="967"/>
      <c r="AP111" s="969" t="s">
        <v>410</v>
      </c>
      <c r="AQ111" s="970"/>
      <c r="AR111" s="970"/>
      <c r="AS111" s="970"/>
      <c r="AT111" s="971"/>
      <c r="AU111" s="936"/>
      <c r="AV111" s="937"/>
      <c r="AW111" s="937"/>
      <c r="AX111" s="937"/>
      <c r="AY111" s="937"/>
      <c r="AZ111" s="950" t="s">
        <v>444</v>
      </c>
      <c r="BA111" s="951"/>
      <c r="BB111" s="951"/>
      <c r="BC111" s="951"/>
      <c r="BD111" s="951"/>
      <c r="BE111" s="951"/>
      <c r="BF111" s="951"/>
      <c r="BG111" s="951"/>
      <c r="BH111" s="951"/>
      <c r="BI111" s="951"/>
      <c r="BJ111" s="951"/>
      <c r="BK111" s="951"/>
      <c r="BL111" s="951"/>
      <c r="BM111" s="951"/>
      <c r="BN111" s="951"/>
      <c r="BO111" s="951"/>
      <c r="BP111" s="952"/>
      <c r="BQ111" s="953">
        <v>3136</v>
      </c>
      <c r="BR111" s="954"/>
      <c r="BS111" s="954"/>
      <c r="BT111" s="954"/>
      <c r="BU111" s="954"/>
      <c r="BV111" s="954">
        <v>636</v>
      </c>
      <c r="BW111" s="954"/>
      <c r="BX111" s="954"/>
      <c r="BY111" s="954"/>
      <c r="BZ111" s="954"/>
      <c r="CA111" s="954" t="s">
        <v>410</v>
      </c>
      <c r="CB111" s="954"/>
      <c r="CC111" s="954"/>
      <c r="CD111" s="954"/>
      <c r="CE111" s="954"/>
      <c r="CF111" s="948" t="s">
        <v>410</v>
      </c>
      <c r="CG111" s="949"/>
      <c r="CH111" s="949"/>
      <c r="CI111" s="949"/>
      <c r="CJ111" s="949"/>
      <c r="CK111" s="976"/>
      <c r="CL111" s="977"/>
      <c r="CM111" s="950" t="s">
        <v>445</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410</v>
      </c>
      <c r="DH111" s="954"/>
      <c r="DI111" s="954"/>
      <c r="DJ111" s="954"/>
      <c r="DK111" s="954"/>
      <c r="DL111" s="954" t="s">
        <v>410</v>
      </c>
      <c r="DM111" s="954"/>
      <c r="DN111" s="954"/>
      <c r="DO111" s="954"/>
      <c r="DP111" s="954"/>
      <c r="DQ111" s="954" t="s">
        <v>396</v>
      </c>
      <c r="DR111" s="954"/>
      <c r="DS111" s="954"/>
      <c r="DT111" s="954"/>
      <c r="DU111" s="954"/>
      <c r="DV111" s="955" t="s">
        <v>410</v>
      </c>
      <c r="DW111" s="955"/>
      <c r="DX111" s="955"/>
      <c r="DY111" s="955"/>
      <c r="DZ111" s="956"/>
    </row>
    <row r="112" spans="1:131" s="233" customFormat="1" ht="26.25" customHeight="1" x14ac:dyDescent="0.15">
      <c r="A112" s="980" t="s">
        <v>446</v>
      </c>
      <c r="B112" s="981"/>
      <c r="C112" s="951" t="s">
        <v>447</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137</v>
      </c>
      <c r="AB112" s="987"/>
      <c r="AC112" s="987"/>
      <c r="AD112" s="987"/>
      <c r="AE112" s="988"/>
      <c r="AF112" s="989" t="s">
        <v>410</v>
      </c>
      <c r="AG112" s="987"/>
      <c r="AH112" s="987"/>
      <c r="AI112" s="987"/>
      <c r="AJ112" s="988"/>
      <c r="AK112" s="989" t="s">
        <v>137</v>
      </c>
      <c r="AL112" s="987"/>
      <c r="AM112" s="987"/>
      <c r="AN112" s="987"/>
      <c r="AO112" s="988"/>
      <c r="AP112" s="990" t="s">
        <v>137</v>
      </c>
      <c r="AQ112" s="991"/>
      <c r="AR112" s="991"/>
      <c r="AS112" s="991"/>
      <c r="AT112" s="992"/>
      <c r="AU112" s="936"/>
      <c r="AV112" s="937"/>
      <c r="AW112" s="937"/>
      <c r="AX112" s="937"/>
      <c r="AY112" s="937"/>
      <c r="AZ112" s="950" t="s">
        <v>448</v>
      </c>
      <c r="BA112" s="951"/>
      <c r="BB112" s="951"/>
      <c r="BC112" s="951"/>
      <c r="BD112" s="951"/>
      <c r="BE112" s="951"/>
      <c r="BF112" s="951"/>
      <c r="BG112" s="951"/>
      <c r="BH112" s="951"/>
      <c r="BI112" s="951"/>
      <c r="BJ112" s="951"/>
      <c r="BK112" s="951"/>
      <c r="BL112" s="951"/>
      <c r="BM112" s="951"/>
      <c r="BN112" s="951"/>
      <c r="BO112" s="951"/>
      <c r="BP112" s="952"/>
      <c r="BQ112" s="953">
        <v>1911196</v>
      </c>
      <c r="BR112" s="954"/>
      <c r="BS112" s="954"/>
      <c r="BT112" s="954"/>
      <c r="BU112" s="954"/>
      <c r="BV112" s="954">
        <v>1726328</v>
      </c>
      <c r="BW112" s="954"/>
      <c r="BX112" s="954"/>
      <c r="BY112" s="954"/>
      <c r="BZ112" s="954"/>
      <c r="CA112" s="954">
        <v>1656564</v>
      </c>
      <c r="CB112" s="954"/>
      <c r="CC112" s="954"/>
      <c r="CD112" s="954"/>
      <c r="CE112" s="954"/>
      <c r="CF112" s="948">
        <v>75.400000000000006</v>
      </c>
      <c r="CG112" s="949"/>
      <c r="CH112" s="949"/>
      <c r="CI112" s="949"/>
      <c r="CJ112" s="949"/>
      <c r="CK112" s="976"/>
      <c r="CL112" s="977"/>
      <c r="CM112" s="950" t="s">
        <v>449</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137</v>
      </c>
      <c r="DH112" s="954"/>
      <c r="DI112" s="954"/>
      <c r="DJ112" s="954"/>
      <c r="DK112" s="954"/>
      <c r="DL112" s="954" t="s">
        <v>137</v>
      </c>
      <c r="DM112" s="954"/>
      <c r="DN112" s="954"/>
      <c r="DO112" s="954"/>
      <c r="DP112" s="954"/>
      <c r="DQ112" s="954" t="s">
        <v>410</v>
      </c>
      <c r="DR112" s="954"/>
      <c r="DS112" s="954"/>
      <c r="DT112" s="954"/>
      <c r="DU112" s="954"/>
      <c r="DV112" s="955" t="s">
        <v>396</v>
      </c>
      <c r="DW112" s="955"/>
      <c r="DX112" s="955"/>
      <c r="DY112" s="955"/>
      <c r="DZ112" s="956"/>
    </row>
    <row r="113" spans="1:130" s="233" customFormat="1" ht="26.25" customHeight="1" x14ac:dyDescent="0.15">
      <c r="A113" s="982"/>
      <c r="B113" s="983"/>
      <c r="C113" s="951" t="s">
        <v>450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230210</v>
      </c>
      <c r="AB113" s="966"/>
      <c r="AC113" s="966"/>
      <c r="AD113" s="966"/>
      <c r="AE113" s="967"/>
      <c r="AF113" s="968">
        <v>178310</v>
      </c>
      <c r="AG113" s="966"/>
      <c r="AH113" s="966"/>
      <c r="AI113" s="966"/>
      <c r="AJ113" s="967"/>
      <c r="AK113" s="968">
        <v>178176</v>
      </c>
      <c r="AL113" s="966"/>
      <c r="AM113" s="966"/>
      <c r="AN113" s="966"/>
      <c r="AO113" s="967"/>
      <c r="AP113" s="969">
        <v>8.1</v>
      </c>
      <c r="AQ113" s="970"/>
      <c r="AR113" s="970"/>
      <c r="AS113" s="970"/>
      <c r="AT113" s="971"/>
      <c r="AU113" s="936"/>
      <c r="AV113" s="937"/>
      <c r="AW113" s="937"/>
      <c r="AX113" s="937"/>
      <c r="AY113" s="937"/>
      <c r="AZ113" s="950" t="s">
        <v>451</v>
      </c>
      <c r="BA113" s="951"/>
      <c r="BB113" s="951"/>
      <c r="BC113" s="951"/>
      <c r="BD113" s="951"/>
      <c r="BE113" s="951"/>
      <c r="BF113" s="951"/>
      <c r="BG113" s="951"/>
      <c r="BH113" s="951"/>
      <c r="BI113" s="951"/>
      <c r="BJ113" s="951"/>
      <c r="BK113" s="951"/>
      <c r="BL113" s="951"/>
      <c r="BM113" s="951"/>
      <c r="BN113" s="951"/>
      <c r="BO113" s="951"/>
      <c r="BP113" s="952"/>
      <c r="BQ113" s="953">
        <v>32492</v>
      </c>
      <c r="BR113" s="954"/>
      <c r="BS113" s="954"/>
      <c r="BT113" s="954"/>
      <c r="BU113" s="954"/>
      <c r="BV113" s="954">
        <v>29450</v>
      </c>
      <c r="BW113" s="954"/>
      <c r="BX113" s="954"/>
      <c r="BY113" s="954"/>
      <c r="BZ113" s="954"/>
      <c r="CA113" s="954">
        <v>20419</v>
      </c>
      <c r="CB113" s="954"/>
      <c r="CC113" s="954"/>
      <c r="CD113" s="954"/>
      <c r="CE113" s="954"/>
      <c r="CF113" s="948">
        <v>0.9</v>
      </c>
      <c r="CG113" s="949"/>
      <c r="CH113" s="949"/>
      <c r="CI113" s="949"/>
      <c r="CJ113" s="949"/>
      <c r="CK113" s="976"/>
      <c r="CL113" s="977"/>
      <c r="CM113" s="950" t="s">
        <v>452</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396</v>
      </c>
      <c r="DH113" s="987"/>
      <c r="DI113" s="987"/>
      <c r="DJ113" s="987"/>
      <c r="DK113" s="988"/>
      <c r="DL113" s="989" t="s">
        <v>137</v>
      </c>
      <c r="DM113" s="987"/>
      <c r="DN113" s="987"/>
      <c r="DO113" s="987"/>
      <c r="DP113" s="988"/>
      <c r="DQ113" s="989" t="s">
        <v>410</v>
      </c>
      <c r="DR113" s="987"/>
      <c r="DS113" s="987"/>
      <c r="DT113" s="987"/>
      <c r="DU113" s="988"/>
      <c r="DV113" s="990" t="s">
        <v>137</v>
      </c>
      <c r="DW113" s="991"/>
      <c r="DX113" s="991"/>
      <c r="DY113" s="991"/>
      <c r="DZ113" s="992"/>
    </row>
    <row r="114" spans="1:130" s="233" customFormat="1" ht="26.25" customHeight="1" x14ac:dyDescent="0.15">
      <c r="A114" s="982"/>
      <c r="B114" s="983"/>
      <c r="C114" s="951" t="s">
        <v>453</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3340</v>
      </c>
      <c r="AB114" s="987"/>
      <c r="AC114" s="987"/>
      <c r="AD114" s="987"/>
      <c r="AE114" s="988"/>
      <c r="AF114" s="989">
        <v>3603</v>
      </c>
      <c r="AG114" s="987"/>
      <c r="AH114" s="987"/>
      <c r="AI114" s="987"/>
      <c r="AJ114" s="988"/>
      <c r="AK114" s="989">
        <v>3560</v>
      </c>
      <c r="AL114" s="987"/>
      <c r="AM114" s="987"/>
      <c r="AN114" s="987"/>
      <c r="AO114" s="988"/>
      <c r="AP114" s="990">
        <v>0.2</v>
      </c>
      <c r="AQ114" s="991"/>
      <c r="AR114" s="991"/>
      <c r="AS114" s="991"/>
      <c r="AT114" s="992"/>
      <c r="AU114" s="936"/>
      <c r="AV114" s="937"/>
      <c r="AW114" s="937"/>
      <c r="AX114" s="937"/>
      <c r="AY114" s="937"/>
      <c r="AZ114" s="950" t="s">
        <v>454</v>
      </c>
      <c r="BA114" s="951"/>
      <c r="BB114" s="951"/>
      <c r="BC114" s="951"/>
      <c r="BD114" s="951"/>
      <c r="BE114" s="951"/>
      <c r="BF114" s="951"/>
      <c r="BG114" s="951"/>
      <c r="BH114" s="951"/>
      <c r="BI114" s="951"/>
      <c r="BJ114" s="951"/>
      <c r="BK114" s="951"/>
      <c r="BL114" s="951"/>
      <c r="BM114" s="951"/>
      <c r="BN114" s="951"/>
      <c r="BO114" s="951"/>
      <c r="BP114" s="952"/>
      <c r="BQ114" s="953">
        <v>347655</v>
      </c>
      <c r="BR114" s="954"/>
      <c r="BS114" s="954"/>
      <c r="BT114" s="954"/>
      <c r="BU114" s="954"/>
      <c r="BV114" s="954">
        <v>374192</v>
      </c>
      <c r="BW114" s="954"/>
      <c r="BX114" s="954"/>
      <c r="BY114" s="954"/>
      <c r="BZ114" s="954"/>
      <c r="CA114" s="954">
        <v>385401</v>
      </c>
      <c r="CB114" s="954"/>
      <c r="CC114" s="954"/>
      <c r="CD114" s="954"/>
      <c r="CE114" s="954"/>
      <c r="CF114" s="948">
        <v>17.600000000000001</v>
      </c>
      <c r="CG114" s="949"/>
      <c r="CH114" s="949"/>
      <c r="CI114" s="949"/>
      <c r="CJ114" s="949"/>
      <c r="CK114" s="976"/>
      <c r="CL114" s="977"/>
      <c r="CM114" s="950" t="s">
        <v>455</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410</v>
      </c>
      <c r="DH114" s="987"/>
      <c r="DI114" s="987"/>
      <c r="DJ114" s="987"/>
      <c r="DK114" s="988"/>
      <c r="DL114" s="989" t="s">
        <v>396</v>
      </c>
      <c r="DM114" s="987"/>
      <c r="DN114" s="987"/>
      <c r="DO114" s="987"/>
      <c r="DP114" s="988"/>
      <c r="DQ114" s="989" t="s">
        <v>137</v>
      </c>
      <c r="DR114" s="987"/>
      <c r="DS114" s="987"/>
      <c r="DT114" s="987"/>
      <c r="DU114" s="988"/>
      <c r="DV114" s="990" t="s">
        <v>410</v>
      </c>
      <c r="DW114" s="991"/>
      <c r="DX114" s="991"/>
      <c r="DY114" s="991"/>
      <c r="DZ114" s="992"/>
    </row>
    <row r="115" spans="1:130" s="233" customFormat="1" ht="26.25" customHeight="1" x14ac:dyDescent="0.15">
      <c r="A115" s="982"/>
      <c r="B115" s="983"/>
      <c r="C115" s="951" t="s">
        <v>456</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1426</v>
      </c>
      <c r="AB115" s="966"/>
      <c r="AC115" s="966"/>
      <c r="AD115" s="966"/>
      <c r="AE115" s="967"/>
      <c r="AF115" s="968">
        <v>176</v>
      </c>
      <c r="AG115" s="966"/>
      <c r="AH115" s="966"/>
      <c r="AI115" s="966"/>
      <c r="AJ115" s="967"/>
      <c r="AK115" s="968" t="s">
        <v>137</v>
      </c>
      <c r="AL115" s="966"/>
      <c r="AM115" s="966"/>
      <c r="AN115" s="966"/>
      <c r="AO115" s="967"/>
      <c r="AP115" s="969" t="s">
        <v>137</v>
      </c>
      <c r="AQ115" s="970"/>
      <c r="AR115" s="970"/>
      <c r="AS115" s="970"/>
      <c r="AT115" s="971"/>
      <c r="AU115" s="936"/>
      <c r="AV115" s="937"/>
      <c r="AW115" s="937"/>
      <c r="AX115" s="937"/>
      <c r="AY115" s="937"/>
      <c r="AZ115" s="950" t="s">
        <v>457</v>
      </c>
      <c r="BA115" s="951"/>
      <c r="BB115" s="951"/>
      <c r="BC115" s="951"/>
      <c r="BD115" s="951"/>
      <c r="BE115" s="951"/>
      <c r="BF115" s="951"/>
      <c r="BG115" s="951"/>
      <c r="BH115" s="951"/>
      <c r="BI115" s="951"/>
      <c r="BJ115" s="951"/>
      <c r="BK115" s="951"/>
      <c r="BL115" s="951"/>
      <c r="BM115" s="951"/>
      <c r="BN115" s="951"/>
      <c r="BO115" s="951"/>
      <c r="BP115" s="952"/>
      <c r="BQ115" s="953" t="s">
        <v>137</v>
      </c>
      <c r="BR115" s="954"/>
      <c r="BS115" s="954"/>
      <c r="BT115" s="954"/>
      <c r="BU115" s="954"/>
      <c r="BV115" s="954" t="s">
        <v>410</v>
      </c>
      <c r="BW115" s="954"/>
      <c r="BX115" s="954"/>
      <c r="BY115" s="954"/>
      <c r="BZ115" s="954"/>
      <c r="CA115" s="954" t="s">
        <v>137</v>
      </c>
      <c r="CB115" s="954"/>
      <c r="CC115" s="954"/>
      <c r="CD115" s="954"/>
      <c r="CE115" s="954"/>
      <c r="CF115" s="948" t="s">
        <v>137</v>
      </c>
      <c r="CG115" s="949"/>
      <c r="CH115" s="949"/>
      <c r="CI115" s="949"/>
      <c r="CJ115" s="949"/>
      <c r="CK115" s="976"/>
      <c r="CL115" s="977"/>
      <c r="CM115" s="950" t="s">
        <v>458</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410</v>
      </c>
      <c r="DH115" s="987"/>
      <c r="DI115" s="987"/>
      <c r="DJ115" s="987"/>
      <c r="DK115" s="988"/>
      <c r="DL115" s="989" t="s">
        <v>410</v>
      </c>
      <c r="DM115" s="987"/>
      <c r="DN115" s="987"/>
      <c r="DO115" s="987"/>
      <c r="DP115" s="988"/>
      <c r="DQ115" s="989" t="s">
        <v>137</v>
      </c>
      <c r="DR115" s="987"/>
      <c r="DS115" s="987"/>
      <c r="DT115" s="987"/>
      <c r="DU115" s="988"/>
      <c r="DV115" s="990" t="s">
        <v>137</v>
      </c>
      <c r="DW115" s="991"/>
      <c r="DX115" s="991"/>
      <c r="DY115" s="991"/>
      <c r="DZ115" s="992"/>
    </row>
    <row r="116" spans="1:130" s="233" customFormat="1" ht="26.25" customHeight="1" x14ac:dyDescent="0.15">
      <c r="A116" s="984"/>
      <c r="B116" s="985"/>
      <c r="C116" s="993" t="s">
        <v>459</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78</v>
      </c>
      <c r="AB116" s="987"/>
      <c r="AC116" s="987"/>
      <c r="AD116" s="987"/>
      <c r="AE116" s="988"/>
      <c r="AF116" s="989" t="s">
        <v>137</v>
      </c>
      <c r="AG116" s="987"/>
      <c r="AH116" s="987"/>
      <c r="AI116" s="987"/>
      <c r="AJ116" s="988"/>
      <c r="AK116" s="989" t="s">
        <v>137</v>
      </c>
      <c r="AL116" s="987"/>
      <c r="AM116" s="987"/>
      <c r="AN116" s="987"/>
      <c r="AO116" s="988"/>
      <c r="AP116" s="990" t="s">
        <v>137</v>
      </c>
      <c r="AQ116" s="991"/>
      <c r="AR116" s="991"/>
      <c r="AS116" s="991"/>
      <c r="AT116" s="992"/>
      <c r="AU116" s="936"/>
      <c r="AV116" s="937"/>
      <c r="AW116" s="937"/>
      <c r="AX116" s="937"/>
      <c r="AY116" s="937"/>
      <c r="AZ116" s="995" t="s">
        <v>460</v>
      </c>
      <c r="BA116" s="996"/>
      <c r="BB116" s="996"/>
      <c r="BC116" s="996"/>
      <c r="BD116" s="996"/>
      <c r="BE116" s="996"/>
      <c r="BF116" s="996"/>
      <c r="BG116" s="996"/>
      <c r="BH116" s="996"/>
      <c r="BI116" s="996"/>
      <c r="BJ116" s="996"/>
      <c r="BK116" s="996"/>
      <c r="BL116" s="996"/>
      <c r="BM116" s="996"/>
      <c r="BN116" s="996"/>
      <c r="BO116" s="996"/>
      <c r="BP116" s="997"/>
      <c r="BQ116" s="953" t="s">
        <v>137</v>
      </c>
      <c r="BR116" s="954"/>
      <c r="BS116" s="954"/>
      <c r="BT116" s="954"/>
      <c r="BU116" s="954"/>
      <c r="BV116" s="954" t="s">
        <v>396</v>
      </c>
      <c r="BW116" s="954"/>
      <c r="BX116" s="954"/>
      <c r="BY116" s="954"/>
      <c r="BZ116" s="954"/>
      <c r="CA116" s="954" t="s">
        <v>137</v>
      </c>
      <c r="CB116" s="954"/>
      <c r="CC116" s="954"/>
      <c r="CD116" s="954"/>
      <c r="CE116" s="954"/>
      <c r="CF116" s="948" t="s">
        <v>137</v>
      </c>
      <c r="CG116" s="949"/>
      <c r="CH116" s="949"/>
      <c r="CI116" s="949"/>
      <c r="CJ116" s="949"/>
      <c r="CK116" s="976"/>
      <c r="CL116" s="977"/>
      <c r="CM116" s="950" t="s">
        <v>461</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v>3136</v>
      </c>
      <c r="DH116" s="987"/>
      <c r="DI116" s="987"/>
      <c r="DJ116" s="987"/>
      <c r="DK116" s="988"/>
      <c r="DL116" s="989">
        <v>636</v>
      </c>
      <c r="DM116" s="987"/>
      <c r="DN116" s="987"/>
      <c r="DO116" s="987"/>
      <c r="DP116" s="988"/>
      <c r="DQ116" s="989" t="s">
        <v>137</v>
      </c>
      <c r="DR116" s="987"/>
      <c r="DS116" s="987"/>
      <c r="DT116" s="987"/>
      <c r="DU116" s="988"/>
      <c r="DV116" s="990" t="s">
        <v>137</v>
      </c>
      <c r="DW116" s="991"/>
      <c r="DX116" s="991"/>
      <c r="DY116" s="991"/>
      <c r="DZ116" s="992"/>
    </row>
    <row r="117" spans="1:130" s="233" customFormat="1" ht="26.25" customHeight="1" x14ac:dyDescent="0.15">
      <c r="A117" s="940" t="s">
        <v>189</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462</v>
      </c>
      <c r="Z117" s="922"/>
      <c r="AA117" s="1006">
        <v>460479</v>
      </c>
      <c r="AB117" s="1007"/>
      <c r="AC117" s="1007"/>
      <c r="AD117" s="1007"/>
      <c r="AE117" s="1008"/>
      <c r="AF117" s="1009">
        <v>407548</v>
      </c>
      <c r="AG117" s="1007"/>
      <c r="AH117" s="1007"/>
      <c r="AI117" s="1007"/>
      <c r="AJ117" s="1008"/>
      <c r="AK117" s="1009">
        <v>410893</v>
      </c>
      <c r="AL117" s="1007"/>
      <c r="AM117" s="1007"/>
      <c r="AN117" s="1007"/>
      <c r="AO117" s="1008"/>
      <c r="AP117" s="1010"/>
      <c r="AQ117" s="1011"/>
      <c r="AR117" s="1011"/>
      <c r="AS117" s="1011"/>
      <c r="AT117" s="1012"/>
      <c r="AU117" s="936"/>
      <c r="AV117" s="937"/>
      <c r="AW117" s="937"/>
      <c r="AX117" s="937"/>
      <c r="AY117" s="937"/>
      <c r="AZ117" s="1002" t="s">
        <v>463</v>
      </c>
      <c r="BA117" s="1003"/>
      <c r="BB117" s="1003"/>
      <c r="BC117" s="1003"/>
      <c r="BD117" s="1003"/>
      <c r="BE117" s="1003"/>
      <c r="BF117" s="1003"/>
      <c r="BG117" s="1003"/>
      <c r="BH117" s="1003"/>
      <c r="BI117" s="1003"/>
      <c r="BJ117" s="1003"/>
      <c r="BK117" s="1003"/>
      <c r="BL117" s="1003"/>
      <c r="BM117" s="1003"/>
      <c r="BN117" s="1003"/>
      <c r="BO117" s="1003"/>
      <c r="BP117" s="1004"/>
      <c r="BQ117" s="953" t="s">
        <v>396</v>
      </c>
      <c r="BR117" s="954"/>
      <c r="BS117" s="954"/>
      <c r="BT117" s="954"/>
      <c r="BU117" s="954"/>
      <c r="BV117" s="954" t="s">
        <v>396</v>
      </c>
      <c r="BW117" s="954"/>
      <c r="BX117" s="954"/>
      <c r="BY117" s="954"/>
      <c r="BZ117" s="954"/>
      <c r="CA117" s="954" t="s">
        <v>396</v>
      </c>
      <c r="CB117" s="954"/>
      <c r="CC117" s="954"/>
      <c r="CD117" s="954"/>
      <c r="CE117" s="954"/>
      <c r="CF117" s="948" t="s">
        <v>396</v>
      </c>
      <c r="CG117" s="949"/>
      <c r="CH117" s="949"/>
      <c r="CI117" s="949"/>
      <c r="CJ117" s="949"/>
      <c r="CK117" s="976"/>
      <c r="CL117" s="977"/>
      <c r="CM117" s="950" t="s">
        <v>464</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396</v>
      </c>
      <c r="DH117" s="987"/>
      <c r="DI117" s="987"/>
      <c r="DJ117" s="987"/>
      <c r="DK117" s="988"/>
      <c r="DL117" s="989" t="s">
        <v>396</v>
      </c>
      <c r="DM117" s="987"/>
      <c r="DN117" s="987"/>
      <c r="DO117" s="987"/>
      <c r="DP117" s="988"/>
      <c r="DQ117" s="989" t="s">
        <v>396</v>
      </c>
      <c r="DR117" s="987"/>
      <c r="DS117" s="987"/>
      <c r="DT117" s="987"/>
      <c r="DU117" s="988"/>
      <c r="DV117" s="990" t="s">
        <v>396</v>
      </c>
      <c r="DW117" s="991"/>
      <c r="DX117" s="991"/>
      <c r="DY117" s="991"/>
      <c r="DZ117" s="992"/>
    </row>
    <row r="118" spans="1:130" s="233" customFormat="1" ht="26.25" customHeight="1" x14ac:dyDescent="0.15">
      <c r="A118" s="940" t="s">
        <v>437</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434</v>
      </c>
      <c r="AB118" s="921"/>
      <c r="AC118" s="921"/>
      <c r="AD118" s="921"/>
      <c r="AE118" s="922"/>
      <c r="AF118" s="920" t="s">
        <v>435</v>
      </c>
      <c r="AG118" s="921"/>
      <c r="AH118" s="921"/>
      <c r="AI118" s="921"/>
      <c r="AJ118" s="922"/>
      <c r="AK118" s="920" t="s">
        <v>309</v>
      </c>
      <c r="AL118" s="921"/>
      <c r="AM118" s="921"/>
      <c r="AN118" s="921"/>
      <c r="AO118" s="922"/>
      <c r="AP118" s="998" t="s">
        <v>436</v>
      </c>
      <c r="AQ118" s="999"/>
      <c r="AR118" s="999"/>
      <c r="AS118" s="999"/>
      <c r="AT118" s="1000"/>
      <c r="AU118" s="936"/>
      <c r="AV118" s="937"/>
      <c r="AW118" s="937"/>
      <c r="AX118" s="937"/>
      <c r="AY118" s="937"/>
      <c r="AZ118" s="1001" t="s">
        <v>465</v>
      </c>
      <c r="BA118" s="993"/>
      <c r="BB118" s="993"/>
      <c r="BC118" s="993"/>
      <c r="BD118" s="993"/>
      <c r="BE118" s="993"/>
      <c r="BF118" s="993"/>
      <c r="BG118" s="993"/>
      <c r="BH118" s="993"/>
      <c r="BI118" s="993"/>
      <c r="BJ118" s="993"/>
      <c r="BK118" s="993"/>
      <c r="BL118" s="993"/>
      <c r="BM118" s="993"/>
      <c r="BN118" s="993"/>
      <c r="BO118" s="993"/>
      <c r="BP118" s="994"/>
      <c r="BQ118" s="1027" t="s">
        <v>137</v>
      </c>
      <c r="BR118" s="1028"/>
      <c r="BS118" s="1028"/>
      <c r="BT118" s="1028"/>
      <c r="BU118" s="1028"/>
      <c r="BV118" s="1028" t="s">
        <v>137</v>
      </c>
      <c r="BW118" s="1028"/>
      <c r="BX118" s="1028"/>
      <c r="BY118" s="1028"/>
      <c r="BZ118" s="1028"/>
      <c r="CA118" s="1028" t="s">
        <v>396</v>
      </c>
      <c r="CB118" s="1028"/>
      <c r="CC118" s="1028"/>
      <c r="CD118" s="1028"/>
      <c r="CE118" s="1028"/>
      <c r="CF118" s="948" t="s">
        <v>137</v>
      </c>
      <c r="CG118" s="949"/>
      <c r="CH118" s="949"/>
      <c r="CI118" s="949"/>
      <c r="CJ118" s="949"/>
      <c r="CK118" s="976"/>
      <c r="CL118" s="977"/>
      <c r="CM118" s="950" t="s">
        <v>466</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396</v>
      </c>
      <c r="DH118" s="987"/>
      <c r="DI118" s="987"/>
      <c r="DJ118" s="987"/>
      <c r="DK118" s="988"/>
      <c r="DL118" s="989" t="s">
        <v>396</v>
      </c>
      <c r="DM118" s="987"/>
      <c r="DN118" s="987"/>
      <c r="DO118" s="987"/>
      <c r="DP118" s="988"/>
      <c r="DQ118" s="989" t="s">
        <v>137</v>
      </c>
      <c r="DR118" s="987"/>
      <c r="DS118" s="987"/>
      <c r="DT118" s="987"/>
      <c r="DU118" s="988"/>
      <c r="DV118" s="990" t="s">
        <v>396</v>
      </c>
      <c r="DW118" s="991"/>
      <c r="DX118" s="991"/>
      <c r="DY118" s="991"/>
      <c r="DZ118" s="992"/>
    </row>
    <row r="119" spans="1:130" s="233" customFormat="1" ht="26.25" customHeight="1" x14ac:dyDescent="0.15">
      <c r="A119" s="1085" t="s">
        <v>440</v>
      </c>
      <c r="B119" s="975"/>
      <c r="C119" s="957" t="s">
        <v>441</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137</v>
      </c>
      <c r="AB119" s="928"/>
      <c r="AC119" s="928"/>
      <c r="AD119" s="928"/>
      <c r="AE119" s="929"/>
      <c r="AF119" s="930" t="s">
        <v>137</v>
      </c>
      <c r="AG119" s="928"/>
      <c r="AH119" s="928"/>
      <c r="AI119" s="928"/>
      <c r="AJ119" s="929"/>
      <c r="AK119" s="930" t="s">
        <v>137</v>
      </c>
      <c r="AL119" s="928"/>
      <c r="AM119" s="928"/>
      <c r="AN119" s="928"/>
      <c r="AO119" s="929"/>
      <c r="AP119" s="931" t="s">
        <v>137</v>
      </c>
      <c r="AQ119" s="932"/>
      <c r="AR119" s="932"/>
      <c r="AS119" s="932"/>
      <c r="AT119" s="933"/>
      <c r="AU119" s="938"/>
      <c r="AV119" s="939"/>
      <c r="AW119" s="939"/>
      <c r="AX119" s="939"/>
      <c r="AY119" s="939"/>
      <c r="AZ119" s="254" t="s">
        <v>189</v>
      </c>
      <c r="BA119" s="254"/>
      <c r="BB119" s="254"/>
      <c r="BC119" s="254"/>
      <c r="BD119" s="254"/>
      <c r="BE119" s="254"/>
      <c r="BF119" s="254"/>
      <c r="BG119" s="254"/>
      <c r="BH119" s="254"/>
      <c r="BI119" s="254"/>
      <c r="BJ119" s="254"/>
      <c r="BK119" s="254"/>
      <c r="BL119" s="254"/>
      <c r="BM119" s="254"/>
      <c r="BN119" s="254"/>
      <c r="BO119" s="1005" t="s">
        <v>467</v>
      </c>
      <c r="BP119" s="1033"/>
      <c r="BQ119" s="1027">
        <v>4345229</v>
      </c>
      <c r="BR119" s="1028"/>
      <c r="BS119" s="1028"/>
      <c r="BT119" s="1028"/>
      <c r="BU119" s="1028"/>
      <c r="BV119" s="1028">
        <v>4220084</v>
      </c>
      <c r="BW119" s="1028"/>
      <c r="BX119" s="1028"/>
      <c r="BY119" s="1028"/>
      <c r="BZ119" s="1028"/>
      <c r="CA119" s="1028">
        <v>4259112</v>
      </c>
      <c r="CB119" s="1028"/>
      <c r="CC119" s="1028"/>
      <c r="CD119" s="1028"/>
      <c r="CE119" s="1028"/>
      <c r="CF119" s="1029"/>
      <c r="CG119" s="1030"/>
      <c r="CH119" s="1030"/>
      <c r="CI119" s="1030"/>
      <c r="CJ119" s="1031"/>
      <c r="CK119" s="978"/>
      <c r="CL119" s="979"/>
      <c r="CM119" s="1001" t="s">
        <v>468</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396</v>
      </c>
      <c r="DH119" s="1014"/>
      <c r="DI119" s="1014"/>
      <c r="DJ119" s="1014"/>
      <c r="DK119" s="1015"/>
      <c r="DL119" s="1013" t="s">
        <v>396</v>
      </c>
      <c r="DM119" s="1014"/>
      <c r="DN119" s="1014"/>
      <c r="DO119" s="1014"/>
      <c r="DP119" s="1015"/>
      <c r="DQ119" s="1013" t="s">
        <v>137</v>
      </c>
      <c r="DR119" s="1014"/>
      <c r="DS119" s="1014"/>
      <c r="DT119" s="1014"/>
      <c r="DU119" s="1015"/>
      <c r="DV119" s="1016" t="s">
        <v>137</v>
      </c>
      <c r="DW119" s="1017"/>
      <c r="DX119" s="1017"/>
      <c r="DY119" s="1017"/>
      <c r="DZ119" s="1018"/>
    </row>
    <row r="120" spans="1:130" s="233" customFormat="1" ht="26.25" customHeight="1" x14ac:dyDescent="0.15">
      <c r="A120" s="1086"/>
      <c r="B120" s="977"/>
      <c r="C120" s="950" t="s">
        <v>445</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137</v>
      </c>
      <c r="AB120" s="987"/>
      <c r="AC120" s="987"/>
      <c r="AD120" s="987"/>
      <c r="AE120" s="988"/>
      <c r="AF120" s="989" t="s">
        <v>396</v>
      </c>
      <c r="AG120" s="987"/>
      <c r="AH120" s="987"/>
      <c r="AI120" s="987"/>
      <c r="AJ120" s="988"/>
      <c r="AK120" s="989" t="s">
        <v>396</v>
      </c>
      <c r="AL120" s="987"/>
      <c r="AM120" s="987"/>
      <c r="AN120" s="987"/>
      <c r="AO120" s="988"/>
      <c r="AP120" s="990" t="s">
        <v>396</v>
      </c>
      <c r="AQ120" s="991"/>
      <c r="AR120" s="991"/>
      <c r="AS120" s="991"/>
      <c r="AT120" s="992"/>
      <c r="AU120" s="1019" t="s">
        <v>469</v>
      </c>
      <c r="AV120" s="1020"/>
      <c r="AW120" s="1020"/>
      <c r="AX120" s="1020"/>
      <c r="AY120" s="1021"/>
      <c r="AZ120" s="957" t="s">
        <v>470</v>
      </c>
      <c r="BA120" s="925"/>
      <c r="BB120" s="925"/>
      <c r="BC120" s="925"/>
      <c r="BD120" s="925"/>
      <c r="BE120" s="925"/>
      <c r="BF120" s="925"/>
      <c r="BG120" s="925"/>
      <c r="BH120" s="925"/>
      <c r="BI120" s="925"/>
      <c r="BJ120" s="925"/>
      <c r="BK120" s="925"/>
      <c r="BL120" s="925"/>
      <c r="BM120" s="925"/>
      <c r="BN120" s="925"/>
      <c r="BO120" s="925"/>
      <c r="BP120" s="926"/>
      <c r="BQ120" s="958">
        <v>2347038</v>
      </c>
      <c r="BR120" s="959"/>
      <c r="BS120" s="959"/>
      <c r="BT120" s="959"/>
      <c r="BU120" s="959"/>
      <c r="BV120" s="959">
        <v>2077751</v>
      </c>
      <c r="BW120" s="959"/>
      <c r="BX120" s="959"/>
      <c r="BY120" s="959"/>
      <c r="BZ120" s="959"/>
      <c r="CA120" s="959">
        <v>1982062</v>
      </c>
      <c r="CB120" s="959"/>
      <c r="CC120" s="959"/>
      <c r="CD120" s="959"/>
      <c r="CE120" s="959"/>
      <c r="CF120" s="972">
        <v>90.3</v>
      </c>
      <c r="CG120" s="973"/>
      <c r="CH120" s="973"/>
      <c r="CI120" s="973"/>
      <c r="CJ120" s="973"/>
      <c r="CK120" s="1034" t="s">
        <v>471</v>
      </c>
      <c r="CL120" s="1035"/>
      <c r="CM120" s="1035"/>
      <c r="CN120" s="1035"/>
      <c r="CO120" s="1036"/>
      <c r="CP120" s="1042" t="s">
        <v>413</v>
      </c>
      <c r="CQ120" s="1043"/>
      <c r="CR120" s="1043"/>
      <c r="CS120" s="1043"/>
      <c r="CT120" s="1043"/>
      <c r="CU120" s="1043"/>
      <c r="CV120" s="1043"/>
      <c r="CW120" s="1043"/>
      <c r="CX120" s="1043"/>
      <c r="CY120" s="1043"/>
      <c r="CZ120" s="1043"/>
      <c r="DA120" s="1043"/>
      <c r="DB120" s="1043"/>
      <c r="DC120" s="1043"/>
      <c r="DD120" s="1043"/>
      <c r="DE120" s="1043"/>
      <c r="DF120" s="1044"/>
      <c r="DG120" s="958">
        <v>1289805</v>
      </c>
      <c r="DH120" s="959"/>
      <c r="DI120" s="959"/>
      <c r="DJ120" s="959"/>
      <c r="DK120" s="959"/>
      <c r="DL120" s="959">
        <v>1139022</v>
      </c>
      <c r="DM120" s="959"/>
      <c r="DN120" s="959"/>
      <c r="DO120" s="959"/>
      <c r="DP120" s="959"/>
      <c r="DQ120" s="959">
        <v>1062199</v>
      </c>
      <c r="DR120" s="959"/>
      <c r="DS120" s="959"/>
      <c r="DT120" s="959"/>
      <c r="DU120" s="959"/>
      <c r="DV120" s="960">
        <v>48.4</v>
      </c>
      <c r="DW120" s="960"/>
      <c r="DX120" s="960"/>
      <c r="DY120" s="960"/>
      <c r="DZ120" s="961"/>
    </row>
    <row r="121" spans="1:130" s="233" customFormat="1" ht="26.25" customHeight="1" x14ac:dyDescent="0.15">
      <c r="A121" s="1086"/>
      <c r="B121" s="977"/>
      <c r="C121" s="1002" t="s">
        <v>472</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137</v>
      </c>
      <c r="AB121" s="987"/>
      <c r="AC121" s="987"/>
      <c r="AD121" s="987"/>
      <c r="AE121" s="988"/>
      <c r="AF121" s="989" t="s">
        <v>137</v>
      </c>
      <c r="AG121" s="987"/>
      <c r="AH121" s="987"/>
      <c r="AI121" s="987"/>
      <c r="AJ121" s="988"/>
      <c r="AK121" s="989" t="s">
        <v>137</v>
      </c>
      <c r="AL121" s="987"/>
      <c r="AM121" s="987"/>
      <c r="AN121" s="987"/>
      <c r="AO121" s="988"/>
      <c r="AP121" s="990" t="s">
        <v>137</v>
      </c>
      <c r="AQ121" s="991"/>
      <c r="AR121" s="991"/>
      <c r="AS121" s="991"/>
      <c r="AT121" s="992"/>
      <c r="AU121" s="1022"/>
      <c r="AV121" s="1023"/>
      <c r="AW121" s="1023"/>
      <c r="AX121" s="1023"/>
      <c r="AY121" s="1024"/>
      <c r="AZ121" s="950" t="s">
        <v>473</v>
      </c>
      <c r="BA121" s="951"/>
      <c r="BB121" s="951"/>
      <c r="BC121" s="951"/>
      <c r="BD121" s="951"/>
      <c r="BE121" s="951"/>
      <c r="BF121" s="951"/>
      <c r="BG121" s="951"/>
      <c r="BH121" s="951"/>
      <c r="BI121" s="951"/>
      <c r="BJ121" s="951"/>
      <c r="BK121" s="951"/>
      <c r="BL121" s="951"/>
      <c r="BM121" s="951"/>
      <c r="BN121" s="951"/>
      <c r="BO121" s="951"/>
      <c r="BP121" s="952"/>
      <c r="BQ121" s="953" t="s">
        <v>137</v>
      </c>
      <c r="BR121" s="954"/>
      <c r="BS121" s="954"/>
      <c r="BT121" s="954"/>
      <c r="BU121" s="954"/>
      <c r="BV121" s="954" t="s">
        <v>396</v>
      </c>
      <c r="BW121" s="954"/>
      <c r="BX121" s="954"/>
      <c r="BY121" s="954"/>
      <c r="BZ121" s="954"/>
      <c r="CA121" s="954" t="s">
        <v>396</v>
      </c>
      <c r="CB121" s="954"/>
      <c r="CC121" s="954"/>
      <c r="CD121" s="954"/>
      <c r="CE121" s="954"/>
      <c r="CF121" s="948" t="s">
        <v>396</v>
      </c>
      <c r="CG121" s="949"/>
      <c r="CH121" s="949"/>
      <c r="CI121" s="949"/>
      <c r="CJ121" s="949"/>
      <c r="CK121" s="1037"/>
      <c r="CL121" s="1038"/>
      <c r="CM121" s="1038"/>
      <c r="CN121" s="1038"/>
      <c r="CO121" s="1039"/>
      <c r="CP121" s="1047" t="s">
        <v>474</v>
      </c>
      <c r="CQ121" s="1048"/>
      <c r="CR121" s="1048"/>
      <c r="CS121" s="1048"/>
      <c r="CT121" s="1048"/>
      <c r="CU121" s="1048"/>
      <c r="CV121" s="1048"/>
      <c r="CW121" s="1048"/>
      <c r="CX121" s="1048"/>
      <c r="CY121" s="1048"/>
      <c r="CZ121" s="1048"/>
      <c r="DA121" s="1048"/>
      <c r="DB121" s="1048"/>
      <c r="DC121" s="1048"/>
      <c r="DD121" s="1048"/>
      <c r="DE121" s="1048"/>
      <c r="DF121" s="1049"/>
      <c r="DG121" s="953">
        <v>621391</v>
      </c>
      <c r="DH121" s="954"/>
      <c r="DI121" s="954"/>
      <c r="DJ121" s="954"/>
      <c r="DK121" s="954"/>
      <c r="DL121" s="954">
        <v>587306</v>
      </c>
      <c r="DM121" s="954"/>
      <c r="DN121" s="954"/>
      <c r="DO121" s="954"/>
      <c r="DP121" s="954"/>
      <c r="DQ121" s="954">
        <v>594365</v>
      </c>
      <c r="DR121" s="954"/>
      <c r="DS121" s="954"/>
      <c r="DT121" s="954"/>
      <c r="DU121" s="954"/>
      <c r="DV121" s="955">
        <v>27.1</v>
      </c>
      <c r="DW121" s="955"/>
      <c r="DX121" s="955"/>
      <c r="DY121" s="955"/>
      <c r="DZ121" s="956"/>
    </row>
    <row r="122" spans="1:130" s="233" customFormat="1" ht="26.25" customHeight="1" x14ac:dyDescent="0.15">
      <c r="A122" s="1086"/>
      <c r="B122" s="977"/>
      <c r="C122" s="950" t="s">
        <v>455</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396</v>
      </c>
      <c r="AB122" s="987"/>
      <c r="AC122" s="987"/>
      <c r="AD122" s="987"/>
      <c r="AE122" s="988"/>
      <c r="AF122" s="989" t="s">
        <v>137</v>
      </c>
      <c r="AG122" s="987"/>
      <c r="AH122" s="987"/>
      <c r="AI122" s="987"/>
      <c r="AJ122" s="988"/>
      <c r="AK122" s="989" t="s">
        <v>396</v>
      </c>
      <c r="AL122" s="987"/>
      <c r="AM122" s="987"/>
      <c r="AN122" s="987"/>
      <c r="AO122" s="988"/>
      <c r="AP122" s="990" t="s">
        <v>396</v>
      </c>
      <c r="AQ122" s="991"/>
      <c r="AR122" s="991"/>
      <c r="AS122" s="991"/>
      <c r="AT122" s="992"/>
      <c r="AU122" s="1022"/>
      <c r="AV122" s="1023"/>
      <c r="AW122" s="1023"/>
      <c r="AX122" s="1023"/>
      <c r="AY122" s="1024"/>
      <c r="AZ122" s="1001" t="s">
        <v>475</v>
      </c>
      <c r="BA122" s="993"/>
      <c r="BB122" s="993"/>
      <c r="BC122" s="993"/>
      <c r="BD122" s="993"/>
      <c r="BE122" s="993"/>
      <c r="BF122" s="993"/>
      <c r="BG122" s="993"/>
      <c r="BH122" s="993"/>
      <c r="BI122" s="993"/>
      <c r="BJ122" s="993"/>
      <c r="BK122" s="993"/>
      <c r="BL122" s="993"/>
      <c r="BM122" s="993"/>
      <c r="BN122" s="993"/>
      <c r="BO122" s="993"/>
      <c r="BP122" s="994"/>
      <c r="BQ122" s="1027">
        <v>3418863</v>
      </c>
      <c r="BR122" s="1028"/>
      <c r="BS122" s="1028"/>
      <c r="BT122" s="1028"/>
      <c r="BU122" s="1028"/>
      <c r="BV122" s="1028">
        <v>3266282</v>
      </c>
      <c r="BW122" s="1028"/>
      <c r="BX122" s="1028"/>
      <c r="BY122" s="1028"/>
      <c r="BZ122" s="1028"/>
      <c r="CA122" s="1028">
        <v>3241265</v>
      </c>
      <c r="CB122" s="1028"/>
      <c r="CC122" s="1028"/>
      <c r="CD122" s="1028"/>
      <c r="CE122" s="1028"/>
      <c r="CF122" s="1045">
        <v>147.6</v>
      </c>
      <c r="CG122" s="1046"/>
      <c r="CH122" s="1046"/>
      <c r="CI122" s="1046"/>
      <c r="CJ122" s="1046"/>
      <c r="CK122" s="1037"/>
      <c r="CL122" s="1038"/>
      <c r="CM122" s="1038"/>
      <c r="CN122" s="1038"/>
      <c r="CO122" s="1039"/>
      <c r="CP122" s="1047" t="s">
        <v>408</v>
      </c>
      <c r="CQ122" s="1048"/>
      <c r="CR122" s="1048"/>
      <c r="CS122" s="1048"/>
      <c r="CT122" s="1048"/>
      <c r="CU122" s="1048"/>
      <c r="CV122" s="1048"/>
      <c r="CW122" s="1048"/>
      <c r="CX122" s="1048"/>
      <c r="CY122" s="1048"/>
      <c r="CZ122" s="1048"/>
      <c r="DA122" s="1048"/>
      <c r="DB122" s="1048"/>
      <c r="DC122" s="1048"/>
      <c r="DD122" s="1048"/>
      <c r="DE122" s="1048"/>
      <c r="DF122" s="1049"/>
      <c r="DG122" s="953" t="s">
        <v>137</v>
      </c>
      <c r="DH122" s="954"/>
      <c r="DI122" s="954"/>
      <c r="DJ122" s="954"/>
      <c r="DK122" s="954"/>
      <c r="DL122" s="954" t="s">
        <v>396</v>
      </c>
      <c r="DM122" s="954"/>
      <c r="DN122" s="954"/>
      <c r="DO122" s="954"/>
      <c r="DP122" s="954"/>
      <c r="DQ122" s="954" t="s">
        <v>396</v>
      </c>
      <c r="DR122" s="954"/>
      <c r="DS122" s="954"/>
      <c r="DT122" s="954"/>
      <c r="DU122" s="954"/>
      <c r="DV122" s="955" t="s">
        <v>137</v>
      </c>
      <c r="DW122" s="955"/>
      <c r="DX122" s="955"/>
      <c r="DY122" s="955"/>
      <c r="DZ122" s="956"/>
    </row>
    <row r="123" spans="1:130" s="233" customFormat="1" ht="26.25" customHeight="1" x14ac:dyDescent="0.15">
      <c r="A123" s="1086"/>
      <c r="B123" s="977"/>
      <c r="C123" s="950" t="s">
        <v>461</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v>1426</v>
      </c>
      <c r="AB123" s="987"/>
      <c r="AC123" s="987"/>
      <c r="AD123" s="987"/>
      <c r="AE123" s="988"/>
      <c r="AF123" s="989">
        <v>176</v>
      </c>
      <c r="AG123" s="987"/>
      <c r="AH123" s="987"/>
      <c r="AI123" s="987"/>
      <c r="AJ123" s="988"/>
      <c r="AK123" s="989" t="s">
        <v>396</v>
      </c>
      <c r="AL123" s="987"/>
      <c r="AM123" s="987"/>
      <c r="AN123" s="987"/>
      <c r="AO123" s="988"/>
      <c r="AP123" s="990" t="s">
        <v>396</v>
      </c>
      <c r="AQ123" s="991"/>
      <c r="AR123" s="991"/>
      <c r="AS123" s="991"/>
      <c r="AT123" s="992"/>
      <c r="AU123" s="1025"/>
      <c r="AV123" s="1026"/>
      <c r="AW123" s="1026"/>
      <c r="AX123" s="1026"/>
      <c r="AY123" s="1026"/>
      <c r="AZ123" s="254" t="s">
        <v>189</v>
      </c>
      <c r="BA123" s="254"/>
      <c r="BB123" s="254"/>
      <c r="BC123" s="254"/>
      <c r="BD123" s="254"/>
      <c r="BE123" s="254"/>
      <c r="BF123" s="254"/>
      <c r="BG123" s="254"/>
      <c r="BH123" s="254"/>
      <c r="BI123" s="254"/>
      <c r="BJ123" s="254"/>
      <c r="BK123" s="254"/>
      <c r="BL123" s="254"/>
      <c r="BM123" s="254"/>
      <c r="BN123" s="254"/>
      <c r="BO123" s="1005" t="s">
        <v>476</v>
      </c>
      <c r="BP123" s="1033"/>
      <c r="BQ123" s="1092">
        <v>5765901</v>
      </c>
      <c r="BR123" s="1059"/>
      <c r="BS123" s="1059"/>
      <c r="BT123" s="1059"/>
      <c r="BU123" s="1059"/>
      <c r="BV123" s="1059">
        <v>5344033</v>
      </c>
      <c r="BW123" s="1059"/>
      <c r="BX123" s="1059"/>
      <c r="BY123" s="1059"/>
      <c r="BZ123" s="1059"/>
      <c r="CA123" s="1059">
        <v>5223327</v>
      </c>
      <c r="CB123" s="1059"/>
      <c r="CC123" s="1059"/>
      <c r="CD123" s="1059"/>
      <c r="CE123" s="1059"/>
      <c r="CF123" s="1029"/>
      <c r="CG123" s="1030"/>
      <c r="CH123" s="1030"/>
      <c r="CI123" s="1030"/>
      <c r="CJ123" s="1031"/>
      <c r="CK123" s="1037"/>
      <c r="CL123" s="1038"/>
      <c r="CM123" s="1038"/>
      <c r="CN123" s="1038"/>
      <c r="CO123" s="1039"/>
      <c r="CP123" s="1047" t="s">
        <v>477</v>
      </c>
      <c r="CQ123" s="1048"/>
      <c r="CR123" s="1048"/>
      <c r="CS123" s="1048"/>
      <c r="CT123" s="1048"/>
      <c r="CU123" s="1048"/>
      <c r="CV123" s="1048"/>
      <c r="CW123" s="1048"/>
      <c r="CX123" s="1048"/>
      <c r="CY123" s="1048"/>
      <c r="CZ123" s="1048"/>
      <c r="DA123" s="1048"/>
      <c r="DB123" s="1048"/>
      <c r="DC123" s="1048"/>
      <c r="DD123" s="1048"/>
      <c r="DE123" s="1048"/>
      <c r="DF123" s="1049"/>
      <c r="DG123" s="986" t="s">
        <v>396</v>
      </c>
      <c r="DH123" s="987"/>
      <c r="DI123" s="987"/>
      <c r="DJ123" s="987"/>
      <c r="DK123" s="988"/>
      <c r="DL123" s="989" t="s">
        <v>137</v>
      </c>
      <c r="DM123" s="987"/>
      <c r="DN123" s="987"/>
      <c r="DO123" s="987"/>
      <c r="DP123" s="988"/>
      <c r="DQ123" s="989" t="s">
        <v>396</v>
      </c>
      <c r="DR123" s="987"/>
      <c r="DS123" s="987"/>
      <c r="DT123" s="987"/>
      <c r="DU123" s="988"/>
      <c r="DV123" s="990" t="s">
        <v>396</v>
      </c>
      <c r="DW123" s="991"/>
      <c r="DX123" s="991"/>
      <c r="DY123" s="991"/>
      <c r="DZ123" s="992"/>
    </row>
    <row r="124" spans="1:130" s="233" customFormat="1" ht="26.25" customHeight="1" thickBot="1" x14ac:dyDescent="0.2">
      <c r="A124" s="1086"/>
      <c r="B124" s="977"/>
      <c r="C124" s="950" t="s">
        <v>464</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137</v>
      </c>
      <c r="AB124" s="987"/>
      <c r="AC124" s="987"/>
      <c r="AD124" s="987"/>
      <c r="AE124" s="988"/>
      <c r="AF124" s="989" t="s">
        <v>137</v>
      </c>
      <c r="AG124" s="987"/>
      <c r="AH124" s="987"/>
      <c r="AI124" s="987"/>
      <c r="AJ124" s="988"/>
      <c r="AK124" s="989" t="s">
        <v>137</v>
      </c>
      <c r="AL124" s="987"/>
      <c r="AM124" s="987"/>
      <c r="AN124" s="987"/>
      <c r="AO124" s="988"/>
      <c r="AP124" s="990" t="s">
        <v>137</v>
      </c>
      <c r="AQ124" s="991"/>
      <c r="AR124" s="991"/>
      <c r="AS124" s="991"/>
      <c r="AT124" s="992"/>
      <c r="AU124" s="1088" t="s">
        <v>478</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396</v>
      </c>
      <c r="BR124" s="1055"/>
      <c r="BS124" s="1055"/>
      <c r="BT124" s="1055"/>
      <c r="BU124" s="1055"/>
      <c r="BV124" s="1055" t="s">
        <v>396</v>
      </c>
      <c r="BW124" s="1055"/>
      <c r="BX124" s="1055"/>
      <c r="BY124" s="1055"/>
      <c r="BZ124" s="1055"/>
      <c r="CA124" s="1055" t="s">
        <v>137</v>
      </c>
      <c r="CB124" s="1055"/>
      <c r="CC124" s="1055"/>
      <c r="CD124" s="1055"/>
      <c r="CE124" s="1055"/>
      <c r="CF124" s="1056"/>
      <c r="CG124" s="1057"/>
      <c r="CH124" s="1057"/>
      <c r="CI124" s="1057"/>
      <c r="CJ124" s="1058"/>
      <c r="CK124" s="1040"/>
      <c r="CL124" s="1040"/>
      <c r="CM124" s="1040"/>
      <c r="CN124" s="1040"/>
      <c r="CO124" s="1041"/>
      <c r="CP124" s="1047" t="s">
        <v>479</v>
      </c>
      <c r="CQ124" s="1048"/>
      <c r="CR124" s="1048"/>
      <c r="CS124" s="1048"/>
      <c r="CT124" s="1048"/>
      <c r="CU124" s="1048"/>
      <c r="CV124" s="1048"/>
      <c r="CW124" s="1048"/>
      <c r="CX124" s="1048"/>
      <c r="CY124" s="1048"/>
      <c r="CZ124" s="1048"/>
      <c r="DA124" s="1048"/>
      <c r="DB124" s="1048"/>
      <c r="DC124" s="1048"/>
      <c r="DD124" s="1048"/>
      <c r="DE124" s="1048"/>
      <c r="DF124" s="1049"/>
      <c r="DG124" s="1032" t="s">
        <v>137</v>
      </c>
      <c r="DH124" s="1014"/>
      <c r="DI124" s="1014"/>
      <c r="DJ124" s="1014"/>
      <c r="DK124" s="1015"/>
      <c r="DL124" s="1013" t="s">
        <v>137</v>
      </c>
      <c r="DM124" s="1014"/>
      <c r="DN124" s="1014"/>
      <c r="DO124" s="1014"/>
      <c r="DP124" s="1015"/>
      <c r="DQ124" s="1013" t="s">
        <v>396</v>
      </c>
      <c r="DR124" s="1014"/>
      <c r="DS124" s="1014"/>
      <c r="DT124" s="1014"/>
      <c r="DU124" s="1015"/>
      <c r="DV124" s="1016" t="s">
        <v>137</v>
      </c>
      <c r="DW124" s="1017"/>
      <c r="DX124" s="1017"/>
      <c r="DY124" s="1017"/>
      <c r="DZ124" s="1018"/>
    </row>
    <row r="125" spans="1:130" s="233" customFormat="1" ht="26.25" customHeight="1" x14ac:dyDescent="0.15">
      <c r="A125" s="1086"/>
      <c r="B125" s="977"/>
      <c r="C125" s="950" t="s">
        <v>466</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396</v>
      </c>
      <c r="AB125" s="987"/>
      <c r="AC125" s="987"/>
      <c r="AD125" s="987"/>
      <c r="AE125" s="988"/>
      <c r="AF125" s="989" t="s">
        <v>396</v>
      </c>
      <c r="AG125" s="987"/>
      <c r="AH125" s="987"/>
      <c r="AI125" s="987"/>
      <c r="AJ125" s="988"/>
      <c r="AK125" s="989" t="s">
        <v>396</v>
      </c>
      <c r="AL125" s="987"/>
      <c r="AM125" s="987"/>
      <c r="AN125" s="987"/>
      <c r="AO125" s="988"/>
      <c r="AP125" s="990" t="s">
        <v>137</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480</v>
      </c>
      <c r="CL125" s="1035"/>
      <c r="CM125" s="1035"/>
      <c r="CN125" s="1035"/>
      <c r="CO125" s="1036"/>
      <c r="CP125" s="957" t="s">
        <v>481</v>
      </c>
      <c r="CQ125" s="925"/>
      <c r="CR125" s="925"/>
      <c r="CS125" s="925"/>
      <c r="CT125" s="925"/>
      <c r="CU125" s="925"/>
      <c r="CV125" s="925"/>
      <c r="CW125" s="925"/>
      <c r="CX125" s="925"/>
      <c r="CY125" s="925"/>
      <c r="CZ125" s="925"/>
      <c r="DA125" s="925"/>
      <c r="DB125" s="925"/>
      <c r="DC125" s="925"/>
      <c r="DD125" s="925"/>
      <c r="DE125" s="925"/>
      <c r="DF125" s="926"/>
      <c r="DG125" s="958" t="s">
        <v>396</v>
      </c>
      <c r="DH125" s="959"/>
      <c r="DI125" s="959"/>
      <c r="DJ125" s="959"/>
      <c r="DK125" s="959"/>
      <c r="DL125" s="959" t="s">
        <v>396</v>
      </c>
      <c r="DM125" s="959"/>
      <c r="DN125" s="959"/>
      <c r="DO125" s="959"/>
      <c r="DP125" s="959"/>
      <c r="DQ125" s="959" t="s">
        <v>137</v>
      </c>
      <c r="DR125" s="959"/>
      <c r="DS125" s="959"/>
      <c r="DT125" s="959"/>
      <c r="DU125" s="959"/>
      <c r="DV125" s="960" t="s">
        <v>137</v>
      </c>
      <c r="DW125" s="960"/>
      <c r="DX125" s="960"/>
      <c r="DY125" s="960"/>
      <c r="DZ125" s="961"/>
    </row>
    <row r="126" spans="1:130" s="233" customFormat="1" ht="26.25" customHeight="1" thickBot="1" x14ac:dyDescent="0.2">
      <c r="A126" s="1086"/>
      <c r="B126" s="977"/>
      <c r="C126" s="950" t="s">
        <v>468</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137</v>
      </c>
      <c r="AB126" s="987"/>
      <c r="AC126" s="987"/>
      <c r="AD126" s="987"/>
      <c r="AE126" s="988"/>
      <c r="AF126" s="989" t="s">
        <v>396</v>
      </c>
      <c r="AG126" s="987"/>
      <c r="AH126" s="987"/>
      <c r="AI126" s="987"/>
      <c r="AJ126" s="988"/>
      <c r="AK126" s="989" t="s">
        <v>396</v>
      </c>
      <c r="AL126" s="987"/>
      <c r="AM126" s="987"/>
      <c r="AN126" s="987"/>
      <c r="AO126" s="988"/>
      <c r="AP126" s="990" t="s">
        <v>396</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482</v>
      </c>
      <c r="CQ126" s="951"/>
      <c r="CR126" s="951"/>
      <c r="CS126" s="951"/>
      <c r="CT126" s="951"/>
      <c r="CU126" s="951"/>
      <c r="CV126" s="951"/>
      <c r="CW126" s="951"/>
      <c r="CX126" s="951"/>
      <c r="CY126" s="951"/>
      <c r="CZ126" s="951"/>
      <c r="DA126" s="951"/>
      <c r="DB126" s="951"/>
      <c r="DC126" s="951"/>
      <c r="DD126" s="951"/>
      <c r="DE126" s="951"/>
      <c r="DF126" s="952"/>
      <c r="DG126" s="953" t="s">
        <v>396</v>
      </c>
      <c r="DH126" s="954"/>
      <c r="DI126" s="954"/>
      <c r="DJ126" s="954"/>
      <c r="DK126" s="954"/>
      <c r="DL126" s="954" t="s">
        <v>396</v>
      </c>
      <c r="DM126" s="954"/>
      <c r="DN126" s="954"/>
      <c r="DO126" s="954"/>
      <c r="DP126" s="954"/>
      <c r="DQ126" s="954" t="s">
        <v>396</v>
      </c>
      <c r="DR126" s="954"/>
      <c r="DS126" s="954"/>
      <c r="DT126" s="954"/>
      <c r="DU126" s="954"/>
      <c r="DV126" s="955" t="s">
        <v>137</v>
      </c>
      <c r="DW126" s="955"/>
      <c r="DX126" s="955"/>
      <c r="DY126" s="955"/>
      <c r="DZ126" s="956"/>
    </row>
    <row r="127" spans="1:130" s="233" customFormat="1" ht="26.25" customHeight="1" x14ac:dyDescent="0.15">
      <c r="A127" s="1087"/>
      <c r="B127" s="979"/>
      <c r="C127" s="1001" t="s">
        <v>483</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396</v>
      </c>
      <c r="AB127" s="987"/>
      <c r="AC127" s="987"/>
      <c r="AD127" s="987"/>
      <c r="AE127" s="988"/>
      <c r="AF127" s="989" t="s">
        <v>396</v>
      </c>
      <c r="AG127" s="987"/>
      <c r="AH127" s="987"/>
      <c r="AI127" s="987"/>
      <c r="AJ127" s="988"/>
      <c r="AK127" s="989" t="s">
        <v>396</v>
      </c>
      <c r="AL127" s="987"/>
      <c r="AM127" s="987"/>
      <c r="AN127" s="987"/>
      <c r="AO127" s="988"/>
      <c r="AP127" s="990" t="s">
        <v>396</v>
      </c>
      <c r="AQ127" s="991"/>
      <c r="AR127" s="991"/>
      <c r="AS127" s="991"/>
      <c r="AT127" s="992"/>
      <c r="AU127" s="235"/>
      <c r="AV127" s="235"/>
      <c r="AW127" s="235"/>
      <c r="AX127" s="1060" t="s">
        <v>484</v>
      </c>
      <c r="AY127" s="1061"/>
      <c r="AZ127" s="1061"/>
      <c r="BA127" s="1061"/>
      <c r="BB127" s="1061"/>
      <c r="BC127" s="1061"/>
      <c r="BD127" s="1061"/>
      <c r="BE127" s="1062"/>
      <c r="BF127" s="1063" t="s">
        <v>485</v>
      </c>
      <c r="BG127" s="1061"/>
      <c r="BH127" s="1061"/>
      <c r="BI127" s="1061"/>
      <c r="BJ127" s="1061"/>
      <c r="BK127" s="1061"/>
      <c r="BL127" s="1062"/>
      <c r="BM127" s="1063" t="s">
        <v>486</v>
      </c>
      <c r="BN127" s="1061"/>
      <c r="BO127" s="1061"/>
      <c r="BP127" s="1061"/>
      <c r="BQ127" s="1061"/>
      <c r="BR127" s="1061"/>
      <c r="BS127" s="1062"/>
      <c r="BT127" s="1063" t="s">
        <v>487</v>
      </c>
      <c r="BU127" s="1061"/>
      <c r="BV127" s="1061"/>
      <c r="BW127" s="1061"/>
      <c r="BX127" s="1061"/>
      <c r="BY127" s="1061"/>
      <c r="BZ127" s="1084"/>
      <c r="CA127" s="235"/>
      <c r="CB127" s="235"/>
      <c r="CC127" s="235"/>
      <c r="CD127" s="258"/>
      <c r="CE127" s="258"/>
      <c r="CF127" s="258"/>
      <c r="CG127" s="235"/>
      <c r="CH127" s="235"/>
      <c r="CI127" s="235"/>
      <c r="CJ127" s="257"/>
      <c r="CK127" s="1051"/>
      <c r="CL127" s="1038"/>
      <c r="CM127" s="1038"/>
      <c r="CN127" s="1038"/>
      <c r="CO127" s="1039"/>
      <c r="CP127" s="950" t="s">
        <v>488</v>
      </c>
      <c r="CQ127" s="951"/>
      <c r="CR127" s="951"/>
      <c r="CS127" s="951"/>
      <c r="CT127" s="951"/>
      <c r="CU127" s="951"/>
      <c r="CV127" s="951"/>
      <c r="CW127" s="951"/>
      <c r="CX127" s="951"/>
      <c r="CY127" s="951"/>
      <c r="CZ127" s="951"/>
      <c r="DA127" s="951"/>
      <c r="DB127" s="951"/>
      <c r="DC127" s="951"/>
      <c r="DD127" s="951"/>
      <c r="DE127" s="951"/>
      <c r="DF127" s="952"/>
      <c r="DG127" s="953" t="s">
        <v>396</v>
      </c>
      <c r="DH127" s="954"/>
      <c r="DI127" s="954"/>
      <c r="DJ127" s="954"/>
      <c r="DK127" s="954"/>
      <c r="DL127" s="954" t="s">
        <v>137</v>
      </c>
      <c r="DM127" s="954"/>
      <c r="DN127" s="954"/>
      <c r="DO127" s="954"/>
      <c r="DP127" s="954"/>
      <c r="DQ127" s="954" t="s">
        <v>396</v>
      </c>
      <c r="DR127" s="954"/>
      <c r="DS127" s="954"/>
      <c r="DT127" s="954"/>
      <c r="DU127" s="954"/>
      <c r="DV127" s="955" t="s">
        <v>396</v>
      </c>
      <c r="DW127" s="955"/>
      <c r="DX127" s="955"/>
      <c r="DY127" s="955"/>
      <c r="DZ127" s="956"/>
    </row>
    <row r="128" spans="1:130" s="233" customFormat="1" ht="26.25" customHeight="1" thickBot="1" x14ac:dyDescent="0.2">
      <c r="A128" s="1070" t="s">
        <v>489</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490</v>
      </c>
      <c r="X128" s="1072"/>
      <c r="Y128" s="1072"/>
      <c r="Z128" s="1073"/>
      <c r="AA128" s="1074" t="s">
        <v>137</v>
      </c>
      <c r="AB128" s="1075"/>
      <c r="AC128" s="1075"/>
      <c r="AD128" s="1075"/>
      <c r="AE128" s="1076"/>
      <c r="AF128" s="1077" t="s">
        <v>137</v>
      </c>
      <c r="AG128" s="1075"/>
      <c r="AH128" s="1075"/>
      <c r="AI128" s="1075"/>
      <c r="AJ128" s="1076"/>
      <c r="AK128" s="1077" t="s">
        <v>396</v>
      </c>
      <c r="AL128" s="1075"/>
      <c r="AM128" s="1075"/>
      <c r="AN128" s="1075"/>
      <c r="AO128" s="1076"/>
      <c r="AP128" s="1078"/>
      <c r="AQ128" s="1079"/>
      <c r="AR128" s="1079"/>
      <c r="AS128" s="1079"/>
      <c r="AT128" s="1080"/>
      <c r="AU128" s="235"/>
      <c r="AV128" s="235"/>
      <c r="AW128" s="235"/>
      <c r="AX128" s="924" t="s">
        <v>491</v>
      </c>
      <c r="AY128" s="925"/>
      <c r="AZ128" s="925"/>
      <c r="BA128" s="925"/>
      <c r="BB128" s="925"/>
      <c r="BC128" s="925"/>
      <c r="BD128" s="925"/>
      <c r="BE128" s="926"/>
      <c r="BF128" s="1081" t="s">
        <v>137</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104"/>
      <c r="CA128" s="258"/>
      <c r="CB128" s="258"/>
      <c r="CC128" s="258"/>
      <c r="CD128" s="258"/>
      <c r="CE128" s="258"/>
      <c r="CF128" s="258"/>
      <c r="CG128" s="235"/>
      <c r="CH128" s="235"/>
      <c r="CI128" s="235"/>
      <c r="CJ128" s="257"/>
      <c r="CK128" s="1052"/>
      <c r="CL128" s="1053"/>
      <c r="CM128" s="1053"/>
      <c r="CN128" s="1053"/>
      <c r="CO128" s="1054"/>
      <c r="CP128" s="1064" t="s">
        <v>492</v>
      </c>
      <c r="CQ128" s="754"/>
      <c r="CR128" s="754"/>
      <c r="CS128" s="754"/>
      <c r="CT128" s="754"/>
      <c r="CU128" s="754"/>
      <c r="CV128" s="754"/>
      <c r="CW128" s="754"/>
      <c r="CX128" s="754"/>
      <c r="CY128" s="754"/>
      <c r="CZ128" s="754"/>
      <c r="DA128" s="754"/>
      <c r="DB128" s="754"/>
      <c r="DC128" s="754"/>
      <c r="DD128" s="754"/>
      <c r="DE128" s="754"/>
      <c r="DF128" s="1065"/>
      <c r="DG128" s="1066" t="s">
        <v>137</v>
      </c>
      <c r="DH128" s="1067"/>
      <c r="DI128" s="1067"/>
      <c r="DJ128" s="1067"/>
      <c r="DK128" s="1067"/>
      <c r="DL128" s="1067" t="s">
        <v>137</v>
      </c>
      <c r="DM128" s="1067"/>
      <c r="DN128" s="1067"/>
      <c r="DO128" s="1067"/>
      <c r="DP128" s="1067"/>
      <c r="DQ128" s="1067" t="s">
        <v>137</v>
      </c>
      <c r="DR128" s="1067"/>
      <c r="DS128" s="1067"/>
      <c r="DT128" s="1067"/>
      <c r="DU128" s="1067"/>
      <c r="DV128" s="1068" t="s">
        <v>396</v>
      </c>
      <c r="DW128" s="1068"/>
      <c r="DX128" s="1068"/>
      <c r="DY128" s="1068"/>
      <c r="DZ128" s="1069"/>
    </row>
    <row r="129" spans="1:131" s="233" customFormat="1" ht="26.25" customHeight="1" x14ac:dyDescent="0.15">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493</v>
      </c>
      <c r="X129" s="1099"/>
      <c r="Y129" s="1099"/>
      <c r="Z129" s="1100"/>
      <c r="AA129" s="986">
        <v>2298869</v>
      </c>
      <c r="AB129" s="987"/>
      <c r="AC129" s="987"/>
      <c r="AD129" s="987"/>
      <c r="AE129" s="988"/>
      <c r="AF129" s="989">
        <v>2421661</v>
      </c>
      <c r="AG129" s="987"/>
      <c r="AH129" s="987"/>
      <c r="AI129" s="987"/>
      <c r="AJ129" s="988"/>
      <c r="AK129" s="989">
        <v>2578296</v>
      </c>
      <c r="AL129" s="987"/>
      <c r="AM129" s="987"/>
      <c r="AN129" s="987"/>
      <c r="AO129" s="988"/>
      <c r="AP129" s="1101"/>
      <c r="AQ129" s="1102"/>
      <c r="AR129" s="1102"/>
      <c r="AS129" s="1102"/>
      <c r="AT129" s="1103"/>
      <c r="AU129" s="236"/>
      <c r="AV129" s="236"/>
      <c r="AW129" s="236"/>
      <c r="AX129" s="1093" t="s">
        <v>494</v>
      </c>
      <c r="AY129" s="951"/>
      <c r="AZ129" s="951"/>
      <c r="BA129" s="951"/>
      <c r="BB129" s="951"/>
      <c r="BC129" s="951"/>
      <c r="BD129" s="951"/>
      <c r="BE129" s="952"/>
      <c r="BF129" s="1094" t="s">
        <v>396</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495</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496</v>
      </c>
      <c r="X130" s="1099"/>
      <c r="Y130" s="1099"/>
      <c r="Z130" s="1100"/>
      <c r="AA130" s="986">
        <v>383557</v>
      </c>
      <c r="AB130" s="987"/>
      <c r="AC130" s="987"/>
      <c r="AD130" s="987"/>
      <c r="AE130" s="988"/>
      <c r="AF130" s="989">
        <v>387439</v>
      </c>
      <c r="AG130" s="987"/>
      <c r="AH130" s="987"/>
      <c r="AI130" s="987"/>
      <c r="AJ130" s="988"/>
      <c r="AK130" s="989">
        <v>382589</v>
      </c>
      <c r="AL130" s="987"/>
      <c r="AM130" s="987"/>
      <c r="AN130" s="987"/>
      <c r="AO130" s="988"/>
      <c r="AP130" s="1101"/>
      <c r="AQ130" s="1102"/>
      <c r="AR130" s="1102"/>
      <c r="AS130" s="1102"/>
      <c r="AT130" s="1103"/>
      <c r="AU130" s="236"/>
      <c r="AV130" s="236"/>
      <c r="AW130" s="236"/>
      <c r="AX130" s="1093" t="s">
        <v>497</v>
      </c>
      <c r="AY130" s="951"/>
      <c r="AZ130" s="951"/>
      <c r="BA130" s="951"/>
      <c r="BB130" s="951"/>
      <c r="BC130" s="951"/>
      <c r="BD130" s="951"/>
      <c r="BE130" s="952"/>
      <c r="BF130" s="1129">
        <v>2</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498</v>
      </c>
      <c r="X131" s="1136"/>
      <c r="Y131" s="1136"/>
      <c r="Z131" s="1137"/>
      <c r="AA131" s="1032">
        <v>1915312</v>
      </c>
      <c r="AB131" s="1014"/>
      <c r="AC131" s="1014"/>
      <c r="AD131" s="1014"/>
      <c r="AE131" s="1015"/>
      <c r="AF131" s="1013">
        <v>2034222</v>
      </c>
      <c r="AG131" s="1014"/>
      <c r="AH131" s="1014"/>
      <c r="AI131" s="1014"/>
      <c r="AJ131" s="1015"/>
      <c r="AK131" s="1013">
        <v>2195707</v>
      </c>
      <c r="AL131" s="1014"/>
      <c r="AM131" s="1014"/>
      <c r="AN131" s="1014"/>
      <c r="AO131" s="1015"/>
      <c r="AP131" s="1138"/>
      <c r="AQ131" s="1139"/>
      <c r="AR131" s="1139"/>
      <c r="AS131" s="1139"/>
      <c r="AT131" s="1140"/>
      <c r="AU131" s="236"/>
      <c r="AV131" s="236"/>
      <c r="AW131" s="236"/>
      <c r="AX131" s="1111" t="s">
        <v>499</v>
      </c>
      <c r="AY131" s="754"/>
      <c r="AZ131" s="754"/>
      <c r="BA131" s="754"/>
      <c r="BB131" s="754"/>
      <c r="BC131" s="754"/>
      <c r="BD131" s="754"/>
      <c r="BE131" s="1065"/>
      <c r="BF131" s="1112" t="s">
        <v>396</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500</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501</v>
      </c>
      <c r="W132" s="1122"/>
      <c r="X132" s="1122"/>
      <c r="Y132" s="1122"/>
      <c r="Z132" s="1123"/>
      <c r="AA132" s="1124">
        <v>4.0161602910000003</v>
      </c>
      <c r="AB132" s="1125"/>
      <c r="AC132" s="1125"/>
      <c r="AD132" s="1125"/>
      <c r="AE132" s="1126"/>
      <c r="AF132" s="1127">
        <v>0.98853517499999999</v>
      </c>
      <c r="AG132" s="1125"/>
      <c r="AH132" s="1125"/>
      <c r="AI132" s="1125"/>
      <c r="AJ132" s="1126"/>
      <c r="AK132" s="1127">
        <v>1.2890608809999999</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502</v>
      </c>
      <c r="W133" s="1105"/>
      <c r="X133" s="1105"/>
      <c r="Y133" s="1105"/>
      <c r="Z133" s="1106"/>
      <c r="AA133" s="1107">
        <v>1.2</v>
      </c>
      <c r="AB133" s="1108"/>
      <c r="AC133" s="1108"/>
      <c r="AD133" s="1108"/>
      <c r="AE133" s="1109"/>
      <c r="AF133" s="1107">
        <v>1.5</v>
      </c>
      <c r="AG133" s="1108"/>
      <c r="AH133" s="1108"/>
      <c r="AI133" s="1108"/>
      <c r="AJ133" s="1109"/>
      <c r="AK133" s="1107">
        <v>2</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aoEU9zfosfYYTDEDeqZHGRjo/byCLY/m5CleVnP83ATsPJFRYpIbKkn9KT5fI4TyDN0+yCZsOGZNKqPYjsq2DA==" saltValue="sT7Tg59AA5WUvHJp2IGp8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503</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IDBbDQ9VmepAgZz1WlPxNLC3S9vc4Fw1oUKDm8JQkKNQORwoSYGBLAglunYVNBv7YVGEAQSNH2GZVqSrkkiMIQ==" saltValue="9B/arFn6+MyWwG+cRyPMH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JUrdDID9JGKAixUFQedZumAXsB5yLnaLh/AGNdfLR1yYGOdqGmFl2Ul5n/ptwhBpa5jyah+fB4AN4cvBp6ztw==" saltValue="8XGHVGfCRC0p51u3NDe5N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505</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506</v>
      </c>
      <c r="AP7" s="275"/>
      <c r="AQ7" s="276" t="s">
        <v>507</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508</v>
      </c>
      <c r="AQ8" s="282" t="s">
        <v>509</v>
      </c>
      <c r="AR8" s="283" t="s">
        <v>510</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511</v>
      </c>
      <c r="AL9" s="1145"/>
      <c r="AM9" s="1145"/>
      <c r="AN9" s="1146"/>
      <c r="AO9" s="284">
        <v>865185</v>
      </c>
      <c r="AP9" s="284">
        <v>119303</v>
      </c>
      <c r="AQ9" s="285">
        <v>135698</v>
      </c>
      <c r="AR9" s="286">
        <v>-12.1</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512</v>
      </c>
      <c r="AL10" s="1145"/>
      <c r="AM10" s="1145"/>
      <c r="AN10" s="1146"/>
      <c r="AO10" s="287">
        <v>38675</v>
      </c>
      <c r="AP10" s="287">
        <v>5333</v>
      </c>
      <c r="AQ10" s="288">
        <v>15070</v>
      </c>
      <c r="AR10" s="289">
        <v>-64.599999999999994</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513</v>
      </c>
      <c r="AL11" s="1145"/>
      <c r="AM11" s="1145"/>
      <c r="AN11" s="1146"/>
      <c r="AO11" s="287">
        <v>34530</v>
      </c>
      <c r="AP11" s="287">
        <v>4761</v>
      </c>
      <c r="AQ11" s="288">
        <v>1204</v>
      </c>
      <c r="AR11" s="289">
        <v>295.39999999999998</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514</v>
      </c>
      <c r="AL12" s="1145"/>
      <c r="AM12" s="1145"/>
      <c r="AN12" s="1146"/>
      <c r="AO12" s="287" t="s">
        <v>515</v>
      </c>
      <c r="AP12" s="287" t="s">
        <v>515</v>
      </c>
      <c r="AQ12" s="288" t="s">
        <v>515</v>
      </c>
      <c r="AR12" s="289" t="s">
        <v>515</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516</v>
      </c>
      <c r="AL13" s="1145"/>
      <c r="AM13" s="1145"/>
      <c r="AN13" s="1146"/>
      <c r="AO13" s="287">
        <v>25502</v>
      </c>
      <c r="AP13" s="287">
        <v>3517</v>
      </c>
      <c r="AQ13" s="288">
        <v>5161</v>
      </c>
      <c r="AR13" s="289">
        <v>-31.9</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517</v>
      </c>
      <c r="AL14" s="1145"/>
      <c r="AM14" s="1145"/>
      <c r="AN14" s="1146"/>
      <c r="AO14" s="287">
        <v>1128</v>
      </c>
      <c r="AP14" s="287">
        <v>156</v>
      </c>
      <c r="AQ14" s="288">
        <v>2589</v>
      </c>
      <c r="AR14" s="289">
        <v>-94</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518</v>
      </c>
      <c r="AL15" s="1148"/>
      <c r="AM15" s="1148"/>
      <c r="AN15" s="1149"/>
      <c r="AO15" s="287">
        <v>-52851</v>
      </c>
      <c r="AP15" s="287">
        <v>-7288</v>
      </c>
      <c r="AQ15" s="288">
        <v>-9993</v>
      </c>
      <c r="AR15" s="289">
        <v>-27.1</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189</v>
      </c>
      <c r="AL16" s="1148"/>
      <c r="AM16" s="1148"/>
      <c r="AN16" s="1149"/>
      <c r="AO16" s="287">
        <v>912169</v>
      </c>
      <c r="AP16" s="287">
        <v>125782</v>
      </c>
      <c r="AQ16" s="288">
        <v>149729</v>
      </c>
      <c r="AR16" s="289">
        <v>-16</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519</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520</v>
      </c>
      <c r="AP20" s="296" t="s">
        <v>521</v>
      </c>
      <c r="AQ20" s="297" t="s">
        <v>522</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523</v>
      </c>
      <c r="AL21" s="1151"/>
      <c r="AM21" s="1151"/>
      <c r="AN21" s="1152"/>
      <c r="AO21" s="300">
        <v>11.72</v>
      </c>
      <c r="AP21" s="301">
        <v>13.47</v>
      </c>
      <c r="AQ21" s="302">
        <v>-1.75</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524</v>
      </c>
      <c r="AL22" s="1151"/>
      <c r="AM22" s="1151"/>
      <c r="AN22" s="1152"/>
      <c r="AO22" s="305">
        <v>97.2</v>
      </c>
      <c r="AP22" s="306">
        <v>96.1</v>
      </c>
      <c r="AQ22" s="307">
        <v>1.1000000000000001</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525</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526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527</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506</v>
      </c>
      <c r="AP30" s="275"/>
      <c r="AQ30" s="276" t="s">
        <v>507</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508</v>
      </c>
      <c r="AQ31" s="282" t="s">
        <v>509</v>
      </c>
      <c r="AR31" s="283" t="s">
        <v>510</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528</v>
      </c>
      <c r="AL32" s="1159"/>
      <c r="AM32" s="1159"/>
      <c r="AN32" s="1160"/>
      <c r="AO32" s="315">
        <v>229157</v>
      </c>
      <c r="AP32" s="315">
        <v>31599</v>
      </c>
      <c r="AQ32" s="316">
        <v>77495</v>
      </c>
      <c r="AR32" s="317">
        <v>-59.2</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529</v>
      </c>
      <c r="AL33" s="1159"/>
      <c r="AM33" s="1159"/>
      <c r="AN33" s="1160"/>
      <c r="AO33" s="315" t="s">
        <v>515</v>
      </c>
      <c r="AP33" s="315" t="s">
        <v>515</v>
      </c>
      <c r="AQ33" s="316" t="s">
        <v>515</v>
      </c>
      <c r="AR33" s="317" t="s">
        <v>515</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530</v>
      </c>
      <c r="AL34" s="1159"/>
      <c r="AM34" s="1159"/>
      <c r="AN34" s="1160"/>
      <c r="AO34" s="315" t="s">
        <v>515</v>
      </c>
      <c r="AP34" s="315" t="s">
        <v>515</v>
      </c>
      <c r="AQ34" s="316" t="s">
        <v>515</v>
      </c>
      <c r="AR34" s="317" t="s">
        <v>515</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531</v>
      </c>
      <c r="AL35" s="1159"/>
      <c r="AM35" s="1159"/>
      <c r="AN35" s="1160"/>
      <c r="AO35" s="315">
        <v>178176</v>
      </c>
      <c r="AP35" s="315">
        <v>24569</v>
      </c>
      <c r="AQ35" s="316">
        <v>26940</v>
      </c>
      <c r="AR35" s="317">
        <v>-8.8000000000000007</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532</v>
      </c>
      <c r="AL36" s="1159"/>
      <c r="AM36" s="1159"/>
      <c r="AN36" s="1160"/>
      <c r="AO36" s="315">
        <v>3560</v>
      </c>
      <c r="AP36" s="315">
        <v>491</v>
      </c>
      <c r="AQ36" s="316">
        <v>3757</v>
      </c>
      <c r="AR36" s="317">
        <v>-86.9</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533</v>
      </c>
      <c r="AL37" s="1159"/>
      <c r="AM37" s="1159"/>
      <c r="AN37" s="1160"/>
      <c r="AO37" s="315" t="s">
        <v>515</v>
      </c>
      <c r="AP37" s="315" t="s">
        <v>515</v>
      </c>
      <c r="AQ37" s="316">
        <v>476</v>
      </c>
      <c r="AR37" s="317" t="s">
        <v>515</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534</v>
      </c>
      <c r="AL38" s="1162"/>
      <c r="AM38" s="1162"/>
      <c r="AN38" s="1163"/>
      <c r="AO38" s="318" t="s">
        <v>515</v>
      </c>
      <c r="AP38" s="318" t="s">
        <v>515</v>
      </c>
      <c r="AQ38" s="319">
        <v>3</v>
      </c>
      <c r="AR38" s="307" t="s">
        <v>515</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535</v>
      </c>
      <c r="AL39" s="1162"/>
      <c r="AM39" s="1162"/>
      <c r="AN39" s="1163"/>
      <c r="AO39" s="315" t="s">
        <v>515</v>
      </c>
      <c r="AP39" s="315" t="s">
        <v>515</v>
      </c>
      <c r="AQ39" s="316">
        <v>-1869</v>
      </c>
      <c r="AR39" s="317" t="s">
        <v>515</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536</v>
      </c>
      <c r="AL40" s="1159"/>
      <c r="AM40" s="1159"/>
      <c r="AN40" s="1160"/>
      <c r="AO40" s="315">
        <v>-382589</v>
      </c>
      <c r="AP40" s="315">
        <v>-52756</v>
      </c>
      <c r="AQ40" s="316">
        <v>-73868</v>
      </c>
      <c r="AR40" s="317">
        <v>-28.6</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302</v>
      </c>
      <c r="AL41" s="1165"/>
      <c r="AM41" s="1165"/>
      <c r="AN41" s="1166"/>
      <c r="AO41" s="315">
        <v>28304</v>
      </c>
      <c r="AP41" s="315">
        <v>3903</v>
      </c>
      <c r="AQ41" s="316">
        <v>32935</v>
      </c>
      <c r="AR41" s="317">
        <v>-88.1</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537</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539</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506</v>
      </c>
      <c r="AN49" s="1155" t="s">
        <v>540</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541</v>
      </c>
      <c r="AO50" s="332" t="s">
        <v>542</v>
      </c>
      <c r="AP50" s="333" t="s">
        <v>543</v>
      </c>
      <c r="AQ50" s="334" t="s">
        <v>544</v>
      </c>
      <c r="AR50" s="335" t="s">
        <v>545</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546</v>
      </c>
      <c r="AL51" s="328"/>
      <c r="AM51" s="336">
        <v>183009</v>
      </c>
      <c r="AN51" s="337">
        <v>24842</v>
      </c>
      <c r="AO51" s="338">
        <v>-74.3</v>
      </c>
      <c r="AP51" s="339">
        <v>122882</v>
      </c>
      <c r="AQ51" s="340">
        <v>-11.4</v>
      </c>
      <c r="AR51" s="341">
        <v>-62.9</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547</v>
      </c>
      <c r="AM52" s="344">
        <v>145735</v>
      </c>
      <c r="AN52" s="345">
        <v>19782</v>
      </c>
      <c r="AO52" s="346">
        <v>-75.7</v>
      </c>
      <c r="AP52" s="347">
        <v>65785</v>
      </c>
      <c r="AQ52" s="348">
        <v>-7.6</v>
      </c>
      <c r="AR52" s="349">
        <v>-68.099999999999994</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548</v>
      </c>
      <c r="AL53" s="328"/>
      <c r="AM53" s="336">
        <v>334212</v>
      </c>
      <c r="AN53" s="337">
        <v>45477</v>
      </c>
      <c r="AO53" s="338">
        <v>83.1</v>
      </c>
      <c r="AP53" s="339">
        <v>114790</v>
      </c>
      <c r="AQ53" s="340">
        <v>-6.6</v>
      </c>
      <c r="AR53" s="341">
        <v>89.7</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547</v>
      </c>
      <c r="AM54" s="344">
        <v>268523</v>
      </c>
      <c r="AN54" s="345">
        <v>36539</v>
      </c>
      <c r="AO54" s="346">
        <v>84.7</v>
      </c>
      <c r="AP54" s="347">
        <v>55601</v>
      </c>
      <c r="AQ54" s="348">
        <v>-15.5</v>
      </c>
      <c r="AR54" s="349">
        <v>100.2</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549</v>
      </c>
      <c r="AL55" s="328"/>
      <c r="AM55" s="336">
        <v>828675</v>
      </c>
      <c r="AN55" s="337">
        <v>112531</v>
      </c>
      <c r="AO55" s="338">
        <v>147.4</v>
      </c>
      <c r="AP55" s="339">
        <v>126262</v>
      </c>
      <c r="AQ55" s="340">
        <v>10</v>
      </c>
      <c r="AR55" s="341">
        <v>137.4</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547</v>
      </c>
      <c r="AM56" s="344">
        <v>664675</v>
      </c>
      <c r="AN56" s="345">
        <v>90260</v>
      </c>
      <c r="AO56" s="346">
        <v>147</v>
      </c>
      <c r="AP56" s="347">
        <v>56769</v>
      </c>
      <c r="AQ56" s="348">
        <v>2.1</v>
      </c>
      <c r="AR56" s="349">
        <v>144.9</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550</v>
      </c>
      <c r="AL57" s="328"/>
      <c r="AM57" s="336">
        <v>541925</v>
      </c>
      <c r="AN57" s="337">
        <v>73731</v>
      </c>
      <c r="AO57" s="338">
        <v>-34.5</v>
      </c>
      <c r="AP57" s="339">
        <v>126525</v>
      </c>
      <c r="AQ57" s="340">
        <v>0.2</v>
      </c>
      <c r="AR57" s="341">
        <v>-34.700000000000003</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547</v>
      </c>
      <c r="AM58" s="344">
        <v>492834</v>
      </c>
      <c r="AN58" s="345">
        <v>67052</v>
      </c>
      <c r="AO58" s="346">
        <v>-25.7</v>
      </c>
      <c r="AP58" s="347">
        <v>67052</v>
      </c>
      <c r="AQ58" s="348">
        <v>18.100000000000001</v>
      </c>
      <c r="AR58" s="349">
        <v>-43.8</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551</v>
      </c>
      <c r="AL59" s="328"/>
      <c r="AM59" s="336">
        <v>1137227</v>
      </c>
      <c r="AN59" s="337">
        <v>156816</v>
      </c>
      <c r="AO59" s="338">
        <v>112.7</v>
      </c>
      <c r="AP59" s="339">
        <v>122054</v>
      </c>
      <c r="AQ59" s="340">
        <v>-3.5</v>
      </c>
      <c r="AR59" s="341">
        <v>116.2</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547</v>
      </c>
      <c r="AM60" s="344">
        <v>750583</v>
      </c>
      <c r="AN60" s="345">
        <v>103500</v>
      </c>
      <c r="AO60" s="346">
        <v>54.4</v>
      </c>
      <c r="AP60" s="347">
        <v>68298</v>
      </c>
      <c r="AQ60" s="348">
        <v>1.9</v>
      </c>
      <c r="AR60" s="349">
        <v>52.5</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552</v>
      </c>
      <c r="AL61" s="350"/>
      <c r="AM61" s="351">
        <v>605010</v>
      </c>
      <c r="AN61" s="352">
        <v>82679</v>
      </c>
      <c r="AO61" s="353">
        <v>46.9</v>
      </c>
      <c r="AP61" s="354">
        <v>122503</v>
      </c>
      <c r="AQ61" s="355">
        <v>-2.2999999999999998</v>
      </c>
      <c r="AR61" s="341">
        <v>49.2</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547</v>
      </c>
      <c r="AM62" s="344">
        <v>464470</v>
      </c>
      <c r="AN62" s="345">
        <v>63427</v>
      </c>
      <c r="AO62" s="346">
        <v>36.9</v>
      </c>
      <c r="AP62" s="347">
        <v>62701</v>
      </c>
      <c r="AQ62" s="348">
        <v>-0.2</v>
      </c>
      <c r="AR62" s="349">
        <v>37.1</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OzNCjXTGhZ5msw6ouTeBRZAX44dcUWf2EUlExlSpW5WUmsBZoHwSkwGp9WVbVqFV1A2Kr/O0qyfamYNp/HkMvg==" saltValue="wrf8rF2fP9RVPOApcBWtB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554</v>
      </c>
    </row>
    <row r="120" spans="125:125" ht="13.5" hidden="1" customHeight="1" x14ac:dyDescent="0.15"/>
    <row r="121" spans="125:125" ht="13.5" hidden="1" customHeight="1" x14ac:dyDescent="0.15">
      <c r="DU121" s="262"/>
    </row>
  </sheetData>
  <sheetProtection algorithmName="SHA-512" hashValue="XVGAHXFh7cCXBLbes0CEbLqIEyl5y8wP7LUP3Lgvu/tAN/6naO8OUlu8LfnEHoakvxTW3zedVkmZA88ijyARAA==" saltValue="TLfgl3okuRIktPvGA80J0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555</v>
      </c>
    </row>
  </sheetData>
  <sheetProtection algorithmName="SHA-512" hashValue="dEaZ9DwpqvFbcFdmK/X/Ss0kBPkWBUuuvCxDllNTMHmPIy2d5DQddNp3Zzt4wF74Q/Gq+Qi7t8/jHt1kDY3wBA==" saltValue="wgJBHuq0jiXPhhUTJYK4b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67" t="s">
        <v>3</v>
      </c>
      <c r="D47" s="1167"/>
      <c r="E47" s="1168"/>
      <c r="F47" s="11">
        <v>60.21</v>
      </c>
      <c r="G47" s="12">
        <v>62.8</v>
      </c>
      <c r="H47" s="12">
        <v>47.18</v>
      </c>
      <c r="I47" s="12">
        <v>28.85</v>
      </c>
      <c r="J47" s="13">
        <v>18.739999999999998</v>
      </c>
    </row>
    <row r="48" spans="2:10" ht="57.75" customHeight="1" x14ac:dyDescent="0.15">
      <c r="B48" s="14"/>
      <c r="C48" s="1169" t="s">
        <v>4</v>
      </c>
      <c r="D48" s="1169"/>
      <c r="E48" s="1170"/>
      <c r="F48" s="15">
        <v>5.64</v>
      </c>
      <c r="G48" s="16">
        <v>5.82</v>
      </c>
      <c r="H48" s="16">
        <v>1.88</v>
      </c>
      <c r="I48" s="16">
        <v>8.27</v>
      </c>
      <c r="J48" s="17">
        <v>6.74</v>
      </c>
    </row>
    <row r="49" spans="2:10" ht="57.75" customHeight="1" thickBot="1" x14ac:dyDescent="0.2">
      <c r="B49" s="18"/>
      <c r="C49" s="1171" t="s">
        <v>5</v>
      </c>
      <c r="D49" s="1171"/>
      <c r="E49" s="1172"/>
      <c r="F49" s="19">
        <v>2.15</v>
      </c>
      <c r="G49" s="20">
        <v>13.38</v>
      </c>
      <c r="H49" s="20" t="s">
        <v>561</v>
      </c>
      <c r="I49" s="20" t="s">
        <v>562</v>
      </c>
      <c r="J49" s="21" t="s">
        <v>563</v>
      </c>
    </row>
    <row r="50" spans="2:10" x14ac:dyDescent="0.15"/>
  </sheetData>
  <sheetProtection algorithmName="SHA-512" hashValue="9//F1JS25iAuNJBBAvjg3lXQiOfXXCd0ep7IebkLj7uzC2sVvcq/38D+QZpwFS56aozixq2HTIh/EdTvO7Z6DA==" saltValue="e13yXLa//8x9xpZAHuSDW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2023-03-07T02:59:21Z</cp:lastPrinted>
  <dcterms:created xsi:type="dcterms:W3CDTF">2023-02-20T05:57:08Z</dcterms:created>
  <dcterms:modified xsi:type="dcterms:W3CDTF">2023-10-04T00:04:31Z</dcterms:modified>
  <cp:category/>
</cp:coreProperties>
</file>