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<sst xmlns="http://schemas.openxmlformats.org/spreadsheetml/2006/main" count="1032" uniqueCount="560">
  <si>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</si>
  <si>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</si>
  <si>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</si>
  <si>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</si>
  <si>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</si>
  <si>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</si>
  <si>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</si>
  <si>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</si>
  <si>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</si>
  <si>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</si>
  <si>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</si>
  <si>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</si>
  <si>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</si>
  <si>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</si>
  <si>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</si>
  <si>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</si>
  <si>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</si>
  <si>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</si>
  <si>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</si>
  <si>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</si>
  <si>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</si>
  <si>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</si>
  <si>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</si>
  <si>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</si>
  <si>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</si>
  <si>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</si>
  <si>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</si>
  <si>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</si>
  <si>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</si>
  <si>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</si>
  <si>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</si>
  <si>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</si>
  <si>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</si>
  <si>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</si>
  <si>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</si>
  <si>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</si>
  <si>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</si>
  <si>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</si>
  <si>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</si>
  <si>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</si>
  <si>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</si>
  <si>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</si>
  <si>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</si>
  <si>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</si>
  <si>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</si>
  <si>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</si>
  <si>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</si>
  <si>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</si>
  <si>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</si>
  <si>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</si>
  <si>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</si>
  <si>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</si>
  <si>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</si>
  <si>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</si>
  <si>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</si>
  <si>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</si>
  <si>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</si>
  <si>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</si>
  <si>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</si>
  <si>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</si>
  <si>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</si>
  <si>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</si>
  <si>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</si>
  <si>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</si>
  <si>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</si>
  <si>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</si>
  <si>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</si>
  <si>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</si>
  <si>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</si>
  <si>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Ⅴ－１</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</si>
  <si>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</si>
  <si>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</si>
  <si>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</si>
  <si>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</si>
  <si>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</si>
  <si>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</si>
  <si>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</si>
  <si>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</si>
  <si>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</si>
  <si>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</si>
  <si>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</si>
  <si>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</si>
  <si>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日野町</t>
  </si>
  <si>
    <t>地方交付税種地</t>
    <rPh sb="0" eb="2">
      <t>チホウ</t>
    </rPh>
    <rPh sb="2" eb="5">
      <t>コウフゼイ</t>
    </rPh>
    <rPh sb="5" eb="6">
      <t>シュ</t>
    </rPh>
    <rPh sb="6" eb="7">
      <t>チ</t>
    </rPh>
    <phoneticPr fontId="6"/>
  </si>
  <si>
    <t>2-2</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</si>
  <si>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</si>
  <si>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</si>
  <si>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</si>
  <si>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</si>
  <si>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</si>
  <si>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</si>
  <si>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</si>
  <si>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</si>
  <si>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</si>
  <si>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</si>
  <si>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</si>
  <si>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</si>
  <si>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</si>
  <si>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</si>
  <si>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</si>
  <si>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t>
  </si>
  <si>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</si>
  <si>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</si>
  <si>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</si>
  <si>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</si>
  <si>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</si>
  <si>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</si>
  <si>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</si>
  <si>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</si>
  <si>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-4.4</t>
  </si>
  <si>
    <t>山振</t>
    <rPh sb="0" eb="1">
      <t>ヤマ</t>
    </rPh>
    <rPh sb="1" eb="2">
      <t>フ</t>
    </rPh>
    <phoneticPr fontId="6"/>
  </si>
  <si>
    <t>×</t>
  </si>
  <si>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</si>
  <si>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</si>
  <si>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</si>
  <si>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</si>
  <si>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</si>
  <si>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</si>
  <si>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</si>
  <si>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</si>
  <si>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</si>
  <si>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</si>
  <si>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</si>
  <si>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</si>
  <si>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</si>
  <si>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</si>
  <si>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</si>
  <si>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</si>
  <si>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</si>
  <si>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</si>
  <si>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</si>
  <si>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</si>
  <si>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</si>
  <si>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</si>
  <si>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</si>
  <si>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</si>
  <si>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-1.1</t>
  </si>
  <si>
    <t>基準財政需要額</t>
  </si>
  <si>
    <t>うち日本人(％)</t>
  </si>
  <si>
    <t>-1.3</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</si>
  <si>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</si>
  <si>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</si>
  <si>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</si>
  <si>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</si>
  <si>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</si>
  <si>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</si>
  <si>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</si>
  <si>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</si>
  <si>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</si>
  <si>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</si>
  <si>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</si>
  <si>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</si>
  <si>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</si>
  <si>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</si>
  <si>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</si>
  <si>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</si>
  <si>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</si>
  <si>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</si>
  <si>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</si>
  <si>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</si>
  <si>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</si>
  <si>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</si>
  <si>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</si>
  <si>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</si>
  <si>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</si>
  <si>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</si>
  <si>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</si>
  <si>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</si>
  <si>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</si>
  <si>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</si>
  <si>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</si>
  <si>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</si>
  <si>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</si>
  <si>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</si>
  <si>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</si>
  <si>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</si>
  <si>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</si>
  <si>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</si>
  <si>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</si>
  <si>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</si>
  <si>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</si>
  <si>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</si>
  <si>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</si>
  <si>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</si>
  <si>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</si>
  <si>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</si>
  <si>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</si>
  <si>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</si>
  <si>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</si>
  <si>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</si>
  <si>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</si>
  <si>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</si>
  <si>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</si>
  <si>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</si>
  <si>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</si>
  <si>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</si>
  <si>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</si>
  <si>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</si>
  <si>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滋賀県日野町</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</si>
  <si>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</si>
  <si>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</si>
  <si>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</si>
  <si>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</si>
  <si>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</si>
  <si>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</si>
  <si>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</si>
  <si>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</si>
  <si>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</si>
  <si>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</si>
  <si>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</si>
  <si>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</si>
  <si>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</si>
  <si>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</si>
  <si>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</si>
  <si>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</si>
  <si>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</si>
  <si>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</si>
  <si>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</si>
  <si>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</si>
  <si>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</si>
  <si>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</si>
  <si>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</si>
  <si>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</si>
  <si>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</si>
  <si>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</si>
  <si>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</si>
  <si>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</si>
  <si>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</si>
  <si>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</si>
  <si>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</si>
  <si>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</si>
  <si>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</si>
  <si>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</si>
  <si>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</si>
  <si>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</si>
  <si>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</si>
  <si>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</si>
  <si>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</si>
  <si>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</si>
  <si>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</si>
  <si>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</si>
  <si>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</si>
  <si>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</si>
  <si>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</si>
  <si>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</si>
  <si>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</si>
  <si>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</si>
  <si>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</si>
  <si>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</si>
  <si>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</si>
  <si>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</si>
  <si>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</si>
  <si>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</si>
  <si>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</si>
  <si>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</si>
  <si>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</si>
  <si>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</si>
  <si>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</si>
  <si>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</si>
  <si>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</si>
  <si>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</si>
  <si>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</si>
  <si>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</si>
  <si>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</si>
  <si>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</si>
  <si>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</si>
  <si>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</si>
  <si>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</si>
  <si>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</si>
  <si>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</si>
  <si>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</si>
  <si>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</si>
  <si>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</si>
  <si>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</si>
  <si>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</si>
  <si>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</si>
  <si>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</si>
  <si>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</si>
  <si>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</si>
  <si>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</si>
  <si>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</si>
  <si>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</si>
  <si>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</si>
  <si>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</si>
  <si>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</si>
  <si>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</si>
  <si>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</si>
  <si>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</si>
  <si>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</si>
  <si>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</si>
  <si>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</si>
  <si>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</si>
  <si>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</si>
  <si>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</si>
  <si>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</si>
  <si>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</si>
  <si>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</si>
  <si>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</si>
  <si>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</si>
  <si>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</si>
  <si>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</si>
  <si>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</si>
  <si>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</si>
  <si>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</si>
  <si>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</si>
  <si>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</si>
  <si>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</si>
  <si>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</si>
  <si>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</si>
  <si>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</si>
  <si>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</si>
  <si>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</si>
  <si>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</si>
  <si>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</si>
  <si>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</si>
  <si>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</si>
  <si>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上水道</t>
  </si>
  <si>
    <t>加入世帯数(世帯)</t>
  </si>
  <si>
    <t>　　うち一部事務組合負担金</t>
  </si>
  <si>
    <t>簡易水道</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</si>
  <si>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</si>
  <si>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</si>
  <si>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</si>
  <si>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</si>
  <si>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</si>
  <si>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</si>
  <si>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</si>
  <si>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</si>
  <si>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</si>
  <si>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</si>
  <si>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</si>
  <si>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</si>
  <si>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</si>
  <si>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</si>
  <si>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</si>
  <si>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</si>
  <si>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</si>
  <si>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</si>
  <si>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</si>
  <si>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</si>
  <si>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</si>
  <si>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</si>
  <si>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</si>
  <si>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</si>
  <si>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</si>
  <si>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</si>
  <si>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</si>
  <si>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滋賀県日野町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</si>
  <si>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</si>
  <si>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</si>
  <si>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</si>
  <si>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</si>
  <si>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</si>
  <si>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</si>
  <si>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</si>
  <si>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</si>
  <si>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</si>
  <si>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</si>
  <si>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</si>
  <si>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</si>
  <si>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</si>
  <si>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</si>
  <si>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</si>
  <si>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</si>
  <si>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</si>
  <si>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</si>
  <si>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</si>
  <si>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</si>
  <si>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</si>
  <si>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</si>
  <si>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</si>
  <si>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</si>
  <si>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</si>
  <si>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</si>
  <si>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</si>
  <si>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</si>
  <si>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</si>
  <si>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</si>
  <si>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</si>
  <si>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</si>
  <si>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</si>
  <si>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国民健康保険特別会計</t>
  </si>
  <si>
    <t>介護保険特別会計</t>
  </si>
  <si>
    <t>後期高齢者医療特別会計</t>
  </si>
  <si>
    <t>水道事業会計</t>
  </si>
  <si>
    <t>法適用企業</t>
  </si>
  <si>
    <t>簡易水道特別会計</t>
  </si>
  <si>
    <t>法非適用企業</t>
  </si>
  <si>
    <t>公共下水道事業特別会計</t>
  </si>
  <si>
    <t>農業集落排水事業特別会計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</si>
  <si>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</si>
  <si>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</si>
  <si>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</si>
  <si>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</si>
  <si>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</si>
  <si>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</si>
  <si>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</si>
  <si>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</si>
  <si>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</si>
  <si>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</si>
  <si>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</si>
  <si>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</si>
  <si>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</si>
  <si>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</si>
  <si>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</si>
  <si>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</si>
  <si>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</si>
  <si>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</si>
  <si>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</si>
  <si>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</si>
  <si>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</si>
  <si>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</si>
  <si>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</si>
  <si>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</si>
  <si>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</si>
  <si>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</si>
  <si>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</si>
  <si>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</si>
  <si>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</si>
  <si>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</si>
  <si>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</si>
  <si>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</si>
  <si>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</si>
  <si>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</si>
  <si>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</si>
  <si>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</si>
  <si>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</si>
  <si>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</si>
  <si>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</si>
  <si>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</si>
  <si>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</si>
  <si>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</si>
  <si>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</si>
  <si>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</si>
  <si>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</si>
  <si>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</si>
  <si>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</si>
  <si>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</si>
  <si>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</si>
  <si>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</si>
  <si>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</si>
  <si>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</si>
  <si>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</si>
  <si>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</si>
  <si>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</si>
  <si>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</si>
  <si>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</si>
  <si>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</si>
  <si>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</si>
  <si>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</si>
  <si>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</si>
  <si>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</si>
  <si>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</si>
  <si>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</si>
  <si>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</si>
  <si>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</si>
  <si>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</si>
  <si>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</si>
  <si>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</si>
  <si>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</si>
  <si>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</si>
  <si>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</si>
  <si>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</si>
  <si>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</si>
  <si>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</si>
  <si>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</si>
  <si>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</si>
  <si>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</si>
  <si>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</si>
  <si>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</si>
  <si>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</si>
  <si>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</si>
  <si>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</si>
  <si>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</si>
  <si>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</si>
  <si>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</si>
  <si>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</si>
  <si>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</si>
  <si>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</si>
  <si>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</si>
  <si>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</si>
  <si>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</si>
  <si>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</si>
  <si>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</si>
  <si>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</si>
  <si>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</si>
  <si>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</si>
  <si>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</si>
  <si>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</si>
  <si>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</si>
  <si>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</si>
  <si>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</si>
  <si>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</si>
  <si>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</si>
  <si>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</si>
  <si>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</si>
  <si>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</si>
  <si>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</si>
  <si>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</si>
  <si>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</si>
  <si>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</si>
  <si>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</si>
  <si>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</si>
  <si>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</si>
  <si>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</si>
  <si>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</si>
  <si>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</si>
  <si>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</si>
  <si>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</si>
  <si>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</si>
  <si>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</si>
  <si>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</si>
  <si>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</si>
  <si>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</si>
  <si>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</si>
  <si>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</si>
  <si>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</si>
  <si>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</si>
  <si>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</si>
  <si>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</si>
  <si>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</si>
  <si>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</si>
  <si>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</si>
  <si>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</si>
  <si>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</si>
  <si>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1.39</t>
  </si>
  <si>
    <t>▲ 2.80</t>
  </si>
  <si>
    <t>▲ 2.54</t>
  </si>
  <si>
    <t>水道事業会計</t>
  </si>
  <si>
    <t>一般会計</t>
  </si>
  <si>
    <t>国民健康保険特別会計</t>
  </si>
  <si>
    <t>介護保険特別会計</t>
  </si>
  <si>
    <t>農業集落排水事業特別会計</t>
  </si>
  <si>
    <t>後期高齢者医療特別会計</t>
  </si>
  <si>
    <t>公共下水道事業特別会計</t>
  </si>
  <si>
    <t>簡易水道特別会計</t>
  </si>
  <si>
    <t>その他会計（赤字）</t>
  </si>
  <si>
    <t>その他会計（黒字）</t>
  </si>
  <si>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3"/>
  </si>
  <si>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3"/>
  </si>
  <si>
    <t>八日市布引ライフ組合</t>
    <rPh sb="0" eb="3">
      <t>ヨウカイチ</t>
    </rPh>
    <rPh sb="3" eb="4">
      <t>ヌノ</t>
    </rPh>
    <rPh sb="4" eb="5">
      <t>ヒ</t>
    </rPh>
    <rPh sb="8" eb="10">
      <t>クミアイ</t>
    </rPh>
    <phoneticPr fontId="3"/>
  </si>
  <si>
    <t>滋賀県市町村議会議員公務災害補償等組合</t>
    <rPh sb="0" eb="3">
      <t>シガケン</t>
    </rPh>
    <rPh sb="3" eb="5">
      <t>シチョウ</t>
    </rPh>
    <rPh sb="5" eb="6">
      <t>ソン</t>
    </rPh>
    <rPh sb="6" eb="8">
      <t>ギカイ</t>
    </rPh>
    <rPh sb="8" eb="10">
      <t>ギイン</t>
    </rPh>
    <rPh sb="10" eb="12">
      <t>コウム</t>
    </rPh>
    <rPh sb="12" eb="14">
      <t>サイガイ</t>
    </rPh>
    <rPh sb="14" eb="16">
      <t>ホショウ</t>
    </rPh>
    <rPh sb="16" eb="17">
      <t>トウ</t>
    </rPh>
    <rPh sb="17" eb="19">
      <t>クミアイ</t>
    </rPh>
    <phoneticPr fontId="3"/>
  </si>
  <si>
    <t>中部清掃組合</t>
    <rPh sb="0" eb="2">
      <t>チュウブ</t>
    </rPh>
    <rPh sb="2" eb="4">
      <t>セイソウ</t>
    </rPh>
    <rPh sb="4" eb="6">
      <t>クミアイ</t>
    </rPh>
    <phoneticPr fontId="3"/>
  </si>
  <si>
    <t>東近江行政組合（一般）</t>
    <rPh sb="0" eb="3">
      <t>ヒガシオウミ</t>
    </rPh>
    <rPh sb="3" eb="5">
      <t>ギョウセイ</t>
    </rPh>
    <rPh sb="5" eb="7">
      <t>クミアイ</t>
    </rPh>
    <rPh sb="8" eb="10">
      <t>イッパン</t>
    </rPh>
    <phoneticPr fontId="3"/>
  </si>
  <si>
    <t>東近江行政組合（救急医療）</t>
    <rPh sb="0" eb="3">
      <t>ヒガシオウミ</t>
    </rPh>
    <rPh sb="3" eb="5">
      <t>ギョウセイ</t>
    </rPh>
    <rPh sb="5" eb="7">
      <t>クミアイ</t>
    </rPh>
    <rPh sb="8" eb="10">
      <t>キュウキュウ</t>
    </rPh>
    <rPh sb="10" eb="12">
      <t>イリョウ</t>
    </rPh>
    <phoneticPr fontId="3"/>
  </si>
  <si>
    <t>滋賀県市町村職員研修センター</t>
    <rPh sb="0" eb="3">
      <t>シガケン</t>
    </rPh>
    <rPh sb="3" eb="5">
      <t>シチョウ</t>
    </rPh>
    <rPh sb="5" eb="6">
      <t>ソン</t>
    </rPh>
    <rPh sb="6" eb="8">
      <t>ショクイン</t>
    </rPh>
    <rPh sb="8" eb="10">
      <t>ケンシュウ</t>
    </rPh>
    <phoneticPr fontId="3"/>
  </si>
  <si>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3"/>
  </si>
  <si>
    <t>滋賀県後期高齢者医療広域連合（後期高齢者医療）</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phoneticPr fontId="3"/>
  </si>
  <si>
    <t>実質公債費比率</t>
    <rPh sb="0" eb="2">
      <t>ジッシツ</t>
    </rPh>
    <rPh sb="2" eb="5">
      <t>コウサイヒ</t>
    </rPh>
    <rPh sb="5" eb="7">
      <t>ヒリツ</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</si>
  <si>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</si>
  <si>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</si>
  <si>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</si>
  <si>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</si>
  <si>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</si>
  <si>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</si>
  <si>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</si>
  <si>
    <t>(　参考　）</t>
    <rPh sb="2" eb="4">
      <t>サンコウ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</si>
  <si>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</si>
  <si>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</si>
  <si>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近年、将来負担比率及び実質公債比率ともに減少傾向にあったが、平成28年度は、将来負担比率が増加に転じた。
　主な要因としては、日野町防災センターの整備や必佐小学校給食室の改修等、普通建設事業費の一時的な増加要因があったことが挙げられる。また、財源不足の補填のため財政調整基金から前年度と同額の3億2,000万円を取り崩している。
　今後の見通しとしては国の景気対策に伴う様々な建設事業の財源として複数の借り入れを行っていますが、元利償還の時期が全て同じ時期に始まることから実質公債比率の悪化が懸念される。今後も先を見据えた対応として繰上償還ができるものについては、積極的に行うなど、一層の改善に努めた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</si>
</sst>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1"/>
      <color theme="1"/>
      <name val="ＭＳ Ｐゴシック"/>
      <family val="3"/>
    </font>
    <font>
      <sz val="14"/>
      <color theme="1"/>
      <name val="ＭＳ Ｐゴシック"/>
      <family val="3"/>
    </font>
    <font>
      <b/>
      <sz val="22"/>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b/>
      <sz val="14"/>
      <color rgb="FF000000"/>
      <name val="ＭＳ ゴシック"/>
      <family val="2"/>
    </font>
    <font>
      <sz val="11"/>
      <name val="Calibri"/>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bottom style="medium"/>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right style="hair"/>
      <top style="thin"/>
      <bottom style="medium"/>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0" fillId="0" borderId="0">
      <alignment vertical="center"/>
      <protection/>
    </xf>
  </cellStyleXfs>
  <cellXfs count="1266">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180" fontId="2" fillId="0" borderId="0" xfId="53" applyNumberFormat="1" applyFont="1" applyFill="1" applyBorder="1" applyAlignment="1">
      <alignment vertical="center"/>
      <protection/>
    </xf>
    <xf numFmtId="0" fontId="31" fillId="0" borderId="0" xfId="57" applyFont="1" applyAlignment="1">
      <alignment vertical="center"/>
      <protection/>
    </xf>
    <xf numFmtId="188" fontId="2" fillId="0" borderId="0" xfId="53" applyNumberFormat="1" applyFont="1" applyFill="1" applyBorder="1" applyAlignment="1">
      <alignment vertical="center"/>
      <protection/>
    </xf>
    <xf numFmtId="179" fontId="2" fillId="4" borderId="24" xfId="54" applyNumberFormat="1" applyFont="1" applyFill="1" applyBorder="1" applyAlignment="1">
      <alignment horizontal="center" vertical="center" wrapText="1"/>
      <protection/>
    </xf>
    <xf numFmtId="188" fontId="9" fillId="0" borderId="0" xfId="56" applyNumberFormat="1" applyFont="1" applyBorder="1" applyAlignment="1">
      <alignment horizontal="right" vertical="center"/>
      <protection/>
    </xf>
    <xf numFmtId="188" fontId="9" fillId="0" borderId="0" xfId="56" applyNumberFormat="1" applyFont="1" applyFill="1" applyBorder="1" applyAlignment="1">
      <alignment horizontal="right" vertical="center"/>
      <protection/>
    </xf>
    <xf numFmtId="177" fontId="9" fillId="0" borderId="0" xfId="56" applyNumberFormat="1" applyFont="1" applyFill="1" applyBorder="1" applyAlignment="1">
      <alignment horizontal="right" vertical="center"/>
      <protection/>
    </xf>
    <xf numFmtId="178" fontId="9" fillId="0" borderId="0" xfId="55" applyNumberFormat="1" applyFont="1" applyBorder="1" applyAlignment="1">
      <alignment horizontal="center"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vertical="center"/>
      <protection/>
    </xf>
    <xf numFmtId="178" fontId="2" fillId="0" borderId="0" xfId="53" applyNumberFormat="1" applyFont="1" applyFill="1" applyBorder="1" applyAlignment="1">
      <alignment vertical="center"/>
      <protection/>
    </xf>
    <xf numFmtId="178" fontId="30" fillId="0" borderId="0" xfId="53" applyNumberFormat="1" applyFont="1" applyFill="1" applyBorder="1" applyAlignment="1">
      <alignment vertical="center"/>
      <protection/>
    </xf>
    <xf numFmtId="0" fontId="2" fillId="0" borderId="32" xfId="53" applyFont="1" applyFill="1" applyBorder="1" applyAlignment="1">
      <alignment vertical="center"/>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0" fontId="26" fillId="0" borderId="0" xfId="53" applyFont="1" applyFill="1" applyAlignment="1">
      <alignment vertical="center"/>
      <protection/>
    </xf>
    <xf numFmtId="0" fontId="26" fillId="0" borderId="0" xfId="53" applyFont="1" applyFill="1" applyAlignment="1">
      <alignment vertical="center"/>
      <protection/>
    </xf>
    <xf numFmtId="190" fontId="2" fillId="0" borderId="45" xfId="53" applyNumberFormat="1" applyFont="1" applyFill="1" applyBorder="1" applyAlignment="1">
      <alignment vertical="center"/>
      <protection/>
    </xf>
    <xf numFmtId="0" fontId="2" fillId="0" borderId="28" xfId="53" applyFont="1" applyFill="1" applyBorder="1" applyAlignment="1">
      <alignment vertical="center"/>
      <protection/>
    </xf>
    <xf numFmtId="0" fontId="9" fillId="4" borderId="0" xfId="24" applyFont="1" applyFill="1" applyProtection="1">
      <alignment/>
      <protection hidden="1"/>
    </xf>
    <xf numFmtId="0" fontId="9" fillId="4" borderId="0" xfId="24" applyFont="1" applyFill="1">
      <alignment/>
      <protection/>
    </xf>
    <xf numFmtId="0" fontId="32" fillId="4" borderId="0" xfId="24" applyFont="1" applyFill="1">
      <alignment/>
      <protection/>
    </xf>
    <xf numFmtId="0" fontId="9" fillId="4" borderId="0" xfId="24" applyFont="1" applyFill="1" applyAlignment="1" applyProtection="1">
      <alignment/>
      <protection hidden="1"/>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88" fontId="26" fillId="4" borderId="174"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7" fontId="26" fillId="4" borderId="17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88" fontId="26" fillId="4" borderId="179"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189" fontId="26" fillId="4" borderId="183" xfId="51" applyNumberFormat="1" applyFont="1" applyFill="1" applyBorder="1" applyAlignment="1" applyProtection="1">
      <alignment horizontal="right" vertical="center" shrinkToFit="1"/>
      <protection/>
    </xf>
    <xf numFmtId="189" fontId="26" fillId="4" borderId="184"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0" fontId="11" fillId="0" borderId="28" xfId="53" applyFont="1" applyFill="1" applyBorder="1" applyAlignment="1" applyProtection="1">
      <alignment horizontal="left" vertical="top" wrapText="1"/>
      <protection locked="0"/>
    </xf>
    <xf numFmtId="0" fontId="11" fillId="0" borderId="45" xfId="53" applyFont="1" applyFill="1" applyBorder="1" applyAlignment="1" applyProtection="1">
      <alignment horizontal="left" vertical="top" wrapText="1"/>
      <protection locked="0"/>
    </xf>
    <xf numFmtId="0" fontId="11" fillId="0" borderId="31" xfId="53" applyFont="1" applyFill="1" applyBorder="1" applyAlignment="1" applyProtection="1">
      <alignment horizontal="left" vertical="top" wrapText="1"/>
      <protection locked="0"/>
    </xf>
    <xf numFmtId="0" fontId="11" fillId="0" borderId="54" xfId="53" applyFont="1" applyFill="1" applyBorder="1" applyAlignment="1" applyProtection="1">
      <alignment horizontal="left" vertical="top" wrapText="1"/>
      <protection locked="0"/>
    </xf>
    <xf numFmtId="0" fontId="11" fillId="0" borderId="0" xfId="53" applyFont="1" applyFill="1" applyBorder="1" applyAlignment="1" applyProtection="1">
      <alignment horizontal="left" vertical="top" wrapText="1"/>
      <protection locked="0"/>
    </xf>
    <xf numFmtId="0" fontId="11" fillId="0" borderId="61" xfId="53" applyFont="1" applyFill="1" applyBorder="1" applyAlignment="1" applyProtection="1">
      <alignment horizontal="left" vertical="top" wrapText="1"/>
      <protection locked="0"/>
    </xf>
    <xf numFmtId="0" fontId="11" fillId="0" borderId="26" xfId="53" applyFont="1" applyFill="1" applyBorder="1" applyAlignment="1" applyProtection="1">
      <alignment horizontal="left" vertical="top" wrapText="1"/>
      <protection locked="0"/>
    </xf>
    <xf numFmtId="0" fontId="11" fillId="0" borderId="37" xfId="53" applyFont="1" applyFill="1" applyBorder="1" applyAlignment="1" applyProtection="1">
      <alignment horizontal="left" vertical="top" wrapText="1"/>
      <protection locked="0"/>
    </xf>
    <xf numFmtId="0" fontId="11" fillId="0" borderId="34"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0718711"/>
        <c:axId val="8032944"/>
      </c:lineChart>
      <c:catAx>
        <c:axId val="30718711"/>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8032944"/>
        <c:crosses val="autoZero"/>
        <c:auto val="1"/>
        <c:lblOffset val="100"/>
        <c:tickLblSkip val="1"/>
        <c:noMultiLvlLbl val="0"/>
      </c:catAx>
      <c:valAx>
        <c:axId val="8032944"/>
        <c:scaling>
          <c:orientation val="minMax"/>
          <c:max val="11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0718711"/>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187633"/>
        <c:axId val="4668869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187633"/>
        <c:axId val="46688698"/>
      </c:lineChart>
      <c:catAx>
        <c:axId val="5187633"/>
        <c:scaling>
          <c:orientation val="minMax"/>
        </c:scaling>
        <c:axPos val="b"/>
        <c:delete val="0"/>
        <c:numFmt formatCode="General" sourceLinked="1"/>
        <c:majorTickMark val="none"/>
        <c:minorTickMark val="none"/>
        <c:tickLblPos val="low"/>
        <c:spPr>
          <a:ln w="3175">
            <a:solidFill>
              <a:srgbClr val="000000"/>
            </a:solidFill>
            <a:prstDash val="solid"/>
          </a:ln>
        </c:spPr>
        <c:crossAx val="46688698"/>
        <c:crosses val="autoZero"/>
        <c:auto val="1"/>
        <c:lblOffset val="100"/>
        <c:tickLblSkip val="1"/>
        <c:noMultiLvlLbl val="0"/>
      </c:catAx>
      <c:valAx>
        <c:axId val="4668869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18763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17545099"/>
        <c:axId val="23688164"/>
      </c:barChart>
      <c:catAx>
        <c:axId val="1754509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3688164"/>
        <c:crosses val="autoZero"/>
        <c:auto val="1"/>
        <c:lblOffset val="100"/>
        <c:tickLblSkip val="1"/>
        <c:noMultiLvlLbl val="0"/>
      </c:catAx>
      <c:valAx>
        <c:axId val="2368816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7545099"/>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1866885"/>
        <c:axId val="3969310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1866885"/>
        <c:axId val="39693102"/>
      </c:lineChart>
      <c:catAx>
        <c:axId val="1186688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9693102"/>
        <c:crosses val="autoZero"/>
        <c:auto val="1"/>
        <c:lblOffset val="100"/>
        <c:tickLblSkip val="1"/>
        <c:noMultiLvlLbl val="0"/>
      </c:catAx>
      <c:valAx>
        <c:axId val="39693102"/>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186688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1693599"/>
        <c:axId val="61024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1693599"/>
        <c:axId val="61024664"/>
      </c:lineChart>
      <c:catAx>
        <c:axId val="2169359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1024664"/>
        <c:crosses val="autoZero"/>
        <c:auto val="1"/>
        <c:lblOffset val="100"/>
        <c:tickLblSkip val="1"/>
        <c:noMultiLvlLbl val="0"/>
      </c:catAx>
      <c:valAx>
        <c:axId val="61024664"/>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169359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12351065"/>
        <c:axId val="44050722"/>
      </c:scatterChart>
      <c:valAx>
        <c:axId val="12351065"/>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4050722"/>
        <c:crosses val="autoZero"/>
        <c:crossBetween val="midCat"/>
        <c:dispUnits/>
      </c:valAx>
      <c:valAx>
        <c:axId val="44050722"/>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2351065"/>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60912179"/>
        <c:axId val="11338700"/>
      </c:scatterChart>
      <c:valAx>
        <c:axId val="60912179"/>
        <c:scaling>
          <c:orientation val="minMax"/>
          <c:max val="11.4"/>
          <c:min val="4"/>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1338700"/>
        <c:crosses val="autoZero"/>
        <c:crossBetween val="midCat"/>
        <c:dispUnits/>
      </c:valAx>
      <c:valAx>
        <c:axId val="11338700"/>
        <c:scaling>
          <c:orientation val="minMax"/>
          <c:max val="84"/>
          <c:min val="8"/>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0912179"/>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年度の学校教育施設（日野中学校給食室）の整備や役場庁舎耐震改修事業の元金償還が開始したことから昨年度と比べると増額している。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公営企業債の元利償還金に対する繰入金は、公営企業等への繰出基準に左右されるため、年度により数値変動はあるものの、残高は減少傾向にあり、今後も減少を見込んでいる。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算入公債費等は、臨時財政対策債の借入れが増加していることから今後も増加傾向にあると考える。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一般会計等に係る地方債の現在高が増加しているのは、臨時財政対策債の残高が増加していることが要因である。</a:t>
          </a:r>
        </a:p>
        <a:p>
          <a:r>
            <a:rPr kumimoji="1" lang="ja-JP" altLang="en-US" sz="1400">
              <a:latin typeface="ＭＳ ゴシック" pitchFamily="49" charset="-128"/>
              <a:ea typeface="ＭＳ ゴシック" pitchFamily="49" charset="-128"/>
            </a:rPr>
            <a:t>退職手当負担見込額は退職者の補充等による職員の大幅な採用によりに増額に転じている。</a:t>
          </a:r>
        </a:p>
        <a:p>
          <a:r>
            <a:rPr kumimoji="1" lang="ja-JP" altLang="en-US" sz="1400">
              <a:latin typeface="ＭＳ ゴシック" pitchFamily="49" charset="-128"/>
              <a:ea typeface="ＭＳ ゴシック" pitchFamily="49" charset="-128"/>
            </a:rPr>
            <a:t>充当可能基金は、定期的に基金の積み増しをしており増加傾向にある。今後も基金の積み増しに努めたい。</a:t>
          </a:r>
        </a:p>
        <a:p>
          <a:r>
            <a:rPr kumimoji="1" lang="ja-JP" altLang="en-US" sz="1400">
              <a:latin typeface="ＭＳ ゴシック" pitchFamily="49" charset="-128"/>
              <a:ea typeface="ＭＳ ゴシック" pitchFamily="49" charset="-128"/>
            </a:rPr>
            <a:t>基準財政需要額算入見込額は公債費の減税補填債償還費の算入の終了等により、減額している。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5" name="正方形/長方形 4"/>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6" name="正方形/長方形 5"/>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1" name="正方形/長方形 10"/>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19" name="正方形/長方形 18"/>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581025</xdr:colOff>
      <xdr:row>2</xdr:row>
      <xdr:rowOff>19050</xdr:rowOff>
    </xdr:from>
    <xdr:to>
      <xdr:col>9</xdr:col>
      <xdr:colOff>723900</xdr:colOff>
      <xdr:row>5</xdr:row>
      <xdr:rowOff>114300</xdr:rowOff>
    </xdr:to>
    <xdr:sp macro="" textlink="">
      <xdr:nvSpPr>
        <xdr:cNvPr id="20" name="角丸四角形 19"/>
        <xdr:cNvSpPr/>
      </xdr:nvSpPr>
      <xdr:spPr>
        <a:xfrm>
          <a:off x="9772650" y="885825"/>
          <a:ext cx="135255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1" name="正方形/長方形 20"/>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2" name="正方形/長方形 21"/>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3" name="直線コネクタ 22"/>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4" name="円/楕円 23"/>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5" name="フローチャート : 判断 24"/>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29" name="テキスト ボックス 28"/>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0" name="正方形/長方形 39"/>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1" name="正方形/長方形 40"/>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2" name="テキスト ボックス 41"/>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5" name="正方形/長方形 44"/>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7" name="正方形/長方形 46"/>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48" name="正方形/長方形 47"/>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49" name="正方形/長方形 48"/>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0" name="テキスト ボックス 49"/>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1" name="正方形/長方形 50"/>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2" name="正方形/長方形 51"/>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3" name="正方形/長方形 52"/>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4" name="正方形/長方形 53"/>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5" name="正方形/長方形 54"/>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6" name="テキスト ボックス 55"/>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7" name="テキスト ボックス 56"/>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0.68</a:t>
          </a:r>
          <a:r>
            <a:rPr kumimoji="1" lang="ja-JP" altLang="en-US" sz="1300">
              <a:latin typeface="ＭＳ Ｐゴシック"/>
            </a:rPr>
            <a:t>となり前年度に比べ</a:t>
          </a:r>
          <a:r>
            <a:rPr kumimoji="1" lang="en-US" altLang="ja-JP" sz="1300">
              <a:latin typeface="ＭＳ Ｐゴシック"/>
            </a:rPr>
            <a:t>0.01</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0.50</a:t>
          </a:r>
          <a:r>
            <a:rPr kumimoji="1" lang="ja-JP" altLang="en-US" sz="1300">
              <a:latin typeface="ＭＳ Ｐゴシック"/>
            </a:rPr>
            <a:t>）と比較すると数値は高いが、滋賀県平均（</a:t>
          </a:r>
          <a:r>
            <a:rPr kumimoji="1" lang="en-US" altLang="ja-JP" sz="1300">
              <a:latin typeface="ＭＳ Ｐゴシック"/>
            </a:rPr>
            <a:t>0.70</a:t>
          </a:r>
          <a:r>
            <a:rPr kumimoji="1" lang="ja-JP" altLang="en-US" sz="1300">
              <a:latin typeface="ＭＳ Ｐゴシック"/>
            </a:rPr>
            <a:t>）と比較すると</a:t>
          </a:r>
          <a:r>
            <a:rPr kumimoji="1" lang="en-US" altLang="ja-JP" sz="1300">
              <a:latin typeface="ＭＳ Ｐゴシック"/>
            </a:rPr>
            <a:t>0.02</a:t>
          </a:r>
          <a:r>
            <a:rPr kumimoji="1" lang="ja-JP" altLang="en-US" sz="1300">
              <a:latin typeface="ＭＳ Ｐゴシック"/>
            </a:rPr>
            <a:t>低い。また、類似団体と比較すると同数となった。</a:t>
          </a:r>
          <a:endParaRPr kumimoji="1" lang="en-US" altLang="ja-JP" sz="1300">
            <a:latin typeface="ＭＳ Ｐゴシック"/>
          </a:endParaRPr>
        </a:p>
        <a:p>
          <a:r>
            <a:rPr kumimoji="1" lang="ja-JP" altLang="en-US" sz="1300">
              <a:latin typeface="ＭＳ Ｐゴシック"/>
            </a:rPr>
            <a:t>三ヵ年平均は改善しているものの、単年度では悪化している。要因として、基準財政収入額では法人税率引き下げにより減、基準財政需要額では国勢調査における人口減により単年度の財政力指数は微減となった。</a:t>
          </a:r>
          <a:endParaRPr kumimoji="1" lang="en-US" altLang="ja-JP" sz="1300">
            <a:latin typeface="ＭＳ Ｐゴシック"/>
          </a:endParaRPr>
        </a:p>
        <a:p>
          <a:r>
            <a:rPr kumimoji="1" lang="ja-JP" altLang="en-US" sz="1300">
              <a:latin typeface="ＭＳ Ｐゴシック"/>
            </a:rPr>
            <a:t>今後の見通しとして基準財政収入額の増は見込めないが、基準財政需要額では公債費の増加が考えられ、財政力指数の低下が予測される。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676275" y="779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676275" y="739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676275" y="698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676275" y="658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676275" y="618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66675</xdr:rowOff>
    </xdr:from>
    <xdr:to>
      <xdr:col>7</xdr:col>
      <xdr:colOff>152400</xdr:colOff>
      <xdr:row>45</xdr:row>
      <xdr:rowOff>123825</xdr:rowOff>
    </xdr:to>
    <xdr:cxnSp macro="">
      <xdr:nvCxnSpPr>
        <xdr:cNvPr id="63" name="直線コネクタ 62"/>
        <xdr:cNvCxnSpPr/>
      </xdr:nvCxnSpPr>
      <xdr:spPr>
        <a:xfrm flipV="1">
          <a:off x="4352925" y="6410325"/>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95250</xdr:rowOff>
    </xdr:from>
    <xdr:ext cx="762000" cy="257175"/>
    <xdr:sp macro="" textlink="">
      <xdr:nvSpPr>
        <xdr:cNvPr id="64" name="財政力最小値テキスト"/>
        <xdr:cNvSpPr txBox="1"/>
      </xdr:nvSpPr>
      <xdr:spPr>
        <a:xfrm>
          <a:off x="4438650" y="7810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66675</xdr:colOff>
      <xdr:row>45</xdr:row>
      <xdr:rowOff>123825</xdr:rowOff>
    </xdr:from>
    <xdr:to>
      <xdr:col>7</xdr:col>
      <xdr:colOff>238125</xdr:colOff>
      <xdr:row>45</xdr:row>
      <xdr:rowOff>123825</xdr:rowOff>
    </xdr:to>
    <xdr:cxnSp macro="">
      <xdr:nvCxnSpPr>
        <xdr:cNvPr id="65" name="直線コネクタ 64"/>
        <xdr:cNvCxnSpPr/>
      </xdr:nvCxnSpPr>
      <xdr:spPr>
        <a:xfrm>
          <a:off x="4267200" y="7839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152400</xdr:rowOff>
    </xdr:from>
    <xdr:ext cx="762000" cy="257175"/>
    <xdr:sp macro="" textlink="">
      <xdr:nvSpPr>
        <xdr:cNvPr id="66" name="財政力最大値テキスト"/>
        <xdr:cNvSpPr txBox="1"/>
      </xdr:nvSpPr>
      <xdr:spPr>
        <a:xfrm>
          <a:off x="443865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66675</xdr:colOff>
      <xdr:row>37</xdr:row>
      <xdr:rowOff>66675</xdr:rowOff>
    </xdr:from>
    <xdr:to>
      <xdr:col>7</xdr:col>
      <xdr:colOff>238125</xdr:colOff>
      <xdr:row>37</xdr:row>
      <xdr:rowOff>66675</xdr:rowOff>
    </xdr:to>
    <xdr:cxnSp macro="">
      <xdr:nvCxnSpPr>
        <xdr:cNvPr id="67" name="直線コネクタ 66"/>
        <xdr:cNvCxnSpPr/>
      </xdr:nvCxnSpPr>
      <xdr:spPr>
        <a:xfrm>
          <a:off x="4267200" y="6410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76200</xdr:rowOff>
    </xdr:from>
    <xdr:to>
      <xdr:col>7</xdr:col>
      <xdr:colOff>152400</xdr:colOff>
      <xdr:row>42</xdr:row>
      <xdr:rowOff>95250</xdr:rowOff>
    </xdr:to>
    <xdr:cxnSp macro="">
      <xdr:nvCxnSpPr>
        <xdr:cNvPr id="68" name="直線コネクタ 67"/>
        <xdr:cNvCxnSpPr/>
      </xdr:nvCxnSpPr>
      <xdr:spPr>
        <a:xfrm flipV="1">
          <a:off x="3600450" y="72771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0</xdr:rowOff>
    </xdr:from>
    <xdr:ext cx="762000" cy="257175"/>
    <xdr:sp macro="" textlink="">
      <xdr:nvSpPr>
        <xdr:cNvPr id="69" name="財政力平均値テキスト"/>
        <xdr:cNvSpPr txBox="1"/>
      </xdr:nvSpPr>
      <xdr:spPr>
        <a:xfrm>
          <a:off x="4438650" y="720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104775</xdr:colOff>
      <xdr:row>42</xdr:row>
      <xdr:rowOff>28575</xdr:rowOff>
    </xdr:from>
    <xdr:to>
      <xdr:col>7</xdr:col>
      <xdr:colOff>200025</xdr:colOff>
      <xdr:row>42</xdr:row>
      <xdr:rowOff>133350</xdr:rowOff>
    </xdr:to>
    <xdr:sp macro="" textlink="">
      <xdr:nvSpPr>
        <xdr:cNvPr id="70" name="フローチャート : 判断 69"/>
        <xdr:cNvSpPr/>
      </xdr:nvSpPr>
      <xdr:spPr>
        <a:xfrm>
          <a:off x="4305300" y="7229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42</xdr:row>
      <xdr:rowOff>95250</xdr:rowOff>
    </xdr:from>
    <xdr:to>
      <xdr:col>6</xdr:col>
      <xdr:colOff>0</xdr:colOff>
      <xdr:row>42</xdr:row>
      <xdr:rowOff>95250</xdr:rowOff>
    </xdr:to>
    <xdr:cxnSp macro="">
      <xdr:nvCxnSpPr>
        <xdr:cNvPr id="71" name="直線コネクタ 70"/>
        <xdr:cNvCxnSpPr/>
      </xdr:nvCxnSpPr>
      <xdr:spPr>
        <a:xfrm>
          <a:off x="2886075" y="72961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42</xdr:row>
      <xdr:rowOff>38100</xdr:rowOff>
    </xdr:from>
    <xdr:to>
      <xdr:col>6</xdr:col>
      <xdr:colOff>47625</xdr:colOff>
      <xdr:row>42</xdr:row>
      <xdr:rowOff>142875</xdr:rowOff>
    </xdr:to>
    <xdr:sp macro="" textlink="">
      <xdr:nvSpPr>
        <xdr:cNvPr id="72" name="フローチャート : 判断 71"/>
        <xdr:cNvSpPr/>
      </xdr:nvSpPr>
      <xdr:spPr>
        <a:xfrm>
          <a:off x="3600450" y="72390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123825</xdr:rowOff>
    </xdr:from>
    <xdr:ext cx="733425" cy="257175"/>
    <xdr:sp macro="" textlink="">
      <xdr:nvSpPr>
        <xdr:cNvPr id="73" name="テキスト ボックス 72"/>
        <xdr:cNvSpPr txBox="1"/>
      </xdr:nvSpPr>
      <xdr:spPr>
        <a:xfrm>
          <a:off x="3305175" y="7324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276225</xdr:colOff>
      <xdr:row>42</xdr:row>
      <xdr:rowOff>95250</xdr:rowOff>
    </xdr:from>
    <xdr:to>
      <xdr:col>4</xdr:col>
      <xdr:colOff>485775</xdr:colOff>
      <xdr:row>42</xdr:row>
      <xdr:rowOff>104775</xdr:rowOff>
    </xdr:to>
    <xdr:cxnSp macro="">
      <xdr:nvCxnSpPr>
        <xdr:cNvPr id="74" name="直線コネクタ 73"/>
        <xdr:cNvCxnSpPr/>
      </xdr:nvCxnSpPr>
      <xdr:spPr>
        <a:xfrm flipV="1">
          <a:off x="2076450" y="72961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57150</xdr:rowOff>
    </xdr:from>
    <xdr:to>
      <xdr:col>4</xdr:col>
      <xdr:colOff>533400</xdr:colOff>
      <xdr:row>42</xdr:row>
      <xdr:rowOff>152400</xdr:rowOff>
    </xdr:to>
    <xdr:sp macro="" textlink="">
      <xdr:nvSpPr>
        <xdr:cNvPr id="75" name="フローチャート : 判断 74"/>
        <xdr:cNvSpPr/>
      </xdr:nvSpPr>
      <xdr:spPr>
        <a:xfrm>
          <a:off x="2828925" y="7258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142875</xdr:rowOff>
    </xdr:from>
    <xdr:ext cx="762000" cy="257175"/>
    <xdr:sp macro="" textlink="">
      <xdr:nvSpPr>
        <xdr:cNvPr id="76" name="テキスト ボックス 75"/>
        <xdr:cNvSpPr txBox="1"/>
      </xdr:nvSpPr>
      <xdr:spPr>
        <a:xfrm>
          <a:off x="2505075" y="734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95250</xdr:rowOff>
    </xdr:from>
    <xdr:to>
      <xdr:col>3</xdr:col>
      <xdr:colOff>276225</xdr:colOff>
      <xdr:row>42</xdr:row>
      <xdr:rowOff>104775</xdr:rowOff>
    </xdr:to>
    <xdr:cxnSp macro="">
      <xdr:nvCxnSpPr>
        <xdr:cNvPr id="77" name="直線コネクタ 76"/>
        <xdr:cNvCxnSpPr/>
      </xdr:nvCxnSpPr>
      <xdr:spPr>
        <a:xfrm>
          <a:off x="1276350" y="72961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333375</xdr:colOff>
      <xdr:row>43</xdr:row>
      <xdr:rowOff>28575</xdr:rowOff>
    </xdr:to>
    <xdr:sp macro="" textlink="">
      <xdr:nvSpPr>
        <xdr:cNvPr id="78" name="フローチャート : 判断 77"/>
        <xdr:cNvSpPr/>
      </xdr:nvSpPr>
      <xdr:spPr>
        <a:xfrm>
          <a:off x="2028825" y="7296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9525</xdr:rowOff>
    </xdr:from>
    <xdr:ext cx="762000" cy="257175"/>
    <xdr:sp macro="" textlink="">
      <xdr:nvSpPr>
        <xdr:cNvPr id="79" name="テキスト ボックス 78"/>
        <xdr:cNvSpPr txBox="1"/>
      </xdr:nvSpPr>
      <xdr:spPr>
        <a:xfrm>
          <a:off x="17811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22872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1" name="テキスト ボックス 80"/>
        <xdr:cNvSpPr txBox="1"/>
      </xdr:nvSpPr>
      <xdr:spPr>
        <a:xfrm>
          <a:off x="981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2" name="テキスト ボックス 81"/>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42</xdr:row>
      <xdr:rowOff>28575</xdr:rowOff>
    </xdr:from>
    <xdr:to>
      <xdr:col>7</xdr:col>
      <xdr:colOff>200025</xdr:colOff>
      <xdr:row>42</xdr:row>
      <xdr:rowOff>133350</xdr:rowOff>
    </xdr:to>
    <xdr:sp macro="" textlink="">
      <xdr:nvSpPr>
        <xdr:cNvPr id="87" name="円/楕円 86"/>
        <xdr:cNvSpPr/>
      </xdr:nvSpPr>
      <xdr:spPr>
        <a:xfrm>
          <a:off x="4305300" y="7229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47625</xdr:rowOff>
    </xdr:from>
    <xdr:ext cx="762000" cy="257175"/>
    <xdr:sp macro="" textlink="">
      <xdr:nvSpPr>
        <xdr:cNvPr id="88" name="財政力該当値テキスト"/>
        <xdr:cNvSpPr txBox="1"/>
      </xdr:nvSpPr>
      <xdr:spPr>
        <a:xfrm>
          <a:off x="443865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600075</xdr:colOff>
      <xdr:row>42</xdr:row>
      <xdr:rowOff>38100</xdr:rowOff>
    </xdr:from>
    <xdr:to>
      <xdr:col>6</xdr:col>
      <xdr:colOff>47625</xdr:colOff>
      <xdr:row>42</xdr:row>
      <xdr:rowOff>142875</xdr:rowOff>
    </xdr:to>
    <xdr:sp macro="" textlink="">
      <xdr:nvSpPr>
        <xdr:cNvPr id="89" name="円/楕円 88"/>
        <xdr:cNvSpPr/>
      </xdr:nvSpPr>
      <xdr:spPr>
        <a:xfrm>
          <a:off x="3600450" y="72390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152400</xdr:rowOff>
    </xdr:from>
    <xdr:ext cx="733425" cy="257175"/>
    <xdr:sp macro="" textlink="">
      <xdr:nvSpPr>
        <xdr:cNvPr id="90" name="テキスト ボックス 89"/>
        <xdr:cNvSpPr txBox="1"/>
      </xdr:nvSpPr>
      <xdr:spPr>
        <a:xfrm>
          <a:off x="3305175" y="7010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38100</xdr:rowOff>
    </xdr:from>
    <xdr:to>
      <xdr:col>4</xdr:col>
      <xdr:colOff>533400</xdr:colOff>
      <xdr:row>42</xdr:row>
      <xdr:rowOff>142875</xdr:rowOff>
    </xdr:to>
    <xdr:sp macro="" textlink="">
      <xdr:nvSpPr>
        <xdr:cNvPr id="91" name="円/楕円 90"/>
        <xdr:cNvSpPr/>
      </xdr:nvSpPr>
      <xdr:spPr>
        <a:xfrm>
          <a:off x="2828925" y="7239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40</xdr:row>
      <xdr:rowOff>152400</xdr:rowOff>
    </xdr:from>
    <xdr:ext cx="762000" cy="257175"/>
    <xdr:sp macro="" textlink="">
      <xdr:nvSpPr>
        <xdr:cNvPr id="92" name="テキスト ボックス 91"/>
        <xdr:cNvSpPr txBox="1"/>
      </xdr:nvSpPr>
      <xdr:spPr>
        <a:xfrm>
          <a:off x="250507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57150</xdr:rowOff>
    </xdr:from>
    <xdr:to>
      <xdr:col>3</xdr:col>
      <xdr:colOff>333375</xdr:colOff>
      <xdr:row>42</xdr:row>
      <xdr:rowOff>152400</xdr:rowOff>
    </xdr:to>
    <xdr:sp macro="" textlink="">
      <xdr:nvSpPr>
        <xdr:cNvPr id="93" name="円/楕円 92"/>
        <xdr:cNvSpPr/>
      </xdr:nvSpPr>
      <xdr:spPr>
        <a:xfrm>
          <a:off x="2028825" y="7258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40</xdr:row>
      <xdr:rowOff>171450</xdr:rowOff>
    </xdr:from>
    <xdr:ext cx="762000" cy="257175"/>
    <xdr:sp macro="" textlink="">
      <xdr:nvSpPr>
        <xdr:cNvPr id="94" name="テキスト ボックス 93"/>
        <xdr:cNvSpPr txBox="1"/>
      </xdr:nvSpPr>
      <xdr:spPr>
        <a:xfrm>
          <a:off x="1781175"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142875</xdr:rowOff>
    </xdr:to>
    <xdr:sp macro="" textlink="">
      <xdr:nvSpPr>
        <xdr:cNvPr id="95" name="円/楕円 94"/>
        <xdr:cNvSpPr/>
      </xdr:nvSpPr>
      <xdr:spPr>
        <a:xfrm>
          <a:off x="1228725" y="7239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152400</xdr:rowOff>
    </xdr:from>
    <xdr:ext cx="762000" cy="257175"/>
    <xdr:sp macro="" textlink="">
      <xdr:nvSpPr>
        <xdr:cNvPr id="96" name="テキスト ボックス 95"/>
        <xdr:cNvSpPr txBox="1"/>
      </xdr:nvSpPr>
      <xdr:spPr>
        <a:xfrm>
          <a:off x="98107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財政の弾力性を示す経常収支比率は</a:t>
          </a:r>
          <a:r>
            <a:rPr kumimoji="1" lang="en-US" altLang="ja-JP" sz="1300">
              <a:latin typeface="ＭＳ Ｐゴシック"/>
            </a:rPr>
            <a:t>88.2%</a:t>
          </a:r>
          <a:r>
            <a:rPr kumimoji="1" lang="ja-JP" altLang="en-US" sz="1300">
              <a:latin typeface="ＭＳ Ｐゴシック"/>
            </a:rPr>
            <a:t>となり、前年度と比較すると</a:t>
          </a:r>
          <a:r>
            <a:rPr kumimoji="1" lang="en-US" altLang="ja-JP" sz="1300">
              <a:latin typeface="ＭＳ Ｐゴシック"/>
            </a:rPr>
            <a:t>1.2</a:t>
          </a:r>
          <a:r>
            <a:rPr kumimoji="1" lang="ja-JP" altLang="en-US" sz="1300">
              <a:latin typeface="ＭＳ Ｐゴシック"/>
            </a:rPr>
            <a:t>ポイント悪化している。全国平均（</a:t>
          </a:r>
          <a:r>
            <a:rPr kumimoji="1" lang="en-US" altLang="ja-JP" sz="1300">
              <a:latin typeface="ＭＳ Ｐゴシック"/>
            </a:rPr>
            <a:t>92.5%</a:t>
          </a:r>
          <a:r>
            <a:rPr kumimoji="1" lang="ja-JP" altLang="en-US" sz="1300">
              <a:latin typeface="ＭＳ Ｐゴシック"/>
            </a:rPr>
            <a:t>）と比べると</a:t>
          </a:r>
          <a:r>
            <a:rPr kumimoji="1" lang="en-US" altLang="ja-JP" sz="1300">
              <a:latin typeface="ＭＳ Ｐゴシック"/>
            </a:rPr>
            <a:t>4.3</a:t>
          </a:r>
          <a:r>
            <a:rPr kumimoji="1" lang="ja-JP" altLang="en-US" sz="1300">
              <a:latin typeface="ＭＳ Ｐゴシック"/>
            </a:rPr>
            <a:t>ポイント、滋賀県平均（</a:t>
          </a:r>
          <a:r>
            <a:rPr kumimoji="1" lang="en-US" altLang="ja-JP" sz="1300">
              <a:latin typeface="ＭＳ Ｐゴシック"/>
            </a:rPr>
            <a:t>91.6</a:t>
          </a:r>
          <a:r>
            <a:rPr kumimoji="1" lang="ja-JP" altLang="en-US" sz="1300">
              <a:latin typeface="ＭＳ Ｐゴシック"/>
            </a:rPr>
            <a:t>）と比べると</a:t>
          </a:r>
          <a:r>
            <a:rPr kumimoji="1" lang="en-US" altLang="ja-JP" sz="1300">
              <a:latin typeface="ＭＳ Ｐゴシック"/>
            </a:rPr>
            <a:t>3.4</a:t>
          </a:r>
          <a:r>
            <a:rPr kumimoji="1" lang="ja-JP" altLang="en-US" sz="1300">
              <a:latin typeface="ＭＳ Ｐゴシック"/>
            </a:rPr>
            <a:t>ポイント低い。また、類似団体平均（</a:t>
          </a:r>
          <a:r>
            <a:rPr kumimoji="1" lang="en-US" altLang="ja-JP" sz="1300">
              <a:latin typeface="ＭＳ Ｐゴシック"/>
            </a:rPr>
            <a:t>86.3%</a:t>
          </a:r>
          <a:r>
            <a:rPr kumimoji="1" lang="ja-JP" altLang="en-US" sz="1300">
              <a:latin typeface="ＭＳ Ｐゴシック"/>
            </a:rPr>
            <a:t>）と比べると</a:t>
          </a:r>
          <a:r>
            <a:rPr kumimoji="1" lang="en-US" altLang="ja-JP" sz="1300">
              <a:latin typeface="ＭＳ Ｐゴシック"/>
            </a:rPr>
            <a:t>1.9</a:t>
          </a:r>
          <a:r>
            <a:rPr kumimoji="1" lang="ja-JP" altLang="en-US" sz="1300">
              <a:latin typeface="ＭＳ Ｐゴシック"/>
            </a:rPr>
            <a:t>ポイント高い。</a:t>
          </a:r>
          <a:endParaRPr kumimoji="1" lang="en-US" altLang="ja-JP" sz="1300">
            <a:latin typeface="ＭＳ Ｐゴシック"/>
          </a:endParaRPr>
        </a:p>
        <a:p>
          <a:r>
            <a:rPr kumimoji="1" lang="ja-JP" altLang="en-US" sz="1300">
              <a:latin typeface="ＭＳ Ｐゴシック"/>
            </a:rPr>
            <a:t>主な要因として、社会保障関係経費の増加や行政情報システムクラウド共同利用による需用費の増加が考えられる。</a:t>
          </a:r>
          <a:endParaRPr kumimoji="1" lang="en-US" altLang="ja-JP" sz="1300">
            <a:latin typeface="ＭＳ Ｐゴシック"/>
          </a:endParaRPr>
        </a:p>
        <a:p>
          <a:r>
            <a:rPr kumimoji="1" lang="ja-JP" altLang="en-US" sz="1300">
              <a:latin typeface="ＭＳ Ｐゴシック"/>
            </a:rPr>
            <a:t>財政の硬直化を招かないよう、引き続き事務事業の見直しや経常経費の削減に努める。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28575</xdr:rowOff>
    </xdr:from>
    <xdr:to>
      <xdr:col>7</xdr:col>
      <xdr:colOff>152400</xdr:colOff>
      <xdr:row>66</xdr:row>
      <xdr:rowOff>28575</xdr:rowOff>
    </xdr:to>
    <xdr:cxnSp macro="">
      <xdr:nvCxnSpPr>
        <xdr:cNvPr id="124" name="直線コネクタ 123"/>
        <xdr:cNvCxnSpPr/>
      </xdr:nvCxnSpPr>
      <xdr:spPr>
        <a:xfrm flipV="1">
          <a:off x="4352925" y="10144125"/>
          <a:ext cx="0" cy="1200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65</xdr:row>
      <xdr:rowOff>171450</xdr:rowOff>
    </xdr:from>
    <xdr:ext cx="762000" cy="257175"/>
    <xdr:sp macro="" textlink="">
      <xdr:nvSpPr>
        <xdr:cNvPr id="125" name="財政構造の弾力性最小値テキスト"/>
        <xdr:cNvSpPr txBox="1"/>
      </xdr:nvSpPr>
      <xdr:spPr>
        <a:xfrm>
          <a:off x="4438650" y="1131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66675</xdr:colOff>
      <xdr:row>66</xdr:row>
      <xdr:rowOff>28575</xdr:rowOff>
    </xdr:from>
    <xdr:to>
      <xdr:col>7</xdr:col>
      <xdr:colOff>238125</xdr:colOff>
      <xdr:row>66</xdr:row>
      <xdr:rowOff>28575</xdr:rowOff>
    </xdr:to>
    <xdr:cxnSp macro="">
      <xdr:nvCxnSpPr>
        <xdr:cNvPr id="126" name="直線コネクタ 125"/>
        <xdr:cNvCxnSpPr/>
      </xdr:nvCxnSpPr>
      <xdr:spPr>
        <a:xfrm>
          <a:off x="4267200" y="11344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123825</xdr:rowOff>
    </xdr:from>
    <xdr:ext cx="762000" cy="257175"/>
    <xdr:sp macro="" textlink="">
      <xdr:nvSpPr>
        <xdr:cNvPr id="127" name="財政構造の弾力性最大値テキスト"/>
        <xdr:cNvSpPr txBox="1"/>
      </xdr:nvSpPr>
      <xdr:spPr>
        <a:xfrm>
          <a:off x="4438650"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66675</xdr:colOff>
      <xdr:row>59</xdr:row>
      <xdr:rowOff>28575</xdr:rowOff>
    </xdr:from>
    <xdr:to>
      <xdr:col>7</xdr:col>
      <xdr:colOff>238125</xdr:colOff>
      <xdr:row>59</xdr:row>
      <xdr:rowOff>28575</xdr:rowOff>
    </xdr:to>
    <xdr:cxnSp macro="">
      <xdr:nvCxnSpPr>
        <xdr:cNvPr id="128" name="直線コネクタ 127"/>
        <xdr:cNvCxnSpPr/>
      </xdr:nvCxnSpPr>
      <xdr:spPr>
        <a:xfrm>
          <a:off x="42672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85725</xdr:rowOff>
    </xdr:from>
    <xdr:to>
      <xdr:col>7</xdr:col>
      <xdr:colOff>152400</xdr:colOff>
      <xdr:row>63</xdr:row>
      <xdr:rowOff>152400</xdr:rowOff>
    </xdr:to>
    <xdr:cxnSp macro="">
      <xdr:nvCxnSpPr>
        <xdr:cNvPr id="129" name="直線コネクタ 128"/>
        <xdr:cNvCxnSpPr/>
      </xdr:nvCxnSpPr>
      <xdr:spPr>
        <a:xfrm>
          <a:off x="3600450" y="108870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19050</xdr:rowOff>
    </xdr:from>
    <xdr:ext cx="762000" cy="257175"/>
    <xdr:sp macro="" textlink="">
      <xdr:nvSpPr>
        <xdr:cNvPr id="130" name="財政構造の弾力性平均値テキスト"/>
        <xdr:cNvSpPr txBox="1"/>
      </xdr:nvSpPr>
      <xdr:spPr>
        <a:xfrm>
          <a:off x="44386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9525</xdr:rowOff>
    </xdr:from>
    <xdr:to>
      <xdr:col>7</xdr:col>
      <xdr:colOff>200025</xdr:colOff>
      <xdr:row>63</xdr:row>
      <xdr:rowOff>104775</xdr:rowOff>
    </xdr:to>
    <xdr:sp macro="" textlink="">
      <xdr:nvSpPr>
        <xdr:cNvPr id="131" name="フローチャート : 判断 130"/>
        <xdr:cNvSpPr/>
      </xdr:nvSpPr>
      <xdr:spPr>
        <a:xfrm>
          <a:off x="4305300" y="108108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85725</xdr:rowOff>
    </xdr:from>
    <xdr:to>
      <xdr:col>6</xdr:col>
      <xdr:colOff>0</xdr:colOff>
      <xdr:row>63</xdr:row>
      <xdr:rowOff>104775</xdr:rowOff>
    </xdr:to>
    <xdr:cxnSp macro="">
      <xdr:nvCxnSpPr>
        <xdr:cNvPr id="132" name="直線コネクタ 131"/>
        <xdr:cNvCxnSpPr/>
      </xdr:nvCxnSpPr>
      <xdr:spPr>
        <a:xfrm flipV="1">
          <a:off x="2886075" y="108870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62</xdr:row>
      <xdr:rowOff>95250</xdr:rowOff>
    </xdr:from>
    <xdr:to>
      <xdr:col>6</xdr:col>
      <xdr:colOff>47625</xdr:colOff>
      <xdr:row>63</xdr:row>
      <xdr:rowOff>28575</xdr:rowOff>
    </xdr:to>
    <xdr:sp macro="" textlink="">
      <xdr:nvSpPr>
        <xdr:cNvPr id="133" name="フローチャート : 判断 132"/>
        <xdr:cNvSpPr/>
      </xdr:nvSpPr>
      <xdr:spPr>
        <a:xfrm>
          <a:off x="3600450" y="107251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38100</xdr:rowOff>
    </xdr:from>
    <xdr:ext cx="733425" cy="257175"/>
    <xdr:sp macro="" textlink="">
      <xdr:nvSpPr>
        <xdr:cNvPr id="134" name="テキスト ボックス 133"/>
        <xdr:cNvSpPr txBox="1"/>
      </xdr:nvSpPr>
      <xdr:spPr>
        <a:xfrm>
          <a:off x="3305175" y="1049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142875</xdr:rowOff>
    </xdr:from>
    <xdr:to>
      <xdr:col>4</xdr:col>
      <xdr:colOff>485775</xdr:colOff>
      <xdr:row>63</xdr:row>
      <xdr:rowOff>104775</xdr:rowOff>
    </xdr:to>
    <xdr:cxnSp macro="">
      <xdr:nvCxnSpPr>
        <xdr:cNvPr id="135" name="直線コネクタ 134"/>
        <xdr:cNvCxnSpPr/>
      </xdr:nvCxnSpPr>
      <xdr:spPr>
        <a:xfrm>
          <a:off x="2076450" y="10772775"/>
          <a:ext cx="8096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114300</xdr:rowOff>
    </xdr:from>
    <xdr:to>
      <xdr:col>4</xdr:col>
      <xdr:colOff>533400</xdr:colOff>
      <xdr:row>63</xdr:row>
      <xdr:rowOff>47625</xdr:rowOff>
    </xdr:to>
    <xdr:sp macro="" textlink="">
      <xdr:nvSpPr>
        <xdr:cNvPr id="136" name="フローチャート : 判断 135"/>
        <xdr:cNvSpPr/>
      </xdr:nvSpPr>
      <xdr:spPr>
        <a:xfrm>
          <a:off x="2828925" y="10744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57150</xdr:rowOff>
    </xdr:from>
    <xdr:ext cx="762000" cy="257175"/>
    <xdr:sp macro="" textlink="">
      <xdr:nvSpPr>
        <xdr:cNvPr id="137" name="テキスト ボックス 136"/>
        <xdr:cNvSpPr txBox="1"/>
      </xdr:nvSpPr>
      <xdr:spPr>
        <a:xfrm>
          <a:off x="2505075" y="1051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142875</xdr:rowOff>
    </xdr:from>
    <xdr:to>
      <xdr:col>3</xdr:col>
      <xdr:colOff>276225</xdr:colOff>
      <xdr:row>64</xdr:row>
      <xdr:rowOff>0</xdr:rowOff>
    </xdr:to>
    <xdr:cxnSp macro="">
      <xdr:nvCxnSpPr>
        <xdr:cNvPr id="138" name="直線コネクタ 137"/>
        <xdr:cNvCxnSpPr/>
      </xdr:nvCxnSpPr>
      <xdr:spPr>
        <a:xfrm flipV="1">
          <a:off x="1276350" y="10772775"/>
          <a:ext cx="8001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142875</xdr:rowOff>
    </xdr:from>
    <xdr:to>
      <xdr:col>3</xdr:col>
      <xdr:colOff>333375</xdr:colOff>
      <xdr:row>63</xdr:row>
      <xdr:rowOff>76200</xdr:rowOff>
    </xdr:to>
    <xdr:sp macro="" textlink="">
      <xdr:nvSpPr>
        <xdr:cNvPr id="139" name="フローチャート : 判断 138"/>
        <xdr:cNvSpPr/>
      </xdr:nvSpPr>
      <xdr:spPr>
        <a:xfrm>
          <a:off x="2028825" y="10772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57150</xdr:rowOff>
    </xdr:from>
    <xdr:ext cx="762000" cy="257175"/>
    <xdr:sp macro="" textlink="">
      <xdr:nvSpPr>
        <xdr:cNvPr id="140" name="テキスト ボックス 139"/>
        <xdr:cNvSpPr txBox="1"/>
      </xdr:nvSpPr>
      <xdr:spPr>
        <a:xfrm>
          <a:off x="1781175" y="1085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9525</xdr:rowOff>
    </xdr:from>
    <xdr:to>
      <xdr:col>2</xdr:col>
      <xdr:colOff>123825</xdr:colOff>
      <xdr:row>63</xdr:row>
      <xdr:rowOff>114300</xdr:rowOff>
    </xdr:to>
    <xdr:sp macro="" textlink="">
      <xdr:nvSpPr>
        <xdr:cNvPr id="141" name="フローチャート : 判断 140"/>
        <xdr:cNvSpPr/>
      </xdr:nvSpPr>
      <xdr:spPr>
        <a:xfrm>
          <a:off x="1228725" y="1081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123825</xdr:rowOff>
    </xdr:from>
    <xdr:ext cx="762000" cy="257175"/>
    <xdr:sp macro="" textlink="">
      <xdr:nvSpPr>
        <xdr:cNvPr id="142" name="テキスト ボックス 141"/>
        <xdr:cNvSpPr txBox="1"/>
      </xdr:nvSpPr>
      <xdr:spPr>
        <a:xfrm>
          <a:off x="98107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3" name="テキスト ボックス 142"/>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63</xdr:row>
      <xdr:rowOff>95250</xdr:rowOff>
    </xdr:from>
    <xdr:to>
      <xdr:col>7</xdr:col>
      <xdr:colOff>200025</xdr:colOff>
      <xdr:row>64</xdr:row>
      <xdr:rowOff>28575</xdr:rowOff>
    </xdr:to>
    <xdr:sp macro="" textlink="">
      <xdr:nvSpPr>
        <xdr:cNvPr id="148" name="円/楕円 147"/>
        <xdr:cNvSpPr/>
      </xdr:nvSpPr>
      <xdr:spPr>
        <a:xfrm>
          <a:off x="4305300" y="10896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66675</xdr:rowOff>
    </xdr:from>
    <xdr:ext cx="762000" cy="257175"/>
    <xdr:sp macro="" textlink="">
      <xdr:nvSpPr>
        <xdr:cNvPr id="149" name="財政構造の弾力性該当値テキスト"/>
        <xdr:cNvSpPr txBox="1"/>
      </xdr:nvSpPr>
      <xdr:spPr>
        <a:xfrm>
          <a:off x="4438650"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600075</xdr:colOff>
      <xdr:row>63</xdr:row>
      <xdr:rowOff>38100</xdr:rowOff>
    </xdr:from>
    <xdr:to>
      <xdr:col>6</xdr:col>
      <xdr:colOff>47625</xdr:colOff>
      <xdr:row>63</xdr:row>
      <xdr:rowOff>142875</xdr:rowOff>
    </xdr:to>
    <xdr:sp macro="" textlink="">
      <xdr:nvSpPr>
        <xdr:cNvPr id="150" name="円/楕円 149"/>
        <xdr:cNvSpPr/>
      </xdr:nvSpPr>
      <xdr:spPr>
        <a:xfrm>
          <a:off x="3600450" y="108394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123825</xdr:rowOff>
    </xdr:from>
    <xdr:ext cx="733425" cy="257175"/>
    <xdr:sp macro="" textlink="">
      <xdr:nvSpPr>
        <xdr:cNvPr id="151" name="テキスト ボックス 150"/>
        <xdr:cNvSpPr txBox="1"/>
      </xdr:nvSpPr>
      <xdr:spPr>
        <a:xfrm>
          <a:off x="3305175" y="1092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57150</xdr:rowOff>
    </xdr:from>
    <xdr:to>
      <xdr:col>4</xdr:col>
      <xdr:colOff>533400</xdr:colOff>
      <xdr:row>63</xdr:row>
      <xdr:rowOff>161925</xdr:rowOff>
    </xdr:to>
    <xdr:sp macro="" textlink="">
      <xdr:nvSpPr>
        <xdr:cNvPr id="152" name="円/楕円 151"/>
        <xdr:cNvSpPr/>
      </xdr:nvSpPr>
      <xdr:spPr>
        <a:xfrm>
          <a:off x="2828925" y="1085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142875</xdr:rowOff>
    </xdr:from>
    <xdr:ext cx="762000" cy="257175"/>
    <xdr:sp macro="" textlink="">
      <xdr:nvSpPr>
        <xdr:cNvPr id="153" name="テキスト ボックス 152"/>
        <xdr:cNvSpPr txBox="1"/>
      </xdr:nvSpPr>
      <xdr:spPr>
        <a:xfrm>
          <a:off x="2505075" y="1094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85725</xdr:rowOff>
    </xdr:from>
    <xdr:to>
      <xdr:col>3</xdr:col>
      <xdr:colOff>333375</xdr:colOff>
      <xdr:row>63</xdr:row>
      <xdr:rowOff>19050</xdr:rowOff>
    </xdr:to>
    <xdr:sp macro="" textlink="">
      <xdr:nvSpPr>
        <xdr:cNvPr id="154" name="円/楕円 153"/>
        <xdr:cNvSpPr/>
      </xdr:nvSpPr>
      <xdr:spPr>
        <a:xfrm>
          <a:off x="2028825" y="10715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28575</xdr:rowOff>
    </xdr:from>
    <xdr:ext cx="762000" cy="257175"/>
    <xdr:sp macro="" textlink="">
      <xdr:nvSpPr>
        <xdr:cNvPr id="155" name="テキスト ボックス 154"/>
        <xdr:cNvSpPr txBox="1"/>
      </xdr:nvSpPr>
      <xdr:spPr>
        <a:xfrm>
          <a:off x="1781175"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123825</xdr:rowOff>
    </xdr:from>
    <xdr:to>
      <xdr:col>2</xdr:col>
      <xdr:colOff>123825</xdr:colOff>
      <xdr:row>64</xdr:row>
      <xdr:rowOff>47625</xdr:rowOff>
    </xdr:to>
    <xdr:sp macro="" textlink="">
      <xdr:nvSpPr>
        <xdr:cNvPr id="156" name="円/楕円 155"/>
        <xdr:cNvSpPr/>
      </xdr:nvSpPr>
      <xdr:spPr>
        <a:xfrm>
          <a:off x="1228725" y="10925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38100</xdr:rowOff>
    </xdr:from>
    <xdr:ext cx="762000" cy="257175"/>
    <xdr:sp macro="" textlink="">
      <xdr:nvSpPr>
        <xdr:cNvPr id="157" name="テキスト ボックス 156"/>
        <xdr:cNvSpPr txBox="1"/>
      </xdr:nvSpPr>
      <xdr:spPr>
        <a:xfrm>
          <a:off x="981075" y="1101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人口一人当たりの人件費、物件費の合計は</a:t>
          </a:r>
          <a:r>
            <a:rPr kumimoji="1" lang="en-US" altLang="ja-JP" sz="1300">
              <a:latin typeface="ＭＳ Ｐゴシック"/>
            </a:rPr>
            <a:t>128,690</a:t>
          </a:r>
          <a:r>
            <a:rPr kumimoji="1" lang="ja-JP" altLang="en-US" sz="1300">
              <a:latin typeface="ＭＳ Ｐゴシック"/>
            </a:rPr>
            <a:t>円となり、全国平均（</a:t>
          </a:r>
          <a:r>
            <a:rPr kumimoji="1" lang="en-US" altLang="ja-JP" sz="1300">
              <a:latin typeface="ＭＳ Ｐゴシック"/>
            </a:rPr>
            <a:t>123,135</a:t>
          </a:r>
          <a:r>
            <a:rPr kumimoji="1" lang="ja-JP" altLang="en-US" sz="1300">
              <a:latin typeface="ＭＳ Ｐゴシック"/>
            </a:rPr>
            <a:t>円）や滋賀県平均（</a:t>
          </a:r>
          <a:r>
            <a:rPr kumimoji="1" lang="en-US" altLang="ja-JP" sz="1300">
              <a:latin typeface="ＭＳ Ｐゴシック"/>
            </a:rPr>
            <a:t>121,070</a:t>
          </a:r>
          <a:r>
            <a:rPr kumimoji="1" lang="ja-JP" altLang="en-US" sz="1300">
              <a:latin typeface="ＭＳ Ｐゴシック"/>
            </a:rPr>
            <a:t>円）と比較すると上回っているが、類似団体（</a:t>
          </a:r>
          <a:r>
            <a:rPr kumimoji="1" lang="en-US" altLang="ja-JP" sz="1300">
              <a:latin typeface="ＭＳ Ｐゴシック"/>
            </a:rPr>
            <a:t>143,299</a:t>
          </a:r>
          <a:r>
            <a:rPr kumimoji="1" lang="ja-JP" altLang="en-US" sz="1300">
              <a:latin typeface="ＭＳ Ｐゴシック"/>
            </a:rPr>
            <a:t>円）と比較すると下回っている。</a:t>
          </a:r>
          <a:endParaRPr kumimoji="1" lang="en-US" altLang="ja-JP" sz="1300">
            <a:latin typeface="ＭＳ Ｐゴシック"/>
          </a:endParaRPr>
        </a:p>
        <a:p>
          <a:r>
            <a:rPr kumimoji="1" lang="ja-JP" altLang="en-US" sz="1300">
              <a:latin typeface="ＭＳ Ｐゴシック"/>
            </a:rPr>
            <a:t>物件費では行政情報システムクラウド共同利用等により</a:t>
          </a:r>
          <a:r>
            <a:rPr kumimoji="1" lang="en-US" altLang="ja-JP" sz="1300">
              <a:latin typeface="ＭＳ Ｐゴシック"/>
            </a:rPr>
            <a:t>700</a:t>
          </a:r>
          <a:r>
            <a:rPr kumimoji="1" lang="ja-JP" altLang="en-US" sz="1300">
              <a:latin typeface="ＭＳ Ｐゴシック"/>
            </a:rPr>
            <a:t>万円、人件費では人事院勧告制度により</a:t>
          </a:r>
          <a:r>
            <a:rPr kumimoji="1" lang="en-US" altLang="ja-JP" sz="1300">
              <a:latin typeface="ＭＳ Ｐゴシック"/>
            </a:rPr>
            <a:t>500</a:t>
          </a:r>
          <a:r>
            <a:rPr kumimoji="1" lang="ja-JP" altLang="en-US" sz="1300">
              <a:latin typeface="ＭＳ Ｐゴシック"/>
            </a:rPr>
            <a:t>万円程度それぞれ増加している。このような中、当町の人口は減少傾向にあり、人口一人当たりに占める経費は増加傾向にあるものと考えている。</a:t>
          </a:r>
          <a:endParaRPr kumimoji="1" lang="en-US" altLang="ja-JP" sz="1300">
            <a:latin typeface="ＭＳ Ｐゴシック"/>
          </a:endParaRPr>
        </a:p>
        <a:p>
          <a:r>
            <a:rPr kumimoji="1" lang="ja-JP" altLang="en-US" sz="1300">
              <a:latin typeface="ＭＳ Ｐゴシック"/>
            </a:rPr>
            <a:t>引き続き事務事業の見直しを行い、経費の削減に努める。</a:t>
          </a: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4" name="直線コネクタ 173"/>
        <xdr:cNvCxnSpPr/>
      </xdr:nvCxnSpPr>
      <xdr:spPr>
        <a:xfrm>
          <a:off x="676275" y="1541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5" name="テキスト ボックス 174"/>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6" name="直線コネクタ 175"/>
        <xdr:cNvCxnSpPr/>
      </xdr:nvCxnSpPr>
      <xdr:spPr>
        <a:xfrm>
          <a:off x="676275" y="1501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7" name="テキスト ボックス 176"/>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78" name="直線コネクタ 177"/>
        <xdr:cNvCxnSpPr/>
      </xdr:nvCxnSpPr>
      <xdr:spPr>
        <a:xfrm>
          <a:off x="676275" y="1460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79" name="テキスト ボックス 178"/>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0" name="直線コネクタ 179"/>
        <xdr:cNvCxnSpPr/>
      </xdr:nvCxnSpPr>
      <xdr:spPr>
        <a:xfrm>
          <a:off x="676275" y="1420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1" name="テキスト ボックス 180"/>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2" name="直線コネクタ 181"/>
        <xdr:cNvCxnSpPr/>
      </xdr:nvCxnSpPr>
      <xdr:spPr>
        <a:xfrm>
          <a:off x="676275" y="1380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3" name="テキスト ボックス 182"/>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4" name="直線コネクタ 183"/>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5"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9525</xdr:rowOff>
    </xdr:from>
    <xdr:to>
      <xdr:col>7</xdr:col>
      <xdr:colOff>152400</xdr:colOff>
      <xdr:row>89</xdr:row>
      <xdr:rowOff>133350</xdr:rowOff>
    </xdr:to>
    <xdr:cxnSp macro="">
      <xdr:nvCxnSpPr>
        <xdr:cNvPr id="186" name="直線コネクタ 185"/>
        <xdr:cNvCxnSpPr/>
      </xdr:nvCxnSpPr>
      <xdr:spPr>
        <a:xfrm flipV="1">
          <a:off x="4352925" y="1389697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104775</xdr:rowOff>
    </xdr:from>
    <xdr:ext cx="762000" cy="257175"/>
    <xdr:sp macro="" textlink="">
      <xdr:nvSpPr>
        <xdr:cNvPr id="187" name="人件費・物件費等の状況最小値テキスト"/>
        <xdr:cNvSpPr txBox="1"/>
      </xdr:nvSpPr>
      <xdr:spPr>
        <a:xfrm>
          <a:off x="4438650" y="1536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66675</xdr:colOff>
      <xdr:row>89</xdr:row>
      <xdr:rowOff>133350</xdr:rowOff>
    </xdr:from>
    <xdr:to>
      <xdr:col>7</xdr:col>
      <xdr:colOff>238125</xdr:colOff>
      <xdr:row>89</xdr:row>
      <xdr:rowOff>133350</xdr:rowOff>
    </xdr:to>
    <xdr:cxnSp macro="">
      <xdr:nvCxnSpPr>
        <xdr:cNvPr id="188" name="直線コネクタ 187"/>
        <xdr:cNvCxnSpPr/>
      </xdr:nvCxnSpPr>
      <xdr:spPr>
        <a:xfrm>
          <a:off x="4267200" y="15392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95250</xdr:rowOff>
    </xdr:from>
    <xdr:ext cx="762000" cy="257175"/>
    <xdr:sp macro="" textlink="">
      <xdr:nvSpPr>
        <xdr:cNvPr id="189" name="人件費・物件費等の状況最大値テキスト"/>
        <xdr:cNvSpPr txBox="1"/>
      </xdr:nvSpPr>
      <xdr:spPr>
        <a:xfrm>
          <a:off x="4438650"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66675</xdr:colOff>
      <xdr:row>81</xdr:row>
      <xdr:rowOff>9525</xdr:rowOff>
    </xdr:from>
    <xdr:to>
      <xdr:col>7</xdr:col>
      <xdr:colOff>238125</xdr:colOff>
      <xdr:row>81</xdr:row>
      <xdr:rowOff>9525</xdr:rowOff>
    </xdr:to>
    <xdr:cxnSp macro="">
      <xdr:nvCxnSpPr>
        <xdr:cNvPr id="190" name="直線コネクタ 189"/>
        <xdr:cNvCxnSpPr/>
      </xdr:nvCxnSpPr>
      <xdr:spPr>
        <a:xfrm>
          <a:off x="4267200" y="1389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85725</xdr:rowOff>
    </xdr:from>
    <xdr:to>
      <xdr:col>7</xdr:col>
      <xdr:colOff>152400</xdr:colOff>
      <xdr:row>81</xdr:row>
      <xdr:rowOff>85725</xdr:rowOff>
    </xdr:to>
    <xdr:cxnSp macro="">
      <xdr:nvCxnSpPr>
        <xdr:cNvPr id="191" name="直線コネクタ 190"/>
        <xdr:cNvCxnSpPr/>
      </xdr:nvCxnSpPr>
      <xdr:spPr>
        <a:xfrm>
          <a:off x="3600450" y="13973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81</xdr:row>
      <xdr:rowOff>66675</xdr:rowOff>
    </xdr:from>
    <xdr:ext cx="762000" cy="257175"/>
    <xdr:sp macro="" textlink="">
      <xdr:nvSpPr>
        <xdr:cNvPr id="192" name="人件費・物件費等の状況平均値テキスト"/>
        <xdr:cNvSpPr txBox="1"/>
      </xdr:nvSpPr>
      <xdr:spPr>
        <a:xfrm>
          <a:off x="4438650" y="1395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57150</xdr:rowOff>
    </xdr:from>
    <xdr:to>
      <xdr:col>7</xdr:col>
      <xdr:colOff>200025</xdr:colOff>
      <xdr:row>81</xdr:row>
      <xdr:rowOff>152400</xdr:rowOff>
    </xdr:to>
    <xdr:sp macro="" textlink="">
      <xdr:nvSpPr>
        <xdr:cNvPr id="193" name="フローチャート : 判断 192"/>
        <xdr:cNvSpPr/>
      </xdr:nvSpPr>
      <xdr:spPr>
        <a:xfrm>
          <a:off x="4305300" y="13944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85725</xdr:rowOff>
    </xdr:from>
    <xdr:to>
      <xdr:col>6</xdr:col>
      <xdr:colOff>0</xdr:colOff>
      <xdr:row>81</xdr:row>
      <xdr:rowOff>85725</xdr:rowOff>
    </xdr:to>
    <xdr:cxnSp macro="">
      <xdr:nvCxnSpPr>
        <xdr:cNvPr id="194" name="直線コネクタ 193"/>
        <xdr:cNvCxnSpPr/>
      </xdr:nvCxnSpPr>
      <xdr:spPr>
        <a:xfrm>
          <a:off x="2886075" y="1397317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38100</xdr:rowOff>
    </xdr:from>
    <xdr:to>
      <xdr:col>6</xdr:col>
      <xdr:colOff>47625</xdr:colOff>
      <xdr:row>81</xdr:row>
      <xdr:rowOff>142875</xdr:rowOff>
    </xdr:to>
    <xdr:sp macro="" textlink="">
      <xdr:nvSpPr>
        <xdr:cNvPr id="195" name="フローチャート : 判断 194"/>
        <xdr:cNvSpPr/>
      </xdr:nvSpPr>
      <xdr:spPr>
        <a:xfrm>
          <a:off x="3600450" y="139255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123825</xdr:rowOff>
    </xdr:from>
    <xdr:ext cx="733425" cy="257175"/>
    <xdr:sp macro="" textlink="">
      <xdr:nvSpPr>
        <xdr:cNvPr id="196" name="テキスト ボックス 195"/>
        <xdr:cNvSpPr txBox="1"/>
      </xdr:nvSpPr>
      <xdr:spPr>
        <a:xfrm>
          <a:off x="3305175" y="1401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66675</xdr:rowOff>
    </xdr:from>
    <xdr:to>
      <xdr:col>4</xdr:col>
      <xdr:colOff>485775</xdr:colOff>
      <xdr:row>81</xdr:row>
      <xdr:rowOff>85725</xdr:rowOff>
    </xdr:to>
    <xdr:cxnSp macro="">
      <xdr:nvCxnSpPr>
        <xdr:cNvPr id="197" name="直線コネクタ 196"/>
        <xdr:cNvCxnSpPr/>
      </xdr:nvCxnSpPr>
      <xdr:spPr>
        <a:xfrm>
          <a:off x="2076450" y="139541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19050</xdr:rowOff>
    </xdr:from>
    <xdr:to>
      <xdr:col>4</xdr:col>
      <xdr:colOff>533400</xdr:colOff>
      <xdr:row>81</xdr:row>
      <xdr:rowOff>114300</xdr:rowOff>
    </xdr:to>
    <xdr:sp macro="" textlink="">
      <xdr:nvSpPr>
        <xdr:cNvPr id="198" name="フローチャート : 判断 197"/>
        <xdr:cNvSpPr/>
      </xdr:nvSpPr>
      <xdr:spPr>
        <a:xfrm>
          <a:off x="2828925" y="13906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133350</xdr:rowOff>
    </xdr:from>
    <xdr:ext cx="762000" cy="257175"/>
    <xdr:sp macro="" textlink="">
      <xdr:nvSpPr>
        <xdr:cNvPr id="199" name="テキスト ボックス 198"/>
        <xdr:cNvSpPr txBox="1"/>
      </xdr:nvSpPr>
      <xdr:spPr>
        <a:xfrm>
          <a:off x="2505075" y="1367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66675</xdr:rowOff>
    </xdr:from>
    <xdr:to>
      <xdr:col>3</xdr:col>
      <xdr:colOff>276225</xdr:colOff>
      <xdr:row>81</xdr:row>
      <xdr:rowOff>66675</xdr:rowOff>
    </xdr:to>
    <xdr:cxnSp macro="">
      <xdr:nvCxnSpPr>
        <xdr:cNvPr id="200" name="直線コネクタ 199"/>
        <xdr:cNvCxnSpPr/>
      </xdr:nvCxnSpPr>
      <xdr:spPr>
        <a:xfrm>
          <a:off x="1276350" y="139541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9525</xdr:rowOff>
    </xdr:from>
    <xdr:to>
      <xdr:col>3</xdr:col>
      <xdr:colOff>333375</xdr:colOff>
      <xdr:row>81</xdr:row>
      <xdr:rowOff>114300</xdr:rowOff>
    </xdr:to>
    <xdr:sp macro="" textlink="">
      <xdr:nvSpPr>
        <xdr:cNvPr id="201" name="フローチャート : 判断 200"/>
        <xdr:cNvSpPr/>
      </xdr:nvSpPr>
      <xdr:spPr>
        <a:xfrm>
          <a:off x="20288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123825</xdr:rowOff>
    </xdr:from>
    <xdr:ext cx="762000" cy="257175"/>
    <xdr:sp macro="" textlink="">
      <xdr:nvSpPr>
        <xdr:cNvPr id="202" name="テキスト ボックス 201"/>
        <xdr:cNvSpPr txBox="1"/>
      </xdr:nvSpPr>
      <xdr:spPr>
        <a:xfrm>
          <a:off x="17811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xdr:rowOff>
    </xdr:from>
    <xdr:to>
      <xdr:col>2</xdr:col>
      <xdr:colOff>123825</xdr:colOff>
      <xdr:row>81</xdr:row>
      <xdr:rowOff>114300</xdr:rowOff>
    </xdr:to>
    <xdr:sp macro="" textlink="">
      <xdr:nvSpPr>
        <xdr:cNvPr id="203" name="フローチャート : 判断 202"/>
        <xdr:cNvSpPr/>
      </xdr:nvSpPr>
      <xdr:spPr>
        <a:xfrm>
          <a:off x="1228725" y="1389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123825</xdr:rowOff>
    </xdr:from>
    <xdr:ext cx="762000" cy="257175"/>
    <xdr:sp macro="" textlink="">
      <xdr:nvSpPr>
        <xdr:cNvPr id="204" name="テキスト ボックス 203"/>
        <xdr:cNvSpPr txBox="1"/>
      </xdr:nvSpPr>
      <xdr:spPr>
        <a:xfrm>
          <a:off x="981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5" name="テキスト ボックス 204"/>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6" name="テキスト ボックス 205"/>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7" name="テキスト ボックス 206"/>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08" name="テキスト ボックス 207"/>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09" name="テキスト ボックス 208"/>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38100</xdr:rowOff>
    </xdr:from>
    <xdr:to>
      <xdr:col>7</xdr:col>
      <xdr:colOff>200025</xdr:colOff>
      <xdr:row>81</xdr:row>
      <xdr:rowOff>133350</xdr:rowOff>
    </xdr:to>
    <xdr:sp macro="" textlink="">
      <xdr:nvSpPr>
        <xdr:cNvPr id="210" name="円/楕円 209"/>
        <xdr:cNvSpPr/>
      </xdr:nvSpPr>
      <xdr:spPr>
        <a:xfrm>
          <a:off x="4305300" y="13925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80</xdr:row>
      <xdr:rowOff>123825</xdr:rowOff>
    </xdr:from>
    <xdr:ext cx="762000" cy="257175"/>
    <xdr:sp macro="" textlink="">
      <xdr:nvSpPr>
        <xdr:cNvPr id="211" name="人件費・物件費等の状況該当値テキスト"/>
        <xdr:cNvSpPr txBox="1"/>
      </xdr:nvSpPr>
      <xdr:spPr>
        <a:xfrm>
          <a:off x="4438650"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128,690</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28575</xdr:rowOff>
    </xdr:from>
    <xdr:to>
      <xdr:col>6</xdr:col>
      <xdr:colOff>47625</xdr:colOff>
      <xdr:row>81</xdr:row>
      <xdr:rowOff>133350</xdr:rowOff>
    </xdr:to>
    <xdr:sp macro="" textlink="">
      <xdr:nvSpPr>
        <xdr:cNvPr id="212" name="円/楕円 211"/>
        <xdr:cNvSpPr/>
      </xdr:nvSpPr>
      <xdr:spPr>
        <a:xfrm>
          <a:off x="3600450" y="139160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142875</xdr:rowOff>
    </xdr:from>
    <xdr:ext cx="733425" cy="257175"/>
    <xdr:sp macro="" textlink="">
      <xdr:nvSpPr>
        <xdr:cNvPr id="213" name="テキスト ボックス 212"/>
        <xdr:cNvSpPr txBox="1"/>
      </xdr:nvSpPr>
      <xdr:spPr>
        <a:xfrm>
          <a:off x="3305175" y="1368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126,433</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28575</xdr:rowOff>
    </xdr:from>
    <xdr:to>
      <xdr:col>4</xdr:col>
      <xdr:colOff>533400</xdr:colOff>
      <xdr:row>81</xdr:row>
      <xdr:rowOff>133350</xdr:rowOff>
    </xdr:to>
    <xdr:sp macro="" textlink="">
      <xdr:nvSpPr>
        <xdr:cNvPr id="214" name="円/楕円 213"/>
        <xdr:cNvSpPr/>
      </xdr:nvSpPr>
      <xdr:spPr>
        <a:xfrm>
          <a:off x="2828925" y="1391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114300</xdr:rowOff>
    </xdr:from>
    <xdr:ext cx="762000" cy="257175"/>
    <xdr:sp macro="" textlink="">
      <xdr:nvSpPr>
        <xdr:cNvPr id="215" name="テキスト ボックス 214"/>
        <xdr:cNvSpPr txBox="1"/>
      </xdr:nvSpPr>
      <xdr:spPr>
        <a:xfrm>
          <a:off x="250507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19050</xdr:rowOff>
    </xdr:from>
    <xdr:to>
      <xdr:col>3</xdr:col>
      <xdr:colOff>333375</xdr:colOff>
      <xdr:row>81</xdr:row>
      <xdr:rowOff>123825</xdr:rowOff>
    </xdr:to>
    <xdr:sp macro="" textlink="">
      <xdr:nvSpPr>
        <xdr:cNvPr id="216" name="円/楕円 215"/>
        <xdr:cNvSpPr/>
      </xdr:nvSpPr>
      <xdr:spPr>
        <a:xfrm>
          <a:off x="2028825" y="1390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104775</xdr:rowOff>
    </xdr:from>
    <xdr:ext cx="762000" cy="257175"/>
    <xdr:sp macro="" textlink="">
      <xdr:nvSpPr>
        <xdr:cNvPr id="217" name="テキスト ボックス 216"/>
        <xdr:cNvSpPr txBox="1"/>
      </xdr:nvSpPr>
      <xdr:spPr>
        <a:xfrm>
          <a:off x="1781175"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116,893</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19050</xdr:rowOff>
    </xdr:from>
    <xdr:to>
      <xdr:col>2</xdr:col>
      <xdr:colOff>123825</xdr:colOff>
      <xdr:row>81</xdr:row>
      <xdr:rowOff>123825</xdr:rowOff>
    </xdr:to>
    <xdr:sp macro="" textlink="">
      <xdr:nvSpPr>
        <xdr:cNvPr id="218" name="円/楕円 217"/>
        <xdr:cNvSpPr/>
      </xdr:nvSpPr>
      <xdr:spPr>
        <a:xfrm>
          <a:off x="1228725" y="13906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104775</xdr:rowOff>
    </xdr:from>
    <xdr:ext cx="762000" cy="257175"/>
    <xdr:sp macro="" textlink="">
      <xdr:nvSpPr>
        <xdr:cNvPr id="219" name="テキスト ボックス 218"/>
        <xdr:cNvSpPr txBox="1"/>
      </xdr:nvSpPr>
      <xdr:spPr>
        <a:xfrm>
          <a:off x="981075"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116,203</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0" name="正方形/長方形 219"/>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1" name="テキスト ボックス 220"/>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2" name="テキスト ボックス 221"/>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3" name="正方形/長方形 222"/>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4" name="正方形/長方形 223"/>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5" name="正方形/長方形 224"/>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6" name="正方形/長方形 225"/>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7" name="正方形/長方形 226"/>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28" name="正方形/長方形 227"/>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9" name="正方形/長方形 228"/>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0" name="正方形/長方形 229"/>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1" name="正方形/長方形 230"/>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2" name="テキスト ボックス 231"/>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98.5%</a:t>
          </a:r>
          <a:r>
            <a:rPr kumimoji="1" lang="ja-JP" altLang="en-US" sz="1300">
              <a:latin typeface="ＭＳ Ｐゴシック"/>
            </a:rPr>
            <a:t>となり、全国市平均（</a:t>
          </a:r>
          <a:r>
            <a:rPr kumimoji="1" lang="en-US" altLang="ja-JP" sz="1300">
              <a:latin typeface="ＭＳ Ｐゴシック"/>
            </a:rPr>
            <a:t>99.1%</a:t>
          </a:r>
          <a:r>
            <a:rPr kumimoji="1" lang="ja-JP" altLang="en-US" sz="1300">
              <a:latin typeface="ＭＳ Ｐゴシック"/>
            </a:rPr>
            <a:t>）を下回っているが、全国町村平均（</a:t>
          </a:r>
          <a:r>
            <a:rPr kumimoji="1" lang="en-US" altLang="ja-JP" sz="1300">
              <a:latin typeface="ＭＳ Ｐゴシック"/>
            </a:rPr>
            <a:t>96.4%</a:t>
          </a:r>
          <a:r>
            <a:rPr kumimoji="1" lang="ja-JP" altLang="en-US" sz="1300">
              <a:latin typeface="ＭＳ Ｐゴシック"/>
            </a:rPr>
            <a:t>）、類似団体平均（</a:t>
          </a:r>
          <a:r>
            <a:rPr kumimoji="1" lang="en-US" altLang="ja-JP" sz="1300">
              <a:latin typeface="ＭＳ Ｐゴシック"/>
            </a:rPr>
            <a:t>97.0%</a:t>
          </a:r>
          <a:r>
            <a:rPr kumimoji="1" lang="ja-JP" altLang="en-US" sz="1300">
              <a:latin typeface="ＭＳ Ｐゴシック"/>
            </a:rPr>
            <a:t>）を上回っている。</a:t>
          </a:r>
          <a:endParaRPr kumimoji="1" lang="en-US" altLang="ja-JP" sz="1300">
            <a:latin typeface="ＭＳ Ｐゴシック"/>
          </a:endParaRPr>
        </a:p>
        <a:p>
          <a:r>
            <a:rPr kumimoji="1" lang="ja-JP" altLang="en-US" sz="1300">
              <a:latin typeface="ＭＳ Ｐゴシック"/>
            </a:rPr>
            <a:t>当町では給与構造改革以前に採用された職員は大学卒のラスパイレス指数が全体で下回る一方、短大卒、高校卒のラスパイレス指数が上回っており、全体に影響している。なお、長期的な見込では職員構成の変動によりラスパイレス指数は低下すると考える。</a:t>
          </a:r>
          <a:endParaRPr kumimoji="1" lang="en-US" altLang="ja-JP" sz="1300">
            <a:latin typeface="ＭＳ Ｐゴシック"/>
          </a:endParaRPr>
        </a:p>
        <a:p>
          <a:r>
            <a:rPr kumimoji="1" lang="ja-JP" altLang="en-US" sz="1300">
              <a:latin typeface="ＭＳ Ｐゴシック"/>
            </a:rPr>
            <a:t>また、今後も人事院勧告、国家公務員給与制度を基に給与の適正化に努める。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3" name="直線コネクタ 232"/>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4" name="テキスト ボックス 233"/>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5" name="直線コネクタ 234"/>
        <xdr:cNvCxnSpPr/>
      </xdr:nvCxnSpPr>
      <xdr:spPr>
        <a:xfrm>
          <a:off x="11287125" y="1541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6" name="テキスト ボックス 235"/>
        <xdr:cNvSpPr txBox="1"/>
      </xdr:nvSpPr>
      <xdr:spPr>
        <a:xfrm>
          <a:off x="106108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37" name="直線コネクタ 236"/>
        <xdr:cNvCxnSpPr/>
      </xdr:nvCxnSpPr>
      <xdr:spPr>
        <a:xfrm>
          <a:off x="11287125" y="1501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38" name="テキスト ボックス 237"/>
        <xdr:cNvSpPr txBox="1"/>
      </xdr:nvSpPr>
      <xdr:spPr>
        <a:xfrm>
          <a:off x="1061085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39" name="直線コネクタ 238"/>
        <xdr:cNvCxnSpPr/>
      </xdr:nvCxnSpPr>
      <xdr:spPr>
        <a:xfrm>
          <a:off x="11287125" y="1460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0" name="テキスト ボックス 239"/>
        <xdr:cNvSpPr txBox="1"/>
      </xdr:nvSpPr>
      <xdr:spPr>
        <a:xfrm>
          <a:off x="1061085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1" name="直線コネクタ 240"/>
        <xdr:cNvCxnSpPr/>
      </xdr:nvCxnSpPr>
      <xdr:spPr>
        <a:xfrm>
          <a:off x="11287125" y="1420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2" name="テキスト ボックス 241"/>
        <xdr:cNvSpPr txBox="1"/>
      </xdr:nvSpPr>
      <xdr:spPr>
        <a:xfrm>
          <a:off x="1061085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3" name="直線コネクタ 242"/>
        <xdr:cNvCxnSpPr/>
      </xdr:nvCxnSpPr>
      <xdr:spPr>
        <a:xfrm>
          <a:off x="11287125" y="1380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4" name="テキスト ボックス 243"/>
        <xdr:cNvSpPr txBox="1"/>
      </xdr:nvSpPr>
      <xdr:spPr>
        <a:xfrm>
          <a:off x="1061085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5" name="直線コネクタ 244"/>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6" name="テキスト ボックス 245"/>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7"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76200</xdr:rowOff>
    </xdr:from>
    <xdr:to>
      <xdr:col>24</xdr:col>
      <xdr:colOff>561975</xdr:colOff>
      <xdr:row>85</xdr:row>
      <xdr:rowOff>142875</xdr:rowOff>
    </xdr:to>
    <xdr:cxnSp macro="">
      <xdr:nvCxnSpPr>
        <xdr:cNvPr id="248" name="直線コネクタ 247"/>
        <xdr:cNvCxnSpPr/>
      </xdr:nvCxnSpPr>
      <xdr:spPr>
        <a:xfrm flipV="1">
          <a:off x="14963775" y="13792200"/>
          <a:ext cx="0" cy="923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85</xdr:row>
      <xdr:rowOff>114300</xdr:rowOff>
    </xdr:from>
    <xdr:ext cx="752475" cy="257175"/>
    <xdr:sp macro="" textlink="">
      <xdr:nvSpPr>
        <xdr:cNvPr id="249" name="給与水準   （国との比較）最小値テキスト"/>
        <xdr:cNvSpPr txBox="1"/>
      </xdr:nvSpPr>
      <xdr:spPr>
        <a:xfrm>
          <a:off x="15001875" y="14687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466725</xdr:colOff>
      <xdr:row>85</xdr:row>
      <xdr:rowOff>142875</xdr:rowOff>
    </xdr:from>
    <xdr:to>
      <xdr:col>24</xdr:col>
      <xdr:colOff>600075</xdr:colOff>
      <xdr:row>85</xdr:row>
      <xdr:rowOff>142875</xdr:rowOff>
    </xdr:to>
    <xdr:cxnSp macro="">
      <xdr:nvCxnSpPr>
        <xdr:cNvPr id="250" name="直線コネクタ 249"/>
        <xdr:cNvCxnSpPr/>
      </xdr:nvCxnSpPr>
      <xdr:spPr>
        <a:xfrm>
          <a:off x="14868525" y="147161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78</xdr:row>
      <xdr:rowOff>161925</xdr:rowOff>
    </xdr:from>
    <xdr:ext cx="752475" cy="257175"/>
    <xdr:sp macro="" textlink="">
      <xdr:nvSpPr>
        <xdr:cNvPr id="251" name="給与水準   （国との比較）最大値テキスト"/>
        <xdr:cNvSpPr txBox="1"/>
      </xdr:nvSpPr>
      <xdr:spPr>
        <a:xfrm>
          <a:off x="15001875" y="13535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466725</xdr:colOff>
      <xdr:row>80</xdr:row>
      <xdr:rowOff>76200</xdr:rowOff>
    </xdr:from>
    <xdr:to>
      <xdr:col>24</xdr:col>
      <xdr:colOff>600075</xdr:colOff>
      <xdr:row>80</xdr:row>
      <xdr:rowOff>76200</xdr:rowOff>
    </xdr:to>
    <xdr:cxnSp macro="">
      <xdr:nvCxnSpPr>
        <xdr:cNvPr id="252" name="直線コネクタ 251"/>
        <xdr:cNvCxnSpPr/>
      </xdr:nvCxnSpPr>
      <xdr:spPr>
        <a:xfrm>
          <a:off x="14868525" y="137922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85725</xdr:rowOff>
    </xdr:from>
    <xdr:to>
      <xdr:col>24</xdr:col>
      <xdr:colOff>561975</xdr:colOff>
      <xdr:row>84</xdr:row>
      <xdr:rowOff>95250</xdr:rowOff>
    </xdr:to>
    <xdr:cxnSp macro="">
      <xdr:nvCxnSpPr>
        <xdr:cNvPr id="253" name="直線コネクタ 252"/>
        <xdr:cNvCxnSpPr/>
      </xdr:nvCxnSpPr>
      <xdr:spPr>
        <a:xfrm flipV="1">
          <a:off x="14211300" y="144875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82</xdr:row>
      <xdr:rowOff>95250</xdr:rowOff>
    </xdr:from>
    <xdr:ext cx="752475" cy="257175"/>
    <xdr:sp macro="" textlink="">
      <xdr:nvSpPr>
        <xdr:cNvPr id="254" name="給与水準   （国との比較）平均値テキスト"/>
        <xdr:cNvSpPr txBox="1"/>
      </xdr:nvSpPr>
      <xdr:spPr>
        <a:xfrm>
          <a:off x="15001875" y="1415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600075</xdr:colOff>
      <xdr:row>84</xdr:row>
      <xdr:rowOff>9525</xdr:rowOff>
    </xdr:to>
    <xdr:sp macro="" textlink="">
      <xdr:nvSpPr>
        <xdr:cNvPr id="255" name="フローチャート : 判断 254"/>
        <xdr:cNvSpPr/>
      </xdr:nvSpPr>
      <xdr:spPr>
        <a:xfrm>
          <a:off x="14906625" y="14316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57150</xdr:rowOff>
    </xdr:from>
    <xdr:to>
      <xdr:col>23</xdr:col>
      <xdr:colOff>409575</xdr:colOff>
      <xdr:row>84</xdr:row>
      <xdr:rowOff>95250</xdr:rowOff>
    </xdr:to>
    <xdr:cxnSp macro="">
      <xdr:nvCxnSpPr>
        <xdr:cNvPr id="256" name="直線コネクタ 255"/>
        <xdr:cNvCxnSpPr/>
      </xdr:nvCxnSpPr>
      <xdr:spPr>
        <a:xfrm>
          <a:off x="13401675" y="14458950"/>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104775</xdr:rowOff>
    </xdr:from>
    <xdr:to>
      <xdr:col>23</xdr:col>
      <xdr:colOff>457200</xdr:colOff>
      <xdr:row>84</xdr:row>
      <xdr:rowOff>38100</xdr:rowOff>
    </xdr:to>
    <xdr:sp macro="" textlink="">
      <xdr:nvSpPr>
        <xdr:cNvPr id="257" name="フローチャート : 判断 256"/>
        <xdr:cNvSpPr/>
      </xdr:nvSpPr>
      <xdr:spPr>
        <a:xfrm>
          <a:off x="14154150" y="1433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47625</xdr:rowOff>
    </xdr:from>
    <xdr:ext cx="733425" cy="257175"/>
    <xdr:sp macro="" textlink="">
      <xdr:nvSpPr>
        <xdr:cNvPr id="258" name="テキスト ボックス 257"/>
        <xdr:cNvSpPr txBox="1"/>
      </xdr:nvSpPr>
      <xdr:spPr>
        <a:xfrm>
          <a:off x="13830300" y="14106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57150</xdr:rowOff>
    </xdr:from>
    <xdr:to>
      <xdr:col>22</xdr:col>
      <xdr:colOff>200025</xdr:colOff>
      <xdr:row>84</xdr:row>
      <xdr:rowOff>85725</xdr:rowOff>
    </xdr:to>
    <xdr:cxnSp macro="">
      <xdr:nvCxnSpPr>
        <xdr:cNvPr id="259" name="直線コネクタ 258"/>
        <xdr:cNvCxnSpPr/>
      </xdr:nvCxnSpPr>
      <xdr:spPr>
        <a:xfrm flipV="1">
          <a:off x="12601575" y="144589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28575</xdr:rowOff>
    </xdr:from>
    <xdr:to>
      <xdr:col>22</xdr:col>
      <xdr:colOff>257175</xdr:colOff>
      <xdr:row>83</xdr:row>
      <xdr:rowOff>123825</xdr:rowOff>
    </xdr:to>
    <xdr:sp macro="" textlink="">
      <xdr:nvSpPr>
        <xdr:cNvPr id="260" name="フローチャート : 判断 259"/>
        <xdr:cNvSpPr/>
      </xdr:nvSpPr>
      <xdr:spPr>
        <a:xfrm>
          <a:off x="13354050" y="1425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133350</xdr:rowOff>
    </xdr:from>
    <xdr:ext cx="762000" cy="257175"/>
    <xdr:sp macro="" textlink="">
      <xdr:nvSpPr>
        <xdr:cNvPr id="261" name="テキスト ボックス 260"/>
        <xdr:cNvSpPr txBox="1"/>
      </xdr:nvSpPr>
      <xdr:spPr>
        <a:xfrm>
          <a:off x="13106400" y="1402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485775</xdr:colOff>
      <xdr:row>84</xdr:row>
      <xdr:rowOff>85725</xdr:rowOff>
    </xdr:from>
    <xdr:to>
      <xdr:col>21</xdr:col>
      <xdr:colOff>0</xdr:colOff>
      <xdr:row>88</xdr:row>
      <xdr:rowOff>28575</xdr:rowOff>
    </xdr:to>
    <xdr:cxnSp macro="">
      <xdr:nvCxnSpPr>
        <xdr:cNvPr id="262" name="直線コネクタ 261"/>
        <xdr:cNvCxnSpPr/>
      </xdr:nvCxnSpPr>
      <xdr:spPr>
        <a:xfrm flipV="1">
          <a:off x="11887200" y="14487525"/>
          <a:ext cx="714375"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9525</xdr:rowOff>
    </xdr:from>
    <xdr:to>
      <xdr:col>21</xdr:col>
      <xdr:colOff>47625</xdr:colOff>
      <xdr:row>83</xdr:row>
      <xdr:rowOff>114300</xdr:rowOff>
    </xdr:to>
    <xdr:sp macro="" textlink="">
      <xdr:nvSpPr>
        <xdr:cNvPr id="263" name="フローチャート : 判断 262"/>
        <xdr:cNvSpPr/>
      </xdr:nvSpPr>
      <xdr:spPr>
        <a:xfrm>
          <a:off x="12601575" y="142398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123825</xdr:rowOff>
    </xdr:from>
    <xdr:ext cx="762000" cy="257175"/>
    <xdr:sp macro="" textlink="">
      <xdr:nvSpPr>
        <xdr:cNvPr id="264" name="テキスト ボックス 263"/>
        <xdr:cNvSpPr txBox="1"/>
      </xdr:nvSpPr>
      <xdr:spPr>
        <a:xfrm>
          <a:off x="12306300"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104775</xdr:rowOff>
    </xdr:from>
    <xdr:to>
      <xdr:col>19</xdr:col>
      <xdr:colOff>533400</xdr:colOff>
      <xdr:row>87</xdr:row>
      <xdr:rowOff>38100</xdr:rowOff>
    </xdr:to>
    <xdr:sp macro="" textlink="">
      <xdr:nvSpPr>
        <xdr:cNvPr id="265" name="フローチャート : 判断 264"/>
        <xdr:cNvSpPr/>
      </xdr:nvSpPr>
      <xdr:spPr>
        <a:xfrm>
          <a:off x="11830050" y="14849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47625</xdr:rowOff>
    </xdr:from>
    <xdr:ext cx="762000" cy="257175"/>
    <xdr:sp macro="" textlink="">
      <xdr:nvSpPr>
        <xdr:cNvPr id="266" name="テキスト ボックス 265"/>
        <xdr:cNvSpPr txBox="1"/>
      </xdr:nvSpPr>
      <xdr:spPr>
        <a:xfrm>
          <a:off x="11506200"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7" name="テキスト ボックス 266"/>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8" name="テキスト ボックス 267"/>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69" name="テキスト ボックス 268"/>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0" name="テキスト ボックス 269"/>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1" name="テキスト ボックス 270"/>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84</xdr:row>
      <xdr:rowOff>28575</xdr:rowOff>
    </xdr:from>
    <xdr:to>
      <xdr:col>24</xdr:col>
      <xdr:colOff>600075</xdr:colOff>
      <xdr:row>84</xdr:row>
      <xdr:rowOff>133350</xdr:rowOff>
    </xdr:to>
    <xdr:sp macro="" textlink="">
      <xdr:nvSpPr>
        <xdr:cNvPr id="272" name="円/楕円 271"/>
        <xdr:cNvSpPr/>
      </xdr:nvSpPr>
      <xdr:spPr>
        <a:xfrm>
          <a:off x="14906625" y="14430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84</xdr:row>
      <xdr:rowOff>0</xdr:rowOff>
    </xdr:from>
    <xdr:ext cx="752475" cy="257175"/>
    <xdr:sp macro="" textlink="">
      <xdr:nvSpPr>
        <xdr:cNvPr id="273" name="給与水準   （国との比較）該当値テキスト"/>
        <xdr:cNvSpPr txBox="1"/>
      </xdr:nvSpPr>
      <xdr:spPr>
        <a:xfrm>
          <a:off x="15001875" y="14401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47625</xdr:rowOff>
    </xdr:from>
    <xdr:to>
      <xdr:col>23</xdr:col>
      <xdr:colOff>457200</xdr:colOff>
      <xdr:row>84</xdr:row>
      <xdr:rowOff>152400</xdr:rowOff>
    </xdr:to>
    <xdr:sp macro="" textlink="">
      <xdr:nvSpPr>
        <xdr:cNvPr id="274" name="円/楕円 273"/>
        <xdr:cNvSpPr/>
      </xdr:nvSpPr>
      <xdr:spPr>
        <a:xfrm>
          <a:off x="14154150" y="1444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133350</xdr:rowOff>
    </xdr:from>
    <xdr:ext cx="733425" cy="257175"/>
    <xdr:sp macro="" textlink="">
      <xdr:nvSpPr>
        <xdr:cNvPr id="275" name="テキスト ボックス 274"/>
        <xdr:cNvSpPr txBox="1"/>
      </xdr:nvSpPr>
      <xdr:spPr>
        <a:xfrm>
          <a:off x="13830300" y="14535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9525</xdr:rowOff>
    </xdr:from>
    <xdr:to>
      <xdr:col>22</xdr:col>
      <xdr:colOff>257175</xdr:colOff>
      <xdr:row>84</xdr:row>
      <xdr:rowOff>104775</xdr:rowOff>
    </xdr:to>
    <xdr:sp macro="" textlink="">
      <xdr:nvSpPr>
        <xdr:cNvPr id="276" name="円/楕円 275"/>
        <xdr:cNvSpPr/>
      </xdr:nvSpPr>
      <xdr:spPr>
        <a:xfrm>
          <a:off x="13354050" y="14411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95250</xdr:rowOff>
    </xdr:from>
    <xdr:ext cx="762000" cy="257175"/>
    <xdr:sp macro="" textlink="">
      <xdr:nvSpPr>
        <xdr:cNvPr id="277" name="テキスト ボックス 276"/>
        <xdr:cNvSpPr txBox="1"/>
      </xdr:nvSpPr>
      <xdr:spPr>
        <a:xfrm>
          <a:off x="13106400" y="1449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600075</xdr:colOff>
      <xdr:row>84</xdr:row>
      <xdr:rowOff>28575</xdr:rowOff>
    </xdr:from>
    <xdr:to>
      <xdr:col>21</xdr:col>
      <xdr:colOff>47625</xdr:colOff>
      <xdr:row>84</xdr:row>
      <xdr:rowOff>133350</xdr:rowOff>
    </xdr:to>
    <xdr:sp macro="" textlink="">
      <xdr:nvSpPr>
        <xdr:cNvPr id="278" name="円/楕円 277"/>
        <xdr:cNvSpPr/>
      </xdr:nvSpPr>
      <xdr:spPr>
        <a:xfrm>
          <a:off x="12601575" y="144303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114300</xdr:rowOff>
    </xdr:from>
    <xdr:ext cx="762000" cy="257175"/>
    <xdr:sp macro="" textlink="">
      <xdr:nvSpPr>
        <xdr:cNvPr id="279" name="テキスト ボックス 278"/>
        <xdr:cNvSpPr txBox="1"/>
      </xdr:nvSpPr>
      <xdr:spPr>
        <a:xfrm>
          <a:off x="12306300"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152400</xdr:rowOff>
    </xdr:from>
    <xdr:to>
      <xdr:col>19</xdr:col>
      <xdr:colOff>533400</xdr:colOff>
      <xdr:row>88</xdr:row>
      <xdr:rowOff>85725</xdr:rowOff>
    </xdr:to>
    <xdr:sp macro="" textlink="">
      <xdr:nvSpPr>
        <xdr:cNvPr id="280" name="円/楕円 279"/>
        <xdr:cNvSpPr/>
      </xdr:nvSpPr>
      <xdr:spPr>
        <a:xfrm>
          <a:off x="11830050" y="15068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66675</xdr:rowOff>
    </xdr:from>
    <xdr:ext cx="762000" cy="257175"/>
    <xdr:sp macro="" textlink="">
      <xdr:nvSpPr>
        <xdr:cNvPr id="281" name="テキスト ボックス 280"/>
        <xdr:cNvSpPr txBox="1"/>
      </xdr:nvSpPr>
      <xdr:spPr>
        <a:xfrm>
          <a:off x="11506200" y="1515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2" name="正方形/長方形 281"/>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3" name="テキスト ボックス 282"/>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4" name="テキスト ボックス 283"/>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5" name="正方形/長方形 284"/>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6" name="正方形/長方形 285"/>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7" name="正方形/長方形 286"/>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8" name="正方形/長方形 287"/>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89" name="正方形/長方形 288"/>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0" name="正方形/長方形 289"/>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1" name="正方形/長方形 290"/>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2" name="正方形/長方形 291"/>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3" name="正方形/長方形 292"/>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4" name="テキスト ボックス 293"/>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9.11</a:t>
          </a:r>
          <a:r>
            <a:rPr kumimoji="1" lang="ja-JP" altLang="en-US" sz="1300">
              <a:latin typeface="ＭＳ Ｐゴシック"/>
            </a:rPr>
            <a:t>人となり、全国平均（</a:t>
          </a:r>
          <a:r>
            <a:rPr kumimoji="1" lang="en-US" altLang="ja-JP" sz="1300">
              <a:latin typeface="ＭＳ Ｐゴシック"/>
            </a:rPr>
            <a:t>7.90</a:t>
          </a:r>
          <a:r>
            <a:rPr kumimoji="1" lang="ja-JP" altLang="en-US" sz="1300">
              <a:latin typeface="ＭＳ Ｐゴシック"/>
            </a:rPr>
            <a:t>人）、滋賀県平均（</a:t>
          </a:r>
          <a:r>
            <a:rPr kumimoji="1" lang="en-US" altLang="ja-JP" sz="1300">
              <a:latin typeface="ＭＳ Ｐゴシック"/>
            </a:rPr>
            <a:t>7.09</a:t>
          </a:r>
          <a:r>
            <a:rPr kumimoji="1" lang="ja-JP" altLang="en-US" sz="1300">
              <a:latin typeface="ＭＳ Ｐゴシック"/>
            </a:rPr>
            <a:t>人）、類似団体平均（</a:t>
          </a:r>
          <a:r>
            <a:rPr kumimoji="1" lang="en-US" altLang="ja-JP" sz="1300">
              <a:latin typeface="ＭＳ Ｐゴシック"/>
            </a:rPr>
            <a:t>7.57</a:t>
          </a:r>
          <a:r>
            <a:rPr kumimoji="1" lang="ja-JP" altLang="en-US" sz="1300">
              <a:latin typeface="ＭＳ Ｐゴシック"/>
            </a:rPr>
            <a:t>人）と比較すると上回っている。</a:t>
          </a:r>
          <a:endParaRPr kumimoji="1" lang="en-US" altLang="ja-JP" sz="1300">
            <a:latin typeface="ＭＳ Ｐゴシック"/>
          </a:endParaRPr>
        </a:p>
        <a:p>
          <a:r>
            <a:rPr kumimoji="1" lang="ja-JP" altLang="en-US" sz="1300">
              <a:latin typeface="ＭＳ Ｐゴシック"/>
            </a:rPr>
            <a:t>近年の退職者の増加により、補充等による職員の大幅な採用や当町の地理的要因により、教育関係施設等が多いことから、教育関係等に従事する職員が多く、これにより人口千人当たりの職員数が多くなっている。</a:t>
          </a:r>
          <a:endParaRPr kumimoji="1" lang="en-US" altLang="ja-JP" sz="1300">
            <a:latin typeface="ＭＳ Ｐゴシック"/>
          </a:endParaRPr>
        </a:p>
        <a:p>
          <a:r>
            <a:rPr kumimoji="1" lang="ja-JP" altLang="en-US" sz="1300">
              <a:latin typeface="ＭＳ Ｐゴシック"/>
            </a:rPr>
            <a:t>指定管理制度の導入や事務の民間委託化等で人員の減に努めてきたが、引き続き職員数の抑制に努める必要がある。</a:t>
          </a:r>
          <a:endParaRPr kumimoji="1" lang="en-US" altLang="ja-JP"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295" name="テキスト ボックス 294"/>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6" name="直線コネクタ 295"/>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7" name="テキスト ボックス 296"/>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298" name="直線コネクタ 297"/>
        <xdr:cNvCxnSpPr/>
      </xdr:nvCxnSpPr>
      <xdr:spPr>
        <a:xfrm>
          <a:off x="11287125" y="1165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299" name="テキスト ボックス 298"/>
        <xdr:cNvSpPr txBox="1"/>
      </xdr:nvSpPr>
      <xdr:spPr>
        <a:xfrm>
          <a:off x="1061085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0" name="直線コネクタ 299"/>
        <xdr:cNvCxnSpPr/>
      </xdr:nvCxnSpPr>
      <xdr:spPr>
        <a:xfrm>
          <a:off x="11287125" y="1131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1" name="テキスト ボックス 300"/>
        <xdr:cNvSpPr txBox="1"/>
      </xdr:nvSpPr>
      <xdr:spPr>
        <a:xfrm>
          <a:off x="10610850"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2" name="直線コネクタ 301"/>
        <xdr:cNvCxnSpPr/>
      </xdr:nvCxnSpPr>
      <xdr:spPr>
        <a:xfrm>
          <a:off x="11287125" y="1096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3" name="テキスト ボックス 302"/>
        <xdr:cNvSpPr txBox="1"/>
      </xdr:nvSpPr>
      <xdr:spPr>
        <a:xfrm>
          <a:off x="10610850"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4" name="直線コネクタ 303"/>
        <xdr:cNvCxnSpPr/>
      </xdr:nvCxnSpPr>
      <xdr:spPr>
        <a:xfrm>
          <a:off x="11287125" y="1062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5" name="テキスト ボックス 304"/>
        <xdr:cNvSpPr txBox="1"/>
      </xdr:nvSpPr>
      <xdr:spPr>
        <a:xfrm>
          <a:off x="1061085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6" name="直線コネクタ 305"/>
        <xdr:cNvCxnSpPr/>
      </xdr:nvCxnSpPr>
      <xdr:spPr>
        <a:xfrm>
          <a:off x="11287125" y="1027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7" name="テキスト ボックス 306"/>
        <xdr:cNvSpPr txBox="1"/>
      </xdr:nvSpPr>
      <xdr:spPr>
        <a:xfrm>
          <a:off x="1061085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08" name="直線コネクタ 307"/>
        <xdr:cNvCxnSpPr/>
      </xdr:nvCxnSpPr>
      <xdr:spPr>
        <a:xfrm>
          <a:off x="11287125" y="993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09" name="テキスト ボックス 308"/>
        <xdr:cNvSpPr txBox="1"/>
      </xdr:nvSpPr>
      <xdr:spPr>
        <a:xfrm>
          <a:off x="106108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0" name="直線コネクタ 309"/>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1" name="テキスト ボックス 310"/>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2"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95250</xdr:rowOff>
    </xdr:from>
    <xdr:to>
      <xdr:col>24</xdr:col>
      <xdr:colOff>561975</xdr:colOff>
      <xdr:row>67</xdr:row>
      <xdr:rowOff>76200</xdr:rowOff>
    </xdr:to>
    <xdr:cxnSp macro="">
      <xdr:nvCxnSpPr>
        <xdr:cNvPr id="313" name="直線コネクタ 312"/>
        <xdr:cNvCxnSpPr/>
      </xdr:nvCxnSpPr>
      <xdr:spPr>
        <a:xfrm flipV="1">
          <a:off x="14963775" y="10039350"/>
          <a:ext cx="0" cy="15240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47625</xdr:rowOff>
    </xdr:from>
    <xdr:ext cx="752475" cy="257175"/>
    <xdr:sp macro="" textlink="">
      <xdr:nvSpPr>
        <xdr:cNvPr id="314" name="定員管理の状況最小値テキスト"/>
        <xdr:cNvSpPr txBox="1"/>
      </xdr:nvSpPr>
      <xdr:spPr>
        <a:xfrm>
          <a:off x="15001875" y="11534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466725</xdr:colOff>
      <xdr:row>67</xdr:row>
      <xdr:rowOff>76200</xdr:rowOff>
    </xdr:from>
    <xdr:to>
      <xdr:col>24</xdr:col>
      <xdr:colOff>600075</xdr:colOff>
      <xdr:row>67</xdr:row>
      <xdr:rowOff>76200</xdr:rowOff>
    </xdr:to>
    <xdr:cxnSp macro="">
      <xdr:nvCxnSpPr>
        <xdr:cNvPr id="315" name="直線コネクタ 314"/>
        <xdr:cNvCxnSpPr/>
      </xdr:nvCxnSpPr>
      <xdr:spPr>
        <a:xfrm>
          <a:off x="14868525" y="11563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9525</xdr:rowOff>
    </xdr:from>
    <xdr:ext cx="752475" cy="257175"/>
    <xdr:sp macro="" textlink="">
      <xdr:nvSpPr>
        <xdr:cNvPr id="316" name="定員管理の状況最大値テキスト"/>
        <xdr:cNvSpPr txBox="1"/>
      </xdr:nvSpPr>
      <xdr:spPr>
        <a:xfrm>
          <a:off x="15001875" y="97821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466725</xdr:colOff>
      <xdr:row>58</xdr:row>
      <xdr:rowOff>95250</xdr:rowOff>
    </xdr:from>
    <xdr:to>
      <xdr:col>24</xdr:col>
      <xdr:colOff>600075</xdr:colOff>
      <xdr:row>58</xdr:row>
      <xdr:rowOff>95250</xdr:rowOff>
    </xdr:to>
    <xdr:cxnSp macro="">
      <xdr:nvCxnSpPr>
        <xdr:cNvPr id="317" name="直線コネクタ 316"/>
        <xdr:cNvCxnSpPr/>
      </xdr:nvCxnSpPr>
      <xdr:spPr>
        <a:xfrm>
          <a:off x="14868525" y="10039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123825</xdr:rowOff>
    </xdr:from>
    <xdr:to>
      <xdr:col>24</xdr:col>
      <xdr:colOff>561975</xdr:colOff>
      <xdr:row>63</xdr:row>
      <xdr:rowOff>9525</xdr:rowOff>
    </xdr:to>
    <xdr:cxnSp macro="">
      <xdr:nvCxnSpPr>
        <xdr:cNvPr id="318" name="直線コネクタ 317"/>
        <xdr:cNvCxnSpPr/>
      </xdr:nvCxnSpPr>
      <xdr:spPr>
        <a:xfrm>
          <a:off x="14211300" y="107537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60</xdr:row>
      <xdr:rowOff>57150</xdr:rowOff>
    </xdr:from>
    <xdr:ext cx="752475" cy="257175"/>
    <xdr:sp macro="" textlink="">
      <xdr:nvSpPr>
        <xdr:cNvPr id="319" name="定員管理の状況平均値テキスト"/>
        <xdr:cNvSpPr txBox="1"/>
      </xdr:nvSpPr>
      <xdr:spPr>
        <a:xfrm>
          <a:off x="15001875" y="1034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38100</xdr:rowOff>
    </xdr:from>
    <xdr:to>
      <xdr:col>24</xdr:col>
      <xdr:colOff>600075</xdr:colOff>
      <xdr:row>61</xdr:row>
      <xdr:rowOff>142875</xdr:rowOff>
    </xdr:to>
    <xdr:sp macro="" textlink="">
      <xdr:nvSpPr>
        <xdr:cNvPr id="320" name="フローチャート : 判断 319"/>
        <xdr:cNvSpPr/>
      </xdr:nvSpPr>
      <xdr:spPr>
        <a:xfrm>
          <a:off x="14906625" y="1049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104775</xdr:rowOff>
    </xdr:from>
    <xdr:to>
      <xdr:col>23</xdr:col>
      <xdr:colOff>409575</xdr:colOff>
      <xdr:row>62</xdr:row>
      <xdr:rowOff>123825</xdr:rowOff>
    </xdr:to>
    <xdr:cxnSp macro="">
      <xdr:nvCxnSpPr>
        <xdr:cNvPr id="321" name="直線コネクタ 320"/>
        <xdr:cNvCxnSpPr/>
      </xdr:nvCxnSpPr>
      <xdr:spPr>
        <a:xfrm>
          <a:off x="13401675" y="107346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28575</xdr:rowOff>
    </xdr:from>
    <xdr:to>
      <xdr:col>23</xdr:col>
      <xdr:colOff>457200</xdr:colOff>
      <xdr:row>61</xdr:row>
      <xdr:rowOff>123825</xdr:rowOff>
    </xdr:to>
    <xdr:sp macro="" textlink="">
      <xdr:nvSpPr>
        <xdr:cNvPr id="322" name="フローチャート : 判断 321"/>
        <xdr:cNvSpPr/>
      </xdr:nvSpPr>
      <xdr:spPr>
        <a:xfrm>
          <a:off x="14154150" y="1048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133350</xdr:rowOff>
    </xdr:from>
    <xdr:ext cx="733425" cy="257175"/>
    <xdr:sp macro="" textlink="">
      <xdr:nvSpPr>
        <xdr:cNvPr id="323" name="テキスト ボックス 322"/>
        <xdr:cNvSpPr txBox="1"/>
      </xdr:nvSpPr>
      <xdr:spPr>
        <a:xfrm>
          <a:off x="13830300" y="10248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95250</xdr:rowOff>
    </xdr:from>
    <xdr:to>
      <xdr:col>22</xdr:col>
      <xdr:colOff>200025</xdr:colOff>
      <xdr:row>62</xdr:row>
      <xdr:rowOff>104775</xdr:rowOff>
    </xdr:to>
    <xdr:cxnSp macro="">
      <xdr:nvCxnSpPr>
        <xdr:cNvPr id="324" name="直線コネクタ 323"/>
        <xdr:cNvCxnSpPr/>
      </xdr:nvCxnSpPr>
      <xdr:spPr>
        <a:xfrm>
          <a:off x="12601575" y="107251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9525</xdr:rowOff>
    </xdr:from>
    <xdr:to>
      <xdr:col>22</xdr:col>
      <xdr:colOff>257175</xdr:colOff>
      <xdr:row>61</xdr:row>
      <xdr:rowOff>104775</xdr:rowOff>
    </xdr:to>
    <xdr:sp macro="" textlink="">
      <xdr:nvSpPr>
        <xdr:cNvPr id="325" name="フローチャート : 判断 324"/>
        <xdr:cNvSpPr/>
      </xdr:nvSpPr>
      <xdr:spPr>
        <a:xfrm>
          <a:off x="13354050" y="1046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114300</xdr:rowOff>
    </xdr:from>
    <xdr:ext cx="762000" cy="257175"/>
    <xdr:sp macro="" textlink="">
      <xdr:nvSpPr>
        <xdr:cNvPr id="326" name="テキスト ボックス 325"/>
        <xdr:cNvSpPr txBox="1"/>
      </xdr:nvSpPr>
      <xdr:spPr>
        <a:xfrm>
          <a:off x="13106400"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95250</xdr:rowOff>
    </xdr:from>
    <xdr:to>
      <xdr:col>21</xdr:col>
      <xdr:colOff>0</xdr:colOff>
      <xdr:row>62</xdr:row>
      <xdr:rowOff>95250</xdr:rowOff>
    </xdr:to>
    <xdr:cxnSp macro="">
      <xdr:nvCxnSpPr>
        <xdr:cNvPr id="327" name="直線コネクタ 326"/>
        <xdr:cNvCxnSpPr/>
      </xdr:nvCxnSpPr>
      <xdr:spPr>
        <a:xfrm>
          <a:off x="11887200" y="107251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60</xdr:row>
      <xdr:rowOff>171450</xdr:rowOff>
    </xdr:from>
    <xdr:to>
      <xdr:col>21</xdr:col>
      <xdr:colOff>47625</xdr:colOff>
      <xdr:row>61</xdr:row>
      <xdr:rowOff>104775</xdr:rowOff>
    </xdr:to>
    <xdr:sp macro="" textlink="">
      <xdr:nvSpPr>
        <xdr:cNvPr id="328" name="フローチャート : 判断 327"/>
        <xdr:cNvSpPr/>
      </xdr:nvSpPr>
      <xdr:spPr>
        <a:xfrm>
          <a:off x="12601575" y="104584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114300</xdr:rowOff>
    </xdr:from>
    <xdr:ext cx="762000" cy="257175"/>
    <xdr:sp macro="" textlink="">
      <xdr:nvSpPr>
        <xdr:cNvPr id="329" name="テキスト ボックス 328"/>
        <xdr:cNvSpPr txBox="1"/>
      </xdr:nvSpPr>
      <xdr:spPr>
        <a:xfrm>
          <a:off x="12306300"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428625</xdr:colOff>
      <xdr:row>60</xdr:row>
      <xdr:rowOff>161925</xdr:rowOff>
    </xdr:from>
    <xdr:to>
      <xdr:col>19</xdr:col>
      <xdr:colOff>533400</xdr:colOff>
      <xdr:row>61</xdr:row>
      <xdr:rowOff>95250</xdr:rowOff>
    </xdr:to>
    <xdr:sp macro="" textlink="">
      <xdr:nvSpPr>
        <xdr:cNvPr id="330" name="フローチャート : 判断 329"/>
        <xdr:cNvSpPr/>
      </xdr:nvSpPr>
      <xdr:spPr>
        <a:xfrm>
          <a:off x="11830050" y="1044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104775</xdr:rowOff>
    </xdr:from>
    <xdr:ext cx="762000" cy="257175"/>
    <xdr:sp macro="" textlink="">
      <xdr:nvSpPr>
        <xdr:cNvPr id="331" name="テキスト ボックス 330"/>
        <xdr:cNvSpPr txBox="1"/>
      </xdr:nvSpPr>
      <xdr:spPr>
        <a:xfrm>
          <a:off x="11506200" y="1022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2" name="テキスト ボックス 331"/>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3" name="テキスト ボックス 332"/>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4" name="テキスト ボックス 333"/>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5" name="テキスト ボックス 334"/>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6" name="テキスト ボックス 335"/>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62</xdr:row>
      <xdr:rowOff>133350</xdr:rowOff>
    </xdr:from>
    <xdr:to>
      <xdr:col>24</xdr:col>
      <xdr:colOff>600075</xdr:colOff>
      <xdr:row>63</xdr:row>
      <xdr:rowOff>66675</xdr:rowOff>
    </xdr:to>
    <xdr:sp macro="" textlink="">
      <xdr:nvSpPr>
        <xdr:cNvPr id="337" name="円/楕円 336"/>
        <xdr:cNvSpPr/>
      </xdr:nvSpPr>
      <xdr:spPr>
        <a:xfrm>
          <a:off x="14906625" y="10763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62</xdr:row>
      <xdr:rowOff>104775</xdr:rowOff>
    </xdr:from>
    <xdr:ext cx="752475" cy="257175"/>
    <xdr:sp macro="" textlink="">
      <xdr:nvSpPr>
        <xdr:cNvPr id="338" name="定員管理の状況該当値テキスト"/>
        <xdr:cNvSpPr txBox="1"/>
      </xdr:nvSpPr>
      <xdr:spPr>
        <a:xfrm>
          <a:off x="15001875" y="107346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352425</xdr:colOff>
      <xdr:row>62</xdr:row>
      <xdr:rowOff>66675</xdr:rowOff>
    </xdr:from>
    <xdr:to>
      <xdr:col>23</xdr:col>
      <xdr:colOff>457200</xdr:colOff>
      <xdr:row>62</xdr:row>
      <xdr:rowOff>171450</xdr:rowOff>
    </xdr:to>
    <xdr:sp macro="" textlink="">
      <xdr:nvSpPr>
        <xdr:cNvPr id="339" name="円/楕円 338"/>
        <xdr:cNvSpPr/>
      </xdr:nvSpPr>
      <xdr:spPr>
        <a:xfrm>
          <a:off x="14154150" y="1069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152400</xdr:rowOff>
    </xdr:from>
    <xdr:ext cx="733425" cy="257175"/>
    <xdr:sp macro="" textlink="">
      <xdr:nvSpPr>
        <xdr:cNvPr id="340" name="テキスト ボックス 339"/>
        <xdr:cNvSpPr txBox="1"/>
      </xdr:nvSpPr>
      <xdr:spPr>
        <a:xfrm>
          <a:off x="13830300" y="1078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47625</xdr:rowOff>
    </xdr:from>
    <xdr:to>
      <xdr:col>22</xdr:col>
      <xdr:colOff>257175</xdr:colOff>
      <xdr:row>62</xdr:row>
      <xdr:rowOff>152400</xdr:rowOff>
    </xdr:to>
    <xdr:sp macro="" textlink="">
      <xdr:nvSpPr>
        <xdr:cNvPr id="341" name="円/楕円 340"/>
        <xdr:cNvSpPr/>
      </xdr:nvSpPr>
      <xdr:spPr>
        <a:xfrm>
          <a:off x="13354050"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133350</xdr:rowOff>
    </xdr:from>
    <xdr:ext cx="762000" cy="257175"/>
    <xdr:sp macro="" textlink="">
      <xdr:nvSpPr>
        <xdr:cNvPr id="342" name="テキスト ボックス 341"/>
        <xdr:cNvSpPr txBox="1"/>
      </xdr:nvSpPr>
      <xdr:spPr>
        <a:xfrm>
          <a:off x="13106400"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20</xdr:col>
      <xdr:colOff>600075</xdr:colOff>
      <xdr:row>62</xdr:row>
      <xdr:rowOff>47625</xdr:rowOff>
    </xdr:from>
    <xdr:to>
      <xdr:col>21</xdr:col>
      <xdr:colOff>47625</xdr:colOff>
      <xdr:row>62</xdr:row>
      <xdr:rowOff>152400</xdr:rowOff>
    </xdr:to>
    <xdr:sp macro="" textlink="">
      <xdr:nvSpPr>
        <xdr:cNvPr id="343" name="円/楕円 342"/>
        <xdr:cNvSpPr/>
      </xdr:nvSpPr>
      <xdr:spPr>
        <a:xfrm>
          <a:off x="12601575" y="106775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133350</xdr:rowOff>
    </xdr:from>
    <xdr:ext cx="762000" cy="257175"/>
    <xdr:sp macro="" textlink="">
      <xdr:nvSpPr>
        <xdr:cNvPr id="344" name="テキスト ボックス 343"/>
        <xdr:cNvSpPr txBox="1"/>
      </xdr:nvSpPr>
      <xdr:spPr>
        <a:xfrm>
          <a:off x="12306300"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47625</xdr:rowOff>
    </xdr:from>
    <xdr:to>
      <xdr:col>19</xdr:col>
      <xdr:colOff>533400</xdr:colOff>
      <xdr:row>62</xdr:row>
      <xdr:rowOff>152400</xdr:rowOff>
    </xdr:to>
    <xdr:sp macro="" textlink="">
      <xdr:nvSpPr>
        <xdr:cNvPr id="345" name="円/楕円 344"/>
        <xdr:cNvSpPr/>
      </xdr:nvSpPr>
      <xdr:spPr>
        <a:xfrm>
          <a:off x="11830050"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133350</xdr:rowOff>
    </xdr:from>
    <xdr:ext cx="762000" cy="257175"/>
    <xdr:sp macro="" textlink="">
      <xdr:nvSpPr>
        <xdr:cNvPr id="346" name="テキスト ボックス 345"/>
        <xdr:cNvSpPr txBox="1"/>
      </xdr:nvSpPr>
      <xdr:spPr>
        <a:xfrm>
          <a:off x="11506200"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7" name="正方形/長方形 346"/>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8" name="テキスト ボックス 347"/>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9" name="テキスト ボックス 348"/>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0" name="正方形/長方形 349"/>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1" name="正方形/長方形 350"/>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2" name="正方形/長方形 351"/>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3" name="正方形/長方形 352"/>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4" name="正方形/長方形 353"/>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5" name="正方形/長方形 354"/>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6" name="正方形/長方形 355"/>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7" name="正方形/長方形 356"/>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8" name="正方形/長方形 357"/>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9" name="テキスト ボックス 358"/>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4.4%</a:t>
          </a:r>
          <a:r>
            <a:rPr kumimoji="1" lang="ja-JP" altLang="en-US" sz="1300">
              <a:latin typeface="ＭＳ Ｐゴシック"/>
            </a:rPr>
            <a:t>となり、前年度と比較すると</a:t>
          </a:r>
          <a:r>
            <a:rPr kumimoji="1" lang="en-US" altLang="ja-JP" sz="1300">
              <a:latin typeface="ＭＳ Ｐゴシック"/>
            </a:rPr>
            <a:t>0.4%</a:t>
          </a:r>
          <a:r>
            <a:rPr kumimoji="1" lang="ja-JP" altLang="en-US" sz="1300">
              <a:latin typeface="ＭＳ Ｐゴシック"/>
            </a:rPr>
            <a:t>改善している。</a:t>
          </a:r>
          <a:endParaRPr kumimoji="1" lang="en-US" altLang="ja-JP" sz="1300">
            <a:latin typeface="ＭＳ Ｐゴシック"/>
          </a:endParaRPr>
        </a:p>
        <a:p>
          <a:r>
            <a:rPr kumimoji="1" lang="ja-JP" altLang="en-US" sz="1300">
              <a:latin typeface="ＭＳ Ｐゴシック"/>
            </a:rPr>
            <a:t>三ヵ年平均は改善しているものの、単年度では</a:t>
          </a:r>
          <a:r>
            <a:rPr kumimoji="1" lang="en-US" altLang="ja-JP" sz="1300">
              <a:latin typeface="ＭＳ Ｐゴシック"/>
            </a:rPr>
            <a:t>1.1</a:t>
          </a:r>
          <a:r>
            <a:rPr kumimoji="1" lang="ja-JP" altLang="en-US" sz="1300">
              <a:latin typeface="ＭＳ Ｐゴシック"/>
            </a:rPr>
            <a:t>ポイント悪化している。要因として、平成</a:t>
          </a:r>
          <a:r>
            <a:rPr kumimoji="1" lang="en-US" altLang="ja-JP" sz="1300">
              <a:latin typeface="ＭＳ Ｐゴシック"/>
            </a:rPr>
            <a:t>24</a:t>
          </a:r>
          <a:r>
            <a:rPr kumimoji="1" lang="ja-JP" altLang="en-US" sz="1300">
              <a:latin typeface="ＭＳ Ｐゴシック"/>
            </a:rPr>
            <a:t>年度の学校教育施設（日野中学校給食室）の整備や役場庁舎耐震改修事業の元金償還が開始したことによる。</a:t>
          </a:r>
          <a:endParaRPr kumimoji="1" lang="en-US" altLang="ja-JP" sz="1300">
            <a:latin typeface="ＭＳ Ｐゴシック"/>
          </a:endParaRPr>
        </a:p>
        <a:p>
          <a:r>
            <a:rPr kumimoji="1" lang="ja-JP" altLang="en-US" sz="1300">
              <a:latin typeface="ＭＳ Ｐゴシック"/>
            </a:rPr>
            <a:t>なお、全国平均（</a:t>
          </a:r>
          <a:r>
            <a:rPr kumimoji="1" lang="en-US" altLang="ja-JP" sz="1300">
              <a:latin typeface="ＭＳ Ｐゴシック"/>
            </a:rPr>
            <a:t>6.9%</a:t>
          </a:r>
          <a:r>
            <a:rPr kumimoji="1" lang="ja-JP" altLang="en-US" sz="1300">
              <a:latin typeface="ＭＳ Ｐゴシック"/>
            </a:rPr>
            <a:t>）、滋賀県平均（</a:t>
          </a:r>
          <a:r>
            <a:rPr kumimoji="1" lang="en-US" altLang="ja-JP" sz="1300">
              <a:latin typeface="ＭＳ Ｐゴシック"/>
            </a:rPr>
            <a:t>7.2%</a:t>
          </a:r>
          <a:r>
            <a:rPr kumimoji="1" lang="ja-JP" altLang="en-US" sz="1300">
              <a:latin typeface="ＭＳ Ｐゴシック"/>
            </a:rPr>
            <a:t>）、類似団体平均（</a:t>
          </a:r>
          <a:r>
            <a:rPr kumimoji="1" lang="en-US" altLang="ja-JP" sz="1300">
              <a:latin typeface="ＭＳ Ｐゴシック"/>
            </a:rPr>
            <a:t>6.6%</a:t>
          </a:r>
          <a:r>
            <a:rPr kumimoji="1" lang="ja-JP" altLang="en-US" sz="1300">
              <a:latin typeface="ＭＳ Ｐゴシック"/>
            </a:rPr>
            <a:t>）と比較すると低くなっているが、元利償還金のピークが平成</a:t>
          </a:r>
          <a:r>
            <a:rPr kumimoji="1" lang="en-US" altLang="ja-JP" sz="1300">
              <a:latin typeface="ＭＳ Ｐゴシック"/>
            </a:rPr>
            <a:t>32</a:t>
          </a:r>
          <a:r>
            <a:rPr kumimoji="1" lang="ja-JP" altLang="en-US" sz="1300">
              <a:latin typeface="ＭＳ Ｐゴシック"/>
            </a:rPr>
            <a:t>年となっていることから、今後の公債費率の悪化が懸念される。引き続き町債の新規発行は抑制しつつ、繰上償還を実施することで改善に努める。</a:t>
          </a:r>
          <a:endParaRPr kumimoji="1" lang="en-US" altLang="ja-JP"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0" name="テキスト ボックス 359"/>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1" name="直線コネクタ 360"/>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2" name="テキスト ボックス 361"/>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3" name="直線コネクタ 362"/>
        <xdr:cNvCxnSpPr/>
      </xdr:nvCxnSpPr>
      <xdr:spPr>
        <a:xfrm>
          <a:off x="11287125" y="770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4" name="テキスト ボックス 363"/>
        <xdr:cNvSpPr txBox="1"/>
      </xdr:nvSpPr>
      <xdr:spPr>
        <a:xfrm>
          <a:off x="1061085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5" name="直線コネクタ 364"/>
        <xdr:cNvCxnSpPr/>
      </xdr:nvCxnSpPr>
      <xdr:spPr>
        <a:xfrm>
          <a:off x="11287125" y="722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6" name="テキスト ボックス 365"/>
        <xdr:cNvSpPr txBox="1"/>
      </xdr:nvSpPr>
      <xdr:spPr>
        <a:xfrm>
          <a:off x="1061085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67" name="直線コネクタ 366"/>
        <xdr:cNvCxnSpPr/>
      </xdr:nvCxnSpPr>
      <xdr:spPr>
        <a:xfrm>
          <a:off x="11287125" y="674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68" name="テキスト ボックス 367"/>
        <xdr:cNvSpPr txBox="1"/>
      </xdr:nvSpPr>
      <xdr:spPr>
        <a:xfrm>
          <a:off x="106108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69" name="直線コネクタ 368"/>
        <xdr:cNvCxnSpPr/>
      </xdr:nvCxnSpPr>
      <xdr:spPr>
        <a:xfrm>
          <a:off x="11287125" y="625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70" name="直線コネクタ 369"/>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1"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38</xdr:row>
      <xdr:rowOff>57150</xdr:rowOff>
    </xdr:from>
    <xdr:to>
      <xdr:col>24</xdr:col>
      <xdr:colOff>561975</xdr:colOff>
      <xdr:row>43</xdr:row>
      <xdr:rowOff>171450</xdr:rowOff>
    </xdr:to>
    <xdr:cxnSp macro="">
      <xdr:nvCxnSpPr>
        <xdr:cNvPr id="372" name="直線コネクタ 371"/>
        <xdr:cNvCxnSpPr/>
      </xdr:nvCxnSpPr>
      <xdr:spPr>
        <a:xfrm flipV="1">
          <a:off x="14963775" y="6572250"/>
          <a:ext cx="0" cy="971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43</xdr:row>
      <xdr:rowOff>142875</xdr:rowOff>
    </xdr:from>
    <xdr:ext cx="752475" cy="257175"/>
    <xdr:sp macro="" textlink="">
      <xdr:nvSpPr>
        <xdr:cNvPr id="373" name="公債費負担の状況最小値テキスト"/>
        <xdr:cNvSpPr txBox="1"/>
      </xdr:nvSpPr>
      <xdr:spPr>
        <a:xfrm>
          <a:off x="15001875" y="7515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466725</xdr:colOff>
      <xdr:row>43</xdr:row>
      <xdr:rowOff>171450</xdr:rowOff>
    </xdr:from>
    <xdr:to>
      <xdr:col>24</xdr:col>
      <xdr:colOff>600075</xdr:colOff>
      <xdr:row>43</xdr:row>
      <xdr:rowOff>171450</xdr:rowOff>
    </xdr:to>
    <xdr:cxnSp macro="">
      <xdr:nvCxnSpPr>
        <xdr:cNvPr id="374" name="直線コネクタ 373"/>
        <xdr:cNvCxnSpPr/>
      </xdr:nvCxnSpPr>
      <xdr:spPr>
        <a:xfrm>
          <a:off x="14868525" y="75438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36</xdr:row>
      <xdr:rowOff>142875</xdr:rowOff>
    </xdr:from>
    <xdr:ext cx="752475" cy="257175"/>
    <xdr:sp macro="" textlink="">
      <xdr:nvSpPr>
        <xdr:cNvPr id="375" name="公債費負担の状況最大値テキスト"/>
        <xdr:cNvSpPr txBox="1"/>
      </xdr:nvSpPr>
      <xdr:spPr>
        <a:xfrm>
          <a:off x="15001875" y="6315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466725</xdr:colOff>
      <xdr:row>38</xdr:row>
      <xdr:rowOff>57150</xdr:rowOff>
    </xdr:from>
    <xdr:to>
      <xdr:col>24</xdr:col>
      <xdr:colOff>600075</xdr:colOff>
      <xdr:row>38</xdr:row>
      <xdr:rowOff>57150</xdr:rowOff>
    </xdr:to>
    <xdr:cxnSp macro="">
      <xdr:nvCxnSpPr>
        <xdr:cNvPr id="376" name="直線コネクタ 375"/>
        <xdr:cNvCxnSpPr/>
      </xdr:nvCxnSpPr>
      <xdr:spPr>
        <a:xfrm>
          <a:off x="14868525" y="65722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95250</xdr:rowOff>
    </xdr:from>
    <xdr:to>
      <xdr:col>24</xdr:col>
      <xdr:colOff>561975</xdr:colOff>
      <xdr:row>40</xdr:row>
      <xdr:rowOff>114300</xdr:rowOff>
    </xdr:to>
    <xdr:cxnSp macro="">
      <xdr:nvCxnSpPr>
        <xdr:cNvPr id="377" name="直線コネクタ 376"/>
        <xdr:cNvCxnSpPr/>
      </xdr:nvCxnSpPr>
      <xdr:spPr>
        <a:xfrm flipV="1">
          <a:off x="14211300" y="69532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40</xdr:row>
      <xdr:rowOff>123825</xdr:rowOff>
    </xdr:from>
    <xdr:ext cx="752475" cy="257175"/>
    <xdr:sp macro="" textlink="">
      <xdr:nvSpPr>
        <xdr:cNvPr id="378" name="公債費負担の状況平均値テキスト"/>
        <xdr:cNvSpPr txBox="1"/>
      </xdr:nvSpPr>
      <xdr:spPr>
        <a:xfrm>
          <a:off x="15001875" y="6981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152400</xdr:rowOff>
    </xdr:from>
    <xdr:to>
      <xdr:col>24</xdr:col>
      <xdr:colOff>600075</xdr:colOff>
      <xdr:row>41</xdr:row>
      <xdr:rowOff>85725</xdr:rowOff>
    </xdr:to>
    <xdr:sp macro="" textlink="">
      <xdr:nvSpPr>
        <xdr:cNvPr id="379" name="フローチャート : 判断 378"/>
        <xdr:cNvSpPr/>
      </xdr:nvSpPr>
      <xdr:spPr>
        <a:xfrm>
          <a:off x="14906625" y="7010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40</xdr:row>
      <xdr:rowOff>114300</xdr:rowOff>
    </xdr:from>
    <xdr:to>
      <xdr:col>23</xdr:col>
      <xdr:colOff>409575</xdr:colOff>
      <xdr:row>41</xdr:row>
      <xdr:rowOff>38100</xdr:rowOff>
    </xdr:to>
    <xdr:cxnSp macro="">
      <xdr:nvCxnSpPr>
        <xdr:cNvPr id="380" name="直線コネクタ 379"/>
        <xdr:cNvCxnSpPr/>
      </xdr:nvCxnSpPr>
      <xdr:spPr>
        <a:xfrm flipV="1">
          <a:off x="13401675" y="6972300"/>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9525</xdr:rowOff>
    </xdr:from>
    <xdr:to>
      <xdr:col>23</xdr:col>
      <xdr:colOff>457200</xdr:colOff>
      <xdr:row>41</xdr:row>
      <xdr:rowOff>104775</xdr:rowOff>
    </xdr:to>
    <xdr:sp macro="" textlink="">
      <xdr:nvSpPr>
        <xdr:cNvPr id="381" name="フローチャート : 判断 380"/>
        <xdr:cNvSpPr/>
      </xdr:nvSpPr>
      <xdr:spPr>
        <a:xfrm>
          <a:off x="14154150" y="7038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95250</xdr:rowOff>
    </xdr:from>
    <xdr:ext cx="733425" cy="257175"/>
    <xdr:sp macro="" textlink="">
      <xdr:nvSpPr>
        <xdr:cNvPr id="382" name="テキスト ボックス 381"/>
        <xdr:cNvSpPr txBox="1"/>
      </xdr:nvSpPr>
      <xdr:spPr>
        <a:xfrm>
          <a:off x="13830300" y="7124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38100</xdr:rowOff>
    </xdr:from>
    <xdr:to>
      <xdr:col>22</xdr:col>
      <xdr:colOff>200025</xdr:colOff>
      <xdr:row>41</xdr:row>
      <xdr:rowOff>133350</xdr:rowOff>
    </xdr:to>
    <xdr:cxnSp macro="">
      <xdr:nvCxnSpPr>
        <xdr:cNvPr id="383" name="直線コネクタ 382"/>
        <xdr:cNvCxnSpPr/>
      </xdr:nvCxnSpPr>
      <xdr:spPr>
        <a:xfrm flipV="1">
          <a:off x="12601575" y="70675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57150</xdr:rowOff>
    </xdr:from>
    <xdr:to>
      <xdr:col>22</xdr:col>
      <xdr:colOff>257175</xdr:colOff>
      <xdr:row>41</xdr:row>
      <xdr:rowOff>152400</xdr:rowOff>
    </xdr:to>
    <xdr:sp macro="" textlink="">
      <xdr:nvSpPr>
        <xdr:cNvPr id="384" name="フローチャート : 判断 383"/>
        <xdr:cNvSpPr/>
      </xdr:nvSpPr>
      <xdr:spPr>
        <a:xfrm>
          <a:off x="13354050" y="7086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142875</xdr:rowOff>
    </xdr:from>
    <xdr:ext cx="762000" cy="257175"/>
    <xdr:sp macro="" textlink="">
      <xdr:nvSpPr>
        <xdr:cNvPr id="385" name="テキスト ボックス 384"/>
        <xdr:cNvSpPr txBox="1"/>
      </xdr:nvSpPr>
      <xdr:spPr>
        <a:xfrm>
          <a:off x="13106400"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133350</xdr:rowOff>
    </xdr:from>
    <xdr:to>
      <xdr:col>21</xdr:col>
      <xdr:colOff>0</xdr:colOff>
      <xdr:row>42</xdr:row>
      <xdr:rowOff>66675</xdr:rowOff>
    </xdr:to>
    <xdr:cxnSp macro="">
      <xdr:nvCxnSpPr>
        <xdr:cNvPr id="386" name="直線コネクタ 385"/>
        <xdr:cNvCxnSpPr/>
      </xdr:nvCxnSpPr>
      <xdr:spPr>
        <a:xfrm flipV="1">
          <a:off x="11887200" y="7162800"/>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114300</xdr:rowOff>
    </xdr:from>
    <xdr:to>
      <xdr:col>21</xdr:col>
      <xdr:colOff>47625</xdr:colOff>
      <xdr:row>42</xdr:row>
      <xdr:rowOff>47625</xdr:rowOff>
    </xdr:to>
    <xdr:sp macro="" textlink="">
      <xdr:nvSpPr>
        <xdr:cNvPr id="387" name="フローチャート : 判断 386"/>
        <xdr:cNvSpPr/>
      </xdr:nvSpPr>
      <xdr:spPr>
        <a:xfrm>
          <a:off x="12601575" y="71437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28575</xdr:rowOff>
    </xdr:from>
    <xdr:ext cx="762000" cy="257175"/>
    <xdr:sp macro="" textlink="">
      <xdr:nvSpPr>
        <xdr:cNvPr id="388" name="テキスト ボックス 387"/>
        <xdr:cNvSpPr txBox="1"/>
      </xdr:nvSpPr>
      <xdr:spPr>
        <a:xfrm>
          <a:off x="12306300" y="7229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161925</xdr:rowOff>
    </xdr:from>
    <xdr:to>
      <xdr:col>19</xdr:col>
      <xdr:colOff>533400</xdr:colOff>
      <xdr:row>42</xdr:row>
      <xdr:rowOff>95250</xdr:rowOff>
    </xdr:to>
    <xdr:sp macro="" textlink="">
      <xdr:nvSpPr>
        <xdr:cNvPr id="389" name="フローチャート : 判断 388"/>
        <xdr:cNvSpPr/>
      </xdr:nvSpPr>
      <xdr:spPr>
        <a:xfrm>
          <a:off x="11830050" y="719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104775</xdr:rowOff>
    </xdr:from>
    <xdr:ext cx="762000" cy="257175"/>
    <xdr:sp macro="" textlink="">
      <xdr:nvSpPr>
        <xdr:cNvPr id="390" name="テキスト ボックス 389"/>
        <xdr:cNvSpPr txBox="1"/>
      </xdr:nvSpPr>
      <xdr:spPr>
        <a:xfrm>
          <a:off x="1150620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1" name="テキスト ボックス 390"/>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2" name="テキスト ボックス 391"/>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3" name="テキスト ボックス 392"/>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4" name="テキスト ボックス 393"/>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5" name="テキスト ボックス 394"/>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40</xdr:row>
      <xdr:rowOff>47625</xdr:rowOff>
    </xdr:from>
    <xdr:to>
      <xdr:col>24</xdr:col>
      <xdr:colOff>600075</xdr:colOff>
      <xdr:row>40</xdr:row>
      <xdr:rowOff>152400</xdr:rowOff>
    </xdr:to>
    <xdr:sp macro="" textlink="">
      <xdr:nvSpPr>
        <xdr:cNvPr id="396" name="円/楕円 395"/>
        <xdr:cNvSpPr/>
      </xdr:nvSpPr>
      <xdr:spPr>
        <a:xfrm>
          <a:off x="14906625" y="6905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39</xdr:row>
      <xdr:rowOff>66675</xdr:rowOff>
    </xdr:from>
    <xdr:ext cx="752475" cy="257175"/>
    <xdr:sp macro="" textlink="">
      <xdr:nvSpPr>
        <xdr:cNvPr id="397" name="公債費負担の状況該当値テキスト"/>
        <xdr:cNvSpPr txBox="1"/>
      </xdr:nvSpPr>
      <xdr:spPr>
        <a:xfrm>
          <a:off x="15001875" y="6753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66675</xdr:rowOff>
    </xdr:from>
    <xdr:to>
      <xdr:col>23</xdr:col>
      <xdr:colOff>457200</xdr:colOff>
      <xdr:row>40</xdr:row>
      <xdr:rowOff>171450</xdr:rowOff>
    </xdr:to>
    <xdr:sp macro="" textlink="">
      <xdr:nvSpPr>
        <xdr:cNvPr id="398" name="円/楕円 397"/>
        <xdr:cNvSpPr/>
      </xdr:nvSpPr>
      <xdr:spPr>
        <a:xfrm>
          <a:off x="14154150" y="6924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9525</xdr:rowOff>
    </xdr:from>
    <xdr:ext cx="733425" cy="257175"/>
    <xdr:sp macro="" textlink="">
      <xdr:nvSpPr>
        <xdr:cNvPr id="399" name="テキスト ボックス 398"/>
        <xdr:cNvSpPr txBox="1"/>
      </xdr:nvSpPr>
      <xdr:spPr>
        <a:xfrm>
          <a:off x="13830300" y="669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161925</xdr:rowOff>
    </xdr:from>
    <xdr:to>
      <xdr:col>22</xdr:col>
      <xdr:colOff>257175</xdr:colOff>
      <xdr:row>41</xdr:row>
      <xdr:rowOff>85725</xdr:rowOff>
    </xdr:to>
    <xdr:sp macro="" textlink="">
      <xdr:nvSpPr>
        <xdr:cNvPr id="400" name="円/楕円 399"/>
        <xdr:cNvSpPr/>
      </xdr:nvSpPr>
      <xdr:spPr>
        <a:xfrm>
          <a:off x="13354050" y="7019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95250</xdr:rowOff>
    </xdr:from>
    <xdr:ext cx="762000" cy="257175"/>
    <xdr:sp macro="" textlink="">
      <xdr:nvSpPr>
        <xdr:cNvPr id="401" name="テキスト ボックス 400"/>
        <xdr:cNvSpPr txBox="1"/>
      </xdr:nvSpPr>
      <xdr:spPr>
        <a:xfrm>
          <a:off x="13106400"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600075</xdr:colOff>
      <xdr:row>41</xdr:row>
      <xdr:rowOff>76200</xdr:rowOff>
    </xdr:from>
    <xdr:to>
      <xdr:col>21</xdr:col>
      <xdr:colOff>47625</xdr:colOff>
      <xdr:row>42</xdr:row>
      <xdr:rowOff>9525</xdr:rowOff>
    </xdr:to>
    <xdr:sp macro="" textlink="">
      <xdr:nvSpPr>
        <xdr:cNvPr id="402" name="円/楕円 401"/>
        <xdr:cNvSpPr/>
      </xdr:nvSpPr>
      <xdr:spPr>
        <a:xfrm>
          <a:off x="12601575" y="71056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19050</xdr:rowOff>
    </xdr:from>
    <xdr:ext cx="762000" cy="257175"/>
    <xdr:sp macro="" textlink="">
      <xdr:nvSpPr>
        <xdr:cNvPr id="403" name="テキスト ボックス 402"/>
        <xdr:cNvSpPr txBox="1"/>
      </xdr:nvSpPr>
      <xdr:spPr>
        <a:xfrm>
          <a:off x="12306300" y="687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9525</xdr:rowOff>
    </xdr:from>
    <xdr:to>
      <xdr:col>19</xdr:col>
      <xdr:colOff>533400</xdr:colOff>
      <xdr:row>42</xdr:row>
      <xdr:rowOff>114300</xdr:rowOff>
    </xdr:to>
    <xdr:sp macro="" textlink="">
      <xdr:nvSpPr>
        <xdr:cNvPr id="404" name="円/楕円 403"/>
        <xdr:cNvSpPr/>
      </xdr:nvSpPr>
      <xdr:spPr>
        <a:xfrm>
          <a:off x="11830050" y="7210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95250</xdr:rowOff>
    </xdr:from>
    <xdr:ext cx="762000" cy="257175"/>
    <xdr:sp macro="" textlink="">
      <xdr:nvSpPr>
        <xdr:cNvPr id="405" name="テキスト ボックス 404"/>
        <xdr:cNvSpPr txBox="1"/>
      </xdr:nvSpPr>
      <xdr:spPr>
        <a:xfrm>
          <a:off x="11506200"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6" name="正方形/長方形 405"/>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7" name="テキスト ボックス 406"/>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08" name="テキスト ボックス 407"/>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09" name="正方形/長方形 408"/>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0" name="正方形/長方形 409"/>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1" name="正方形/長方形 410"/>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2" name="正方形/長方形 411"/>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3" name="正方形/長方形 412"/>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4" name="正方形/長方形 413"/>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5" name="正方形/長方形 414"/>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6" name="正方形/長方形 415"/>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17" name="正方形/長方形 416"/>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18" name="テキスト ボックス 417"/>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62.8%</a:t>
          </a:r>
          <a:r>
            <a:rPr kumimoji="1" lang="ja-JP" altLang="en-US" sz="1300">
              <a:latin typeface="ＭＳ Ｐゴシック"/>
            </a:rPr>
            <a:t>となり、前年度より悪化しており、全国平均、滋賀県平均、類似団体平均より高い傾向にある。</a:t>
          </a:r>
        </a:p>
        <a:p>
          <a:r>
            <a:rPr kumimoji="1" lang="ja-JP" altLang="en-US" sz="1300">
              <a:latin typeface="ＭＳ Ｐゴシック"/>
            </a:rPr>
            <a:t>悪化の主な要因として、退職者の補充等により職員の大幅な採用により退職手当負担見込額が増加した。</a:t>
          </a:r>
          <a:endParaRPr kumimoji="1" lang="en-US" altLang="ja-JP" sz="1300">
            <a:latin typeface="ＭＳ Ｐゴシック"/>
          </a:endParaRPr>
        </a:p>
        <a:p>
          <a:r>
            <a:rPr kumimoji="1" lang="ja-JP" altLang="en-US" sz="1300">
              <a:latin typeface="ＭＳ Ｐゴシック"/>
            </a:rPr>
            <a:t>近年では町債の新規発行は可能な限り抑制しつつ、繰上償還を行い残高を圧縮してきたが、平成</a:t>
          </a:r>
          <a:r>
            <a:rPr kumimoji="1" lang="en-US" altLang="ja-JP" sz="1300">
              <a:latin typeface="ＭＳ Ｐゴシック"/>
            </a:rPr>
            <a:t>28</a:t>
          </a:r>
          <a:r>
            <a:rPr kumimoji="1" lang="ja-JP" altLang="en-US" sz="1300">
              <a:latin typeface="ＭＳ Ｐゴシック"/>
            </a:rPr>
            <a:t>年度は繰上償還を行うことができなかった。引き続き繰上償還等を検討し、将来負担の改善に努める。</a:t>
          </a:r>
          <a:endParaRPr kumimoji="1" lang="en-US" altLang="ja-JP"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19" name="テキスト ボックス 418"/>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0" name="直線コネクタ 419"/>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1" name="テキスト ボックス 420"/>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485775</xdr:colOff>
      <xdr:row>23</xdr:row>
      <xdr:rowOff>95250</xdr:rowOff>
    </xdr:from>
    <xdr:to>
      <xdr:col>26</xdr:col>
      <xdr:colOff>76200</xdr:colOff>
      <xdr:row>23</xdr:row>
      <xdr:rowOff>95250</xdr:rowOff>
    </xdr:to>
    <xdr:cxnSp macro="">
      <xdr:nvCxnSpPr>
        <xdr:cNvPr id="422" name="直線コネクタ 421"/>
        <xdr:cNvCxnSpPr/>
      </xdr:nvCxnSpPr>
      <xdr:spPr>
        <a:xfrm>
          <a:off x="11287125" y="403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123825</xdr:rowOff>
    </xdr:from>
    <xdr:ext cx="762000" cy="257175"/>
    <xdr:sp macro="" textlink="">
      <xdr:nvSpPr>
        <xdr:cNvPr id="423" name="テキスト ボックス 422"/>
        <xdr:cNvSpPr txBox="1"/>
      </xdr:nvSpPr>
      <xdr:spPr>
        <a:xfrm>
          <a:off x="10610850"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21</xdr:row>
      <xdr:rowOff>95250</xdr:rowOff>
    </xdr:from>
    <xdr:to>
      <xdr:col>26</xdr:col>
      <xdr:colOff>76200</xdr:colOff>
      <xdr:row>21</xdr:row>
      <xdr:rowOff>95250</xdr:rowOff>
    </xdr:to>
    <xdr:cxnSp macro="">
      <xdr:nvCxnSpPr>
        <xdr:cNvPr id="424" name="直線コネクタ 423"/>
        <xdr:cNvCxnSpPr/>
      </xdr:nvCxnSpPr>
      <xdr:spPr>
        <a:xfrm>
          <a:off x="11287125" y="369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123825</xdr:rowOff>
    </xdr:from>
    <xdr:ext cx="762000" cy="257175"/>
    <xdr:sp macro="" textlink="">
      <xdr:nvSpPr>
        <xdr:cNvPr id="425" name="テキスト ボックス 424"/>
        <xdr:cNvSpPr txBox="1"/>
      </xdr:nvSpPr>
      <xdr:spPr>
        <a:xfrm>
          <a:off x="10610850" y="355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19</xdr:row>
      <xdr:rowOff>85725</xdr:rowOff>
    </xdr:from>
    <xdr:to>
      <xdr:col>26</xdr:col>
      <xdr:colOff>76200</xdr:colOff>
      <xdr:row>19</xdr:row>
      <xdr:rowOff>85725</xdr:rowOff>
    </xdr:to>
    <xdr:cxnSp macro="">
      <xdr:nvCxnSpPr>
        <xdr:cNvPr id="426" name="直線コネクタ 425"/>
        <xdr:cNvCxnSpPr/>
      </xdr:nvCxnSpPr>
      <xdr:spPr>
        <a:xfrm>
          <a:off x="11287125" y="334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18</xdr:row>
      <xdr:rowOff>114300</xdr:rowOff>
    </xdr:from>
    <xdr:ext cx="762000" cy="257175"/>
    <xdr:sp macro="" textlink="">
      <xdr:nvSpPr>
        <xdr:cNvPr id="427" name="テキスト ボックス 426"/>
        <xdr:cNvSpPr txBox="1"/>
      </xdr:nvSpPr>
      <xdr:spPr>
        <a:xfrm>
          <a:off x="10610850"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17</xdr:row>
      <xdr:rowOff>85725</xdr:rowOff>
    </xdr:from>
    <xdr:to>
      <xdr:col>26</xdr:col>
      <xdr:colOff>76200</xdr:colOff>
      <xdr:row>17</xdr:row>
      <xdr:rowOff>85725</xdr:rowOff>
    </xdr:to>
    <xdr:cxnSp macro="">
      <xdr:nvCxnSpPr>
        <xdr:cNvPr id="428" name="直線コネクタ 427"/>
        <xdr:cNvCxnSpPr/>
      </xdr:nvCxnSpPr>
      <xdr:spPr>
        <a:xfrm>
          <a:off x="11287125" y="300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114300</xdr:rowOff>
    </xdr:from>
    <xdr:ext cx="762000" cy="257175"/>
    <xdr:sp macro="" textlink="">
      <xdr:nvSpPr>
        <xdr:cNvPr id="429" name="テキスト ボックス 428"/>
        <xdr:cNvSpPr txBox="1"/>
      </xdr:nvSpPr>
      <xdr:spPr>
        <a:xfrm>
          <a:off x="10610850"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15</xdr:row>
      <xdr:rowOff>85725</xdr:rowOff>
    </xdr:from>
    <xdr:to>
      <xdr:col>26</xdr:col>
      <xdr:colOff>76200</xdr:colOff>
      <xdr:row>15</xdr:row>
      <xdr:rowOff>85725</xdr:rowOff>
    </xdr:to>
    <xdr:cxnSp macro="">
      <xdr:nvCxnSpPr>
        <xdr:cNvPr id="430" name="直線コネクタ 429"/>
        <xdr:cNvCxnSpPr/>
      </xdr:nvCxnSpPr>
      <xdr:spPr>
        <a:xfrm>
          <a:off x="11287125" y="265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114300</xdr:rowOff>
    </xdr:from>
    <xdr:ext cx="762000" cy="257175"/>
    <xdr:sp macro="" textlink="">
      <xdr:nvSpPr>
        <xdr:cNvPr id="431" name="テキスト ボックス 430"/>
        <xdr:cNvSpPr txBox="1"/>
      </xdr:nvSpPr>
      <xdr:spPr>
        <a:xfrm>
          <a:off x="1061085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13</xdr:row>
      <xdr:rowOff>85725</xdr:rowOff>
    </xdr:from>
    <xdr:to>
      <xdr:col>26</xdr:col>
      <xdr:colOff>76200</xdr:colOff>
      <xdr:row>13</xdr:row>
      <xdr:rowOff>85725</xdr:rowOff>
    </xdr:to>
    <xdr:cxnSp macro="">
      <xdr:nvCxnSpPr>
        <xdr:cNvPr id="432" name="直線コネクタ 431"/>
        <xdr:cNvCxnSpPr/>
      </xdr:nvCxnSpPr>
      <xdr:spPr>
        <a:xfrm>
          <a:off x="11287125" y="231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114300</xdr:rowOff>
    </xdr:from>
    <xdr:ext cx="762000" cy="257175"/>
    <xdr:sp macro="" textlink="">
      <xdr:nvSpPr>
        <xdr:cNvPr id="433" name="テキスト ボックス 432"/>
        <xdr:cNvSpPr txBox="1"/>
      </xdr:nvSpPr>
      <xdr:spPr>
        <a:xfrm>
          <a:off x="10610850" y="217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85725</xdr:rowOff>
    </xdr:from>
    <xdr:to>
      <xdr:col>24</xdr:col>
      <xdr:colOff>561975</xdr:colOff>
      <xdr:row>22</xdr:row>
      <xdr:rowOff>114300</xdr:rowOff>
    </xdr:to>
    <xdr:cxnSp macro="">
      <xdr:nvCxnSpPr>
        <xdr:cNvPr id="436" name="直線コネクタ 435"/>
        <xdr:cNvCxnSpPr/>
      </xdr:nvCxnSpPr>
      <xdr:spPr>
        <a:xfrm flipV="1">
          <a:off x="14963775" y="2314575"/>
          <a:ext cx="0" cy="15716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85725</xdr:rowOff>
    </xdr:from>
    <xdr:ext cx="752475" cy="257175"/>
    <xdr:sp macro="" textlink="">
      <xdr:nvSpPr>
        <xdr:cNvPr id="437" name="将来負担の状況最小値テキスト"/>
        <xdr:cNvSpPr txBox="1"/>
      </xdr:nvSpPr>
      <xdr:spPr>
        <a:xfrm>
          <a:off x="15001875" y="3857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466725</xdr:colOff>
      <xdr:row>22</xdr:row>
      <xdr:rowOff>114300</xdr:rowOff>
    </xdr:from>
    <xdr:to>
      <xdr:col>24</xdr:col>
      <xdr:colOff>600075</xdr:colOff>
      <xdr:row>22</xdr:row>
      <xdr:rowOff>114300</xdr:rowOff>
    </xdr:to>
    <xdr:cxnSp macro="">
      <xdr:nvCxnSpPr>
        <xdr:cNvPr id="438" name="直線コネクタ 437"/>
        <xdr:cNvCxnSpPr/>
      </xdr:nvCxnSpPr>
      <xdr:spPr>
        <a:xfrm>
          <a:off x="14868525" y="38862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11</xdr:row>
      <xdr:rowOff>171450</xdr:rowOff>
    </xdr:from>
    <xdr:ext cx="752475" cy="257175"/>
    <xdr:sp macro="" textlink="">
      <xdr:nvSpPr>
        <xdr:cNvPr id="439" name="将来負担の状況最大値テキスト"/>
        <xdr:cNvSpPr txBox="1"/>
      </xdr:nvSpPr>
      <xdr:spPr>
        <a:xfrm>
          <a:off x="15001875" y="2057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85725</xdr:rowOff>
    </xdr:from>
    <xdr:to>
      <xdr:col>24</xdr:col>
      <xdr:colOff>600075</xdr:colOff>
      <xdr:row>13</xdr:row>
      <xdr:rowOff>85725</xdr:rowOff>
    </xdr:to>
    <xdr:cxnSp macro="">
      <xdr:nvCxnSpPr>
        <xdr:cNvPr id="440" name="直線コネクタ 439"/>
        <xdr:cNvCxnSpPr/>
      </xdr:nvCxnSpPr>
      <xdr:spPr>
        <a:xfrm>
          <a:off x="14868525" y="23145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57150</xdr:rowOff>
    </xdr:from>
    <xdr:to>
      <xdr:col>24</xdr:col>
      <xdr:colOff>561975</xdr:colOff>
      <xdr:row>17</xdr:row>
      <xdr:rowOff>123825</xdr:rowOff>
    </xdr:to>
    <xdr:cxnSp macro="">
      <xdr:nvCxnSpPr>
        <xdr:cNvPr id="441" name="直線コネクタ 440"/>
        <xdr:cNvCxnSpPr/>
      </xdr:nvCxnSpPr>
      <xdr:spPr>
        <a:xfrm>
          <a:off x="14211300" y="2800350"/>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13</xdr:row>
      <xdr:rowOff>57150</xdr:rowOff>
    </xdr:from>
    <xdr:ext cx="752475" cy="257175"/>
    <xdr:sp macro="" textlink="">
      <xdr:nvSpPr>
        <xdr:cNvPr id="442" name="将来負担の状況平均値テキスト"/>
        <xdr:cNvSpPr txBox="1"/>
      </xdr:nvSpPr>
      <xdr:spPr>
        <a:xfrm>
          <a:off x="15001875" y="2286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38100</xdr:rowOff>
    </xdr:from>
    <xdr:to>
      <xdr:col>24</xdr:col>
      <xdr:colOff>600075</xdr:colOff>
      <xdr:row>14</xdr:row>
      <xdr:rowOff>142875</xdr:rowOff>
    </xdr:to>
    <xdr:sp macro="" textlink="">
      <xdr:nvSpPr>
        <xdr:cNvPr id="443" name="フローチャート : 判断 442"/>
        <xdr:cNvSpPr/>
      </xdr:nvSpPr>
      <xdr:spPr>
        <a:xfrm>
          <a:off x="14906625" y="2438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57150</xdr:rowOff>
    </xdr:from>
    <xdr:to>
      <xdr:col>23</xdr:col>
      <xdr:colOff>409575</xdr:colOff>
      <xdr:row>16</xdr:row>
      <xdr:rowOff>133350</xdr:rowOff>
    </xdr:to>
    <xdr:cxnSp macro="">
      <xdr:nvCxnSpPr>
        <xdr:cNvPr id="444" name="直線コネクタ 443"/>
        <xdr:cNvCxnSpPr/>
      </xdr:nvCxnSpPr>
      <xdr:spPr>
        <a:xfrm flipV="1">
          <a:off x="13401675" y="2800350"/>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14</xdr:row>
      <xdr:rowOff>95250</xdr:rowOff>
    </xdr:from>
    <xdr:to>
      <xdr:col>23</xdr:col>
      <xdr:colOff>457200</xdr:colOff>
      <xdr:row>15</xdr:row>
      <xdr:rowOff>28575</xdr:rowOff>
    </xdr:to>
    <xdr:sp macro="" textlink="">
      <xdr:nvSpPr>
        <xdr:cNvPr id="445" name="フローチャート : 判断 444"/>
        <xdr:cNvSpPr/>
      </xdr:nvSpPr>
      <xdr:spPr>
        <a:xfrm>
          <a:off x="14154150" y="249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38100</xdr:rowOff>
    </xdr:from>
    <xdr:ext cx="733425" cy="257175"/>
    <xdr:sp macro="" textlink="">
      <xdr:nvSpPr>
        <xdr:cNvPr id="446" name="テキスト ボックス 445"/>
        <xdr:cNvSpPr txBox="1"/>
      </xdr:nvSpPr>
      <xdr:spPr>
        <a:xfrm>
          <a:off x="13830300" y="2266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133350</xdr:rowOff>
    </xdr:from>
    <xdr:to>
      <xdr:col>22</xdr:col>
      <xdr:colOff>200025</xdr:colOff>
      <xdr:row>17</xdr:row>
      <xdr:rowOff>76200</xdr:rowOff>
    </xdr:to>
    <xdr:cxnSp macro="">
      <xdr:nvCxnSpPr>
        <xdr:cNvPr id="447" name="直線コネクタ 446"/>
        <xdr:cNvCxnSpPr/>
      </xdr:nvCxnSpPr>
      <xdr:spPr>
        <a:xfrm flipV="1">
          <a:off x="12601575" y="2876550"/>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9525</xdr:rowOff>
    </xdr:from>
    <xdr:to>
      <xdr:col>22</xdr:col>
      <xdr:colOff>257175</xdr:colOff>
      <xdr:row>15</xdr:row>
      <xdr:rowOff>114300</xdr:rowOff>
    </xdr:to>
    <xdr:sp macro="" textlink="">
      <xdr:nvSpPr>
        <xdr:cNvPr id="448" name="フローチャート : 判断 447"/>
        <xdr:cNvSpPr/>
      </xdr:nvSpPr>
      <xdr:spPr>
        <a:xfrm>
          <a:off x="13354050"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123825</xdr:rowOff>
    </xdr:from>
    <xdr:ext cx="762000" cy="257175"/>
    <xdr:sp macro="" textlink="">
      <xdr:nvSpPr>
        <xdr:cNvPr id="449" name="テキスト ボックス 448"/>
        <xdr:cNvSpPr txBox="1"/>
      </xdr:nvSpPr>
      <xdr:spPr>
        <a:xfrm>
          <a:off x="13106400"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485775</xdr:colOff>
      <xdr:row>17</xdr:row>
      <xdr:rowOff>76200</xdr:rowOff>
    </xdr:from>
    <xdr:to>
      <xdr:col>21</xdr:col>
      <xdr:colOff>0</xdr:colOff>
      <xdr:row>18</xdr:row>
      <xdr:rowOff>76200</xdr:rowOff>
    </xdr:to>
    <xdr:cxnSp macro="">
      <xdr:nvCxnSpPr>
        <xdr:cNvPr id="450" name="直線コネクタ 449"/>
        <xdr:cNvCxnSpPr/>
      </xdr:nvCxnSpPr>
      <xdr:spPr>
        <a:xfrm flipV="1">
          <a:off x="11887200" y="2990850"/>
          <a:ext cx="71437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15</xdr:row>
      <xdr:rowOff>114300</xdr:rowOff>
    </xdr:from>
    <xdr:to>
      <xdr:col>21</xdr:col>
      <xdr:colOff>47625</xdr:colOff>
      <xdr:row>16</xdr:row>
      <xdr:rowOff>47625</xdr:rowOff>
    </xdr:to>
    <xdr:sp macro="" textlink="">
      <xdr:nvSpPr>
        <xdr:cNvPr id="451" name="フローチャート : 判断 450"/>
        <xdr:cNvSpPr/>
      </xdr:nvSpPr>
      <xdr:spPr>
        <a:xfrm>
          <a:off x="12601575" y="26860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57150</xdr:rowOff>
    </xdr:from>
    <xdr:ext cx="762000" cy="257175"/>
    <xdr:sp macro="" textlink="">
      <xdr:nvSpPr>
        <xdr:cNvPr id="452" name="テキスト ボックス 451"/>
        <xdr:cNvSpPr txBox="1"/>
      </xdr:nvSpPr>
      <xdr:spPr>
        <a:xfrm>
          <a:off x="123063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9525</xdr:rowOff>
    </xdr:from>
    <xdr:to>
      <xdr:col>19</xdr:col>
      <xdr:colOff>533400</xdr:colOff>
      <xdr:row>16</xdr:row>
      <xdr:rowOff>114300</xdr:rowOff>
    </xdr:to>
    <xdr:sp macro="" textlink="">
      <xdr:nvSpPr>
        <xdr:cNvPr id="453" name="フローチャート : 判断 452"/>
        <xdr:cNvSpPr/>
      </xdr:nvSpPr>
      <xdr:spPr>
        <a:xfrm>
          <a:off x="11830050" y="275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123825</xdr:rowOff>
    </xdr:from>
    <xdr:ext cx="762000" cy="257175"/>
    <xdr:sp macro="" textlink="">
      <xdr:nvSpPr>
        <xdr:cNvPr id="454" name="テキスト ボックス 453"/>
        <xdr:cNvSpPr txBox="1"/>
      </xdr:nvSpPr>
      <xdr:spPr>
        <a:xfrm>
          <a:off x="11506200"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7" name="テキスト ボックス 456"/>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17</xdr:row>
      <xdr:rowOff>66675</xdr:rowOff>
    </xdr:from>
    <xdr:to>
      <xdr:col>24</xdr:col>
      <xdr:colOff>600075</xdr:colOff>
      <xdr:row>17</xdr:row>
      <xdr:rowOff>171450</xdr:rowOff>
    </xdr:to>
    <xdr:sp macro="" textlink="">
      <xdr:nvSpPr>
        <xdr:cNvPr id="460" name="円/楕円 459"/>
        <xdr:cNvSpPr/>
      </xdr:nvSpPr>
      <xdr:spPr>
        <a:xfrm>
          <a:off x="14906625" y="298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17</xdr:row>
      <xdr:rowOff>38100</xdr:rowOff>
    </xdr:from>
    <xdr:ext cx="752475" cy="257175"/>
    <xdr:sp macro="" textlink="">
      <xdr:nvSpPr>
        <xdr:cNvPr id="461" name="将来負担の状況該当値テキスト"/>
        <xdr:cNvSpPr txBox="1"/>
      </xdr:nvSpPr>
      <xdr:spPr>
        <a:xfrm>
          <a:off x="15001875" y="29527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9525</xdr:rowOff>
    </xdr:from>
    <xdr:to>
      <xdr:col>23</xdr:col>
      <xdr:colOff>457200</xdr:colOff>
      <xdr:row>16</xdr:row>
      <xdr:rowOff>104775</xdr:rowOff>
    </xdr:to>
    <xdr:sp macro="" textlink="">
      <xdr:nvSpPr>
        <xdr:cNvPr id="462" name="円/楕円 461"/>
        <xdr:cNvSpPr/>
      </xdr:nvSpPr>
      <xdr:spPr>
        <a:xfrm>
          <a:off x="14154150" y="275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95250</xdr:rowOff>
    </xdr:from>
    <xdr:ext cx="733425" cy="257175"/>
    <xdr:sp macro="" textlink="">
      <xdr:nvSpPr>
        <xdr:cNvPr id="463" name="テキスト ボックス 462"/>
        <xdr:cNvSpPr txBox="1"/>
      </xdr:nvSpPr>
      <xdr:spPr>
        <a:xfrm>
          <a:off x="13830300" y="283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85725</xdr:rowOff>
    </xdr:from>
    <xdr:to>
      <xdr:col>22</xdr:col>
      <xdr:colOff>257175</xdr:colOff>
      <xdr:row>17</xdr:row>
      <xdr:rowOff>9525</xdr:rowOff>
    </xdr:to>
    <xdr:sp macro="" textlink="">
      <xdr:nvSpPr>
        <xdr:cNvPr id="464" name="円/楕円 463"/>
        <xdr:cNvSpPr/>
      </xdr:nvSpPr>
      <xdr:spPr>
        <a:xfrm>
          <a:off x="13354050" y="282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171450</xdr:rowOff>
    </xdr:from>
    <xdr:ext cx="762000" cy="257175"/>
    <xdr:sp macro="" textlink="">
      <xdr:nvSpPr>
        <xdr:cNvPr id="465" name="テキスト ボックス 464"/>
        <xdr:cNvSpPr txBox="1"/>
      </xdr:nvSpPr>
      <xdr:spPr>
        <a:xfrm>
          <a:off x="1310640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600075</xdr:colOff>
      <xdr:row>17</xdr:row>
      <xdr:rowOff>28575</xdr:rowOff>
    </xdr:from>
    <xdr:to>
      <xdr:col>21</xdr:col>
      <xdr:colOff>47625</xdr:colOff>
      <xdr:row>17</xdr:row>
      <xdr:rowOff>133350</xdr:rowOff>
    </xdr:to>
    <xdr:sp macro="" textlink="">
      <xdr:nvSpPr>
        <xdr:cNvPr id="466" name="円/楕円 465"/>
        <xdr:cNvSpPr/>
      </xdr:nvSpPr>
      <xdr:spPr>
        <a:xfrm>
          <a:off x="12601575" y="29432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114300</xdr:rowOff>
    </xdr:from>
    <xdr:ext cx="762000" cy="257175"/>
    <xdr:sp macro="" textlink="">
      <xdr:nvSpPr>
        <xdr:cNvPr id="467" name="テキスト ボックス 466"/>
        <xdr:cNvSpPr txBox="1"/>
      </xdr:nvSpPr>
      <xdr:spPr>
        <a:xfrm>
          <a:off x="1230630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19</xdr:col>
      <xdr:colOff>428625</xdr:colOff>
      <xdr:row>18</xdr:row>
      <xdr:rowOff>28575</xdr:rowOff>
    </xdr:from>
    <xdr:to>
      <xdr:col>19</xdr:col>
      <xdr:colOff>533400</xdr:colOff>
      <xdr:row>18</xdr:row>
      <xdr:rowOff>133350</xdr:rowOff>
    </xdr:to>
    <xdr:sp macro="" textlink="">
      <xdr:nvSpPr>
        <xdr:cNvPr id="468" name="円/楕円 467"/>
        <xdr:cNvSpPr/>
      </xdr:nvSpPr>
      <xdr:spPr>
        <a:xfrm>
          <a:off x="11830050" y="3114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18</xdr:row>
      <xdr:rowOff>114300</xdr:rowOff>
    </xdr:from>
    <xdr:ext cx="762000" cy="257175"/>
    <xdr:sp macro="" textlink="">
      <xdr:nvSpPr>
        <xdr:cNvPr id="469" name="テキスト ボックス 468"/>
        <xdr:cNvSpPr txBox="1"/>
      </xdr:nvSpPr>
      <xdr:spPr>
        <a:xfrm>
          <a:off x="11506200"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退職者補充により正規職員が増加したものの、職員の平均年齢の低下により、昨年度に比べ低下している。人件費削減の取組として職員定数の見直しや諸手当の見直しを行う必要がある。なお、当町では地域手当の支給は行っていない。</a:t>
          </a:r>
          <a:endParaRPr kumimoji="1" lang="en-US" altLang="ja-JP" sz="1300">
            <a:latin typeface="ＭＳ Ｐゴシック"/>
          </a:endParaRPr>
        </a:p>
        <a:p>
          <a:r>
            <a:rPr kumimoji="1" lang="ja-JP" altLang="en-US" sz="1300">
              <a:latin typeface="ＭＳ Ｐゴシック"/>
            </a:rPr>
            <a:t>多様化・複雑化する住民ニーズへの対応等考慮しながら、適正な定員管理を行い、人件費の抑制に努めたい。</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85725</xdr:rowOff>
    </xdr:from>
    <xdr:to>
      <xdr:col>7</xdr:col>
      <xdr:colOff>19050</xdr:colOff>
      <xdr:row>41</xdr:row>
      <xdr:rowOff>171450</xdr:rowOff>
    </xdr:to>
    <xdr:cxnSp macro="">
      <xdr:nvCxnSpPr>
        <xdr:cNvPr id="61" name="直線コネクタ 60"/>
        <xdr:cNvCxnSpPr/>
      </xdr:nvCxnSpPr>
      <xdr:spPr>
        <a:xfrm flipV="1">
          <a:off x="4229100" y="57435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142875</xdr:rowOff>
    </xdr:from>
    <xdr:ext cx="762000" cy="257175"/>
    <xdr:sp macro="" textlink="">
      <xdr:nvSpPr>
        <xdr:cNvPr id="62" name="人件費最小値テキスト"/>
        <xdr:cNvSpPr txBox="1"/>
      </xdr:nvSpPr>
      <xdr:spPr>
        <a:xfrm>
          <a:off x="431482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600075</xdr:colOff>
      <xdr:row>41</xdr:row>
      <xdr:rowOff>171450</xdr:rowOff>
    </xdr:from>
    <xdr:to>
      <xdr:col>7</xdr:col>
      <xdr:colOff>104775</xdr:colOff>
      <xdr:row>41</xdr:row>
      <xdr:rowOff>171450</xdr:rowOff>
    </xdr:to>
    <xdr:cxnSp macro="">
      <xdr:nvCxnSpPr>
        <xdr:cNvPr id="63" name="直線コネクタ 62"/>
        <xdr:cNvCxnSpPr/>
      </xdr:nvCxnSpPr>
      <xdr:spPr>
        <a:xfrm>
          <a:off x="4210050" y="72009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62000" cy="257175"/>
    <xdr:sp macro="" textlink="">
      <xdr:nvSpPr>
        <xdr:cNvPr id="64" name="人件費最大値テキスト"/>
        <xdr:cNvSpPr txBox="1"/>
      </xdr:nvSpPr>
      <xdr:spPr>
        <a:xfrm>
          <a:off x="431482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600075</xdr:colOff>
      <xdr:row>33</xdr:row>
      <xdr:rowOff>85725</xdr:rowOff>
    </xdr:from>
    <xdr:to>
      <xdr:col>7</xdr:col>
      <xdr:colOff>104775</xdr:colOff>
      <xdr:row>33</xdr:row>
      <xdr:rowOff>85725</xdr:rowOff>
    </xdr:to>
    <xdr:cxnSp macro="">
      <xdr:nvCxnSpPr>
        <xdr:cNvPr id="65" name="直線コネクタ 64"/>
        <xdr:cNvCxnSpPr/>
      </xdr:nvCxnSpPr>
      <xdr:spPr>
        <a:xfrm>
          <a:off x="4210050" y="5743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95250</xdr:rowOff>
    </xdr:from>
    <xdr:to>
      <xdr:col>7</xdr:col>
      <xdr:colOff>19050</xdr:colOff>
      <xdr:row>36</xdr:row>
      <xdr:rowOff>123825</xdr:rowOff>
    </xdr:to>
    <xdr:cxnSp macro="">
      <xdr:nvCxnSpPr>
        <xdr:cNvPr id="66" name="直線コネクタ 65"/>
        <xdr:cNvCxnSpPr/>
      </xdr:nvCxnSpPr>
      <xdr:spPr>
        <a:xfrm flipV="1">
          <a:off x="3562350" y="6267450"/>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9525</xdr:rowOff>
    </xdr:from>
    <xdr:ext cx="762000" cy="257175"/>
    <xdr:sp macro="" textlink="">
      <xdr:nvSpPr>
        <xdr:cNvPr id="67" name="人件費平均値テキスト"/>
        <xdr:cNvSpPr txBox="1"/>
      </xdr:nvSpPr>
      <xdr:spPr>
        <a:xfrm>
          <a:off x="4314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161925</xdr:rowOff>
    </xdr:from>
    <xdr:to>
      <xdr:col>7</xdr:col>
      <xdr:colOff>66675</xdr:colOff>
      <xdr:row>36</xdr:row>
      <xdr:rowOff>95250</xdr:rowOff>
    </xdr:to>
    <xdr:sp macro="" textlink="">
      <xdr:nvSpPr>
        <xdr:cNvPr id="68" name="フローチャート : 判断 67"/>
        <xdr:cNvSpPr/>
      </xdr:nvSpPr>
      <xdr:spPr>
        <a:xfrm>
          <a:off x="4210050" y="61626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123825</xdr:rowOff>
    </xdr:from>
    <xdr:to>
      <xdr:col>5</xdr:col>
      <xdr:colOff>552450</xdr:colOff>
      <xdr:row>37</xdr:row>
      <xdr:rowOff>47625</xdr:rowOff>
    </xdr:to>
    <xdr:cxnSp macro="">
      <xdr:nvCxnSpPr>
        <xdr:cNvPr id="69" name="直線コネクタ 68"/>
        <xdr:cNvCxnSpPr/>
      </xdr:nvCxnSpPr>
      <xdr:spPr>
        <a:xfrm flipV="1">
          <a:off x="2752725" y="6296025"/>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9525</xdr:rowOff>
    </xdr:from>
    <xdr:to>
      <xdr:col>5</xdr:col>
      <xdr:colOff>600075</xdr:colOff>
      <xdr:row>36</xdr:row>
      <xdr:rowOff>104775</xdr:rowOff>
    </xdr:to>
    <xdr:sp macro="" textlink="">
      <xdr:nvSpPr>
        <xdr:cNvPr id="70" name="フローチャート : 判断 69"/>
        <xdr:cNvSpPr/>
      </xdr:nvSpPr>
      <xdr:spPr>
        <a:xfrm>
          <a:off x="3505200"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123825</xdr:rowOff>
    </xdr:from>
    <xdr:ext cx="733425" cy="257175"/>
    <xdr:sp macro="" textlink="">
      <xdr:nvSpPr>
        <xdr:cNvPr id="71" name="テキスト ボックス 70"/>
        <xdr:cNvSpPr txBox="1"/>
      </xdr:nvSpPr>
      <xdr:spPr>
        <a:xfrm>
          <a:off x="3181350" y="595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114300</xdr:rowOff>
    </xdr:from>
    <xdr:to>
      <xdr:col>4</xdr:col>
      <xdr:colOff>342900</xdr:colOff>
      <xdr:row>37</xdr:row>
      <xdr:rowOff>47625</xdr:rowOff>
    </xdr:to>
    <xdr:cxnSp macro="">
      <xdr:nvCxnSpPr>
        <xdr:cNvPr id="72" name="直線コネクタ 71"/>
        <xdr:cNvCxnSpPr/>
      </xdr:nvCxnSpPr>
      <xdr:spPr>
        <a:xfrm>
          <a:off x="1952625" y="6286500"/>
          <a:ext cx="8001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152400</xdr:rowOff>
    </xdr:from>
    <xdr:to>
      <xdr:col>4</xdr:col>
      <xdr:colOff>400050</xdr:colOff>
      <xdr:row>36</xdr:row>
      <xdr:rowOff>85725</xdr:rowOff>
    </xdr:to>
    <xdr:sp macro="" textlink="">
      <xdr:nvSpPr>
        <xdr:cNvPr id="73" name="フローチャート : 判断 72"/>
        <xdr:cNvSpPr/>
      </xdr:nvSpPr>
      <xdr:spPr>
        <a:xfrm>
          <a:off x="27051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95250</xdr:rowOff>
    </xdr:from>
    <xdr:ext cx="752475" cy="257175"/>
    <xdr:sp macro="" textlink="">
      <xdr:nvSpPr>
        <xdr:cNvPr id="74" name="テキスト ボックス 73"/>
        <xdr:cNvSpPr txBox="1"/>
      </xdr:nvSpPr>
      <xdr:spPr>
        <a:xfrm>
          <a:off x="2409825" y="592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600075</xdr:colOff>
      <xdr:row>36</xdr:row>
      <xdr:rowOff>114300</xdr:rowOff>
    </xdr:from>
    <xdr:to>
      <xdr:col>3</xdr:col>
      <xdr:colOff>142875</xdr:colOff>
      <xdr:row>37</xdr:row>
      <xdr:rowOff>104775</xdr:rowOff>
    </xdr:to>
    <xdr:cxnSp macro="">
      <xdr:nvCxnSpPr>
        <xdr:cNvPr id="75" name="直線コネクタ 74"/>
        <xdr:cNvCxnSpPr/>
      </xdr:nvCxnSpPr>
      <xdr:spPr>
        <a:xfrm flipV="1">
          <a:off x="1209675" y="6286500"/>
          <a:ext cx="7429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35</xdr:row>
      <xdr:rowOff>114300</xdr:rowOff>
    </xdr:from>
    <xdr:to>
      <xdr:col>3</xdr:col>
      <xdr:colOff>190500</xdr:colOff>
      <xdr:row>36</xdr:row>
      <xdr:rowOff>38100</xdr:rowOff>
    </xdr:to>
    <xdr:sp macro="" textlink="">
      <xdr:nvSpPr>
        <xdr:cNvPr id="76" name="フローチャート : 判断 75"/>
        <xdr:cNvSpPr/>
      </xdr:nvSpPr>
      <xdr:spPr>
        <a:xfrm>
          <a:off x="1905000" y="611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47625</xdr:rowOff>
    </xdr:from>
    <xdr:ext cx="762000" cy="257175"/>
    <xdr:sp macro="" textlink="">
      <xdr:nvSpPr>
        <xdr:cNvPr id="77" name="テキスト ボックス 76"/>
        <xdr:cNvSpPr txBox="1"/>
      </xdr:nvSpPr>
      <xdr:spPr>
        <a:xfrm>
          <a:off x="1657350"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19050</xdr:rowOff>
    </xdr:from>
    <xdr:to>
      <xdr:col>1</xdr:col>
      <xdr:colOff>600075</xdr:colOff>
      <xdr:row>36</xdr:row>
      <xdr:rowOff>123825</xdr:rowOff>
    </xdr:to>
    <xdr:sp macro="" textlink="">
      <xdr:nvSpPr>
        <xdr:cNvPr id="78" name="フローチャート : 判断 77"/>
        <xdr:cNvSpPr/>
      </xdr:nvSpPr>
      <xdr:spPr>
        <a:xfrm>
          <a:off x="1181100" y="61912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133350</xdr:rowOff>
    </xdr:from>
    <xdr:ext cx="762000" cy="257175"/>
    <xdr:sp macro="" textlink="">
      <xdr:nvSpPr>
        <xdr:cNvPr id="79" name="テキスト ボックス 78"/>
        <xdr:cNvSpPr txBox="1"/>
      </xdr:nvSpPr>
      <xdr:spPr>
        <a:xfrm>
          <a:off x="85725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36</xdr:row>
      <xdr:rowOff>47625</xdr:rowOff>
    </xdr:from>
    <xdr:to>
      <xdr:col>7</xdr:col>
      <xdr:colOff>66675</xdr:colOff>
      <xdr:row>36</xdr:row>
      <xdr:rowOff>142875</xdr:rowOff>
    </xdr:to>
    <xdr:sp macro="" textlink="">
      <xdr:nvSpPr>
        <xdr:cNvPr id="85" name="円/楕円 84"/>
        <xdr:cNvSpPr/>
      </xdr:nvSpPr>
      <xdr:spPr>
        <a:xfrm>
          <a:off x="4210050" y="6219825"/>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19050</xdr:rowOff>
    </xdr:from>
    <xdr:ext cx="762000" cy="257175"/>
    <xdr:sp macro="" textlink="">
      <xdr:nvSpPr>
        <xdr:cNvPr id="86" name="人件費該当値テキスト"/>
        <xdr:cNvSpPr txBox="1"/>
      </xdr:nvSpPr>
      <xdr:spPr>
        <a:xfrm>
          <a:off x="4314825" y="619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76200</xdr:rowOff>
    </xdr:from>
    <xdr:to>
      <xdr:col>5</xdr:col>
      <xdr:colOff>600075</xdr:colOff>
      <xdr:row>37</xdr:row>
      <xdr:rowOff>9525</xdr:rowOff>
    </xdr:to>
    <xdr:sp macro="" textlink="">
      <xdr:nvSpPr>
        <xdr:cNvPr id="87" name="円/楕円 86"/>
        <xdr:cNvSpPr/>
      </xdr:nvSpPr>
      <xdr:spPr>
        <a:xfrm>
          <a:off x="3505200"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161925</xdr:rowOff>
    </xdr:from>
    <xdr:ext cx="733425" cy="257175"/>
    <xdr:sp macro="" textlink="">
      <xdr:nvSpPr>
        <xdr:cNvPr id="88" name="テキスト ボックス 87"/>
        <xdr:cNvSpPr txBox="1"/>
      </xdr:nvSpPr>
      <xdr:spPr>
        <a:xfrm>
          <a:off x="3181350" y="6334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171450</xdr:rowOff>
    </xdr:from>
    <xdr:to>
      <xdr:col>4</xdr:col>
      <xdr:colOff>400050</xdr:colOff>
      <xdr:row>37</xdr:row>
      <xdr:rowOff>95250</xdr:rowOff>
    </xdr:to>
    <xdr:sp macro="" textlink="">
      <xdr:nvSpPr>
        <xdr:cNvPr id="89" name="円/楕円 88"/>
        <xdr:cNvSpPr/>
      </xdr:nvSpPr>
      <xdr:spPr>
        <a:xfrm>
          <a:off x="2705100" y="634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85725</xdr:rowOff>
    </xdr:from>
    <xdr:ext cx="752475" cy="257175"/>
    <xdr:sp macro="" textlink="">
      <xdr:nvSpPr>
        <xdr:cNvPr id="90" name="テキスト ボックス 89"/>
        <xdr:cNvSpPr txBox="1"/>
      </xdr:nvSpPr>
      <xdr:spPr>
        <a:xfrm>
          <a:off x="2409825" y="6429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57150</xdr:rowOff>
    </xdr:from>
    <xdr:to>
      <xdr:col>3</xdr:col>
      <xdr:colOff>190500</xdr:colOff>
      <xdr:row>36</xdr:row>
      <xdr:rowOff>161925</xdr:rowOff>
    </xdr:to>
    <xdr:sp macro="" textlink="">
      <xdr:nvSpPr>
        <xdr:cNvPr id="91" name="円/楕円 90"/>
        <xdr:cNvSpPr/>
      </xdr:nvSpPr>
      <xdr:spPr>
        <a:xfrm>
          <a:off x="1905000" y="6229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142875</xdr:rowOff>
    </xdr:from>
    <xdr:ext cx="762000" cy="257175"/>
    <xdr:sp macro="" textlink="">
      <xdr:nvSpPr>
        <xdr:cNvPr id="92" name="テキスト ボックス 91"/>
        <xdr:cNvSpPr txBox="1"/>
      </xdr:nvSpPr>
      <xdr:spPr>
        <a:xfrm>
          <a:off x="165735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47625</xdr:rowOff>
    </xdr:from>
    <xdr:to>
      <xdr:col>1</xdr:col>
      <xdr:colOff>600075</xdr:colOff>
      <xdr:row>37</xdr:row>
      <xdr:rowOff>152400</xdr:rowOff>
    </xdr:to>
    <xdr:sp macro="" textlink="">
      <xdr:nvSpPr>
        <xdr:cNvPr id="93" name="円/楕円 92"/>
        <xdr:cNvSpPr/>
      </xdr:nvSpPr>
      <xdr:spPr>
        <a:xfrm>
          <a:off x="1181100" y="63912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133350</xdr:rowOff>
    </xdr:from>
    <xdr:ext cx="762000" cy="257175"/>
    <xdr:sp macro="" textlink="">
      <xdr:nvSpPr>
        <xdr:cNvPr id="94" name="テキスト ボックス 93"/>
        <xdr:cNvSpPr txBox="1"/>
      </xdr:nvSpPr>
      <xdr:spPr>
        <a:xfrm>
          <a:off x="857250" y="647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物件費は行政情報システムクラウド共同利用や財務諸表作成に伴う固定資産台帳および公共施設総合管理計画の整備委託など増加要因はあるものの、委託経費や施設維持に係る経常経費の抑制に取り組んだことで減少している。全国平均等と比べても標準的な位置にあるが、今後も各種事務事業の見直しや公共施設総合管理計画に基づき、公共施設の統廃合を含めた検討を行う必要があ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9" name="直線コネクタ 108"/>
        <xdr:cNvCxnSpPr/>
      </xdr:nvCxnSpPr>
      <xdr:spPr>
        <a:xfrm>
          <a:off x="10906125" y="3800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0" name="テキスト ボックス 109"/>
        <xdr:cNvSpPr txBox="1"/>
      </xdr:nvSpPr>
      <xdr:spPr>
        <a:xfrm>
          <a:off x="10477500"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1" name="直線コネクタ 110"/>
        <xdr:cNvCxnSpPr/>
      </xdr:nvCxnSpPr>
      <xdr:spPr>
        <a:xfrm>
          <a:off x="10906125" y="3476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2" name="テキスト ボックス 111"/>
        <xdr:cNvSpPr txBox="1"/>
      </xdr:nvSpPr>
      <xdr:spPr>
        <a:xfrm>
          <a:off x="10477500"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3" name="直線コネクタ 112"/>
        <xdr:cNvCxnSpPr/>
      </xdr:nvCxnSpPr>
      <xdr:spPr>
        <a:xfrm>
          <a:off x="10906125" y="3143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4" name="テキスト ボックス 113"/>
        <xdr:cNvSpPr txBox="1"/>
      </xdr:nvSpPr>
      <xdr:spPr>
        <a:xfrm>
          <a:off x="10477500"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5" name="直線コネクタ 114"/>
        <xdr:cNvCxnSpPr/>
      </xdr:nvCxnSpPr>
      <xdr:spPr>
        <a:xfrm>
          <a:off x="10906125" y="2819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6" name="テキスト ボックス 115"/>
        <xdr:cNvSpPr txBox="1"/>
      </xdr:nvSpPr>
      <xdr:spPr>
        <a:xfrm>
          <a:off x="10477500"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7" name="直線コネクタ 116"/>
        <xdr:cNvCxnSpPr/>
      </xdr:nvCxnSpPr>
      <xdr:spPr>
        <a:xfrm>
          <a:off x="10906125" y="2495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8" name="テキスト ボックス 117"/>
        <xdr:cNvSpPr txBox="1"/>
      </xdr:nvSpPr>
      <xdr:spPr>
        <a:xfrm>
          <a:off x="10477500"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9" name="直線コネクタ 118"/>
        <xdr:cNvCxnSpPr/>
      </xdr:nvCxnSpPr>
      <xdr:spPr>
        <a:xfrm>
          <a:off x="10906125" y="2171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0" name="テキスト ボックス 119"/>
        <xdr:cNvSpPr txBox="1"/>
      </xdr:nvSpPr>
      <xdr:spPr>
        <a:xfrm>
          <a:off x="10477500"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1" name="直線コネクタ 120"/>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2" name="テキスト ボックス 121"/>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3"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123825</xdr:rowOff>
    </xdr:from>
    <xdr:to>
      <xdr:col>24</xdr:col>
      <xdr:colOff>28575</xdr:colOff>
      <xdr:row>22</xdr:row>
      <xdr:rowOff>47625</xdr:rowOff>
    </xdr:to>
    <xdr:cxnSp macro="">
      <xdr:nvCxnSpPr>
        <xdr:cNvPr id="124" name="直線コネクタ 123"/>
        <xdr:cNvCxnSpPr/>
      </xdr:nvCxnSpPr>
      <xdr:spPr>
        <a:xfrm flipV="1">
          <a:off x="14449425" y="23526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19050</xdr:rowOff>
    </xdr:from>
    <xdr:ext cx="762000" cy="257175"/>
    <xdr:sp macro="" textlink="">
      <xdr:nvSpPr>
        <xdr:cNvPr id="125" name="物件費最小値テキスト"/>
        <xdr:cNvSpPr txBox="1"/>
      </xdr:nvSpPr>
      <xdr:spPr>
        <a:xfrm>
          <a:off x="14544675" y="3790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600075</xdr:colOff>
      <xdr:row>22</xdr:row>
      <xdr:rowOff>47625</xdr:rowOff>
    </xdr:from>
    <xdr:to>
      <xdr:col>24</xdr:col>
      <xdr:colOff>123825</xdr:colOff>
      <xdr:row>22</xdr:row>
      <xdr:rowOff>47625</xdr:rowOff>
    </xdr:to>
    <xdr:cxnSp macro="">
      <xdr:nvCxnSpPr>
        <xdr:cNvPr id="126" name="直線コネクタ 125"/>
        <xdr:cNvCxnSpPr/>
      </xdr:nvCxnSpPr>
      <xdr:spPr>
        <a:xfrm>
          <a:off x="14420850" y="3819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38100</xdr:rowOff>
    </xdr:from>
    <xdr:ext cx="762000" cy="257175"/>
    <xdr:sp macro="" textlink="">
      <xdr:nvSpPr>
        <xdr:cNvPr id="127" name="物件費最大値テキスト"/>
        <xdr:cNvSpPr txBox="1"/>
      </xdr:nvSpPr>
      <xdr:spPr>
        <a:xfrm>
          <a:off x="14544675"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600075</xdr:colOff>
      <xdr:row>13</xdr:row>
      <xdr:rowOff>123825</xdr:rowOff>
    </xdr:from>
    <xdr:to>
      <xdr:col>24</xdr:col>
      <xdr:colOff>123825</xdr:colOff>
      <xdr:row>13</xdr:row>
      <xdr:rowOff>123825</xdr:rowOff>
    </xdr:to>
    <xdr:cxnSp macro="">
      <xdr:nvCxnSpPr>
        <xdr:cNvPr id="128" name="直線コネクタ 127"/>
        <xdr:cNvCxnSpPr/>
      </xdr:nvCxnSpPr>
      <xdr:spPr>
        <a:xfrm>
          <a:off x="14420850" y="23526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57150</xdr:rowOff>
    </xdr:from>
    <xdr:to>
      <xdr:col>24</xdr:col>
      <xdr:colOff>28575</xdr:colOff>
      <xdr:row>16</xdr:row>
      <xdr:rowOff>76200</xdr:rowOff>
    </xdr:to>
    <xdr:cxnSp macro="">
      <xdr:nvCxnSpPr>
        <xdr:cNvPr id="129" name="直線コネクタ 128"/>
        <xdr:cNvCxnSpPr/>
      </xdr:nvCxnSpPr>
      <xdr:spPr>
        <a:xfrm flipV="1">
          <a:off x="13782675" y="2800350"/>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95250</xdr:rowOff>
    </xdr:from>
    <xdr:ext cx="762000" cy="257175"/>
    <xdr:sp macro="" textlink="">
      <xdr:nvSpPr>
        <xdr:cNvPr id="130" name="物件費平均値テキスト"/>
        <xdr:cNvSpPr txBox="1"/>
      </xdr:nvSpPr>
      <xdr:spPr>
        <a:xfrm>
          <a:off x="145446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600075</xdr:colOff>
      <xdr:row>16</xdr:row>
      <xdr:rowOff>123825</xdr:rowOff>
    </xdr:from>
    <xdr:to>
      <xdr:col>24</xdr:col>
      <xdr:colOff>85725</xdr:colOff>
      <xdr:row>17</xdr:row>
      <xdr:rowOff>57150</xdr:rowOff>
    </xdr:to>
    <xdr:sp macro="" textlink="">
      <xdr:nvSpPr>
        <xdr:cNvPr id="131" name="フローチャート : 判断 130"/>
        <xdr:cNvSpPr/>
      </xdr:nvSpPr>
      <xdr:spPr>
        <a:xfrm>
          <a:off x="14420850" y="2867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561975</xdr:colOff>
      <xdr:row>16</xdr:row>
      <xdr:rowOff>85725</xdr:rowOff>
    </xdr:to>
    <xdr:cxnSp macro="">
      <xdr:nvCxnSpPr>
        <xdr:cNvPr id="132" name="直線コネクタ 131"/>
        <xdr:cNvCxnSpPr/>
      </xdr:nvCxnSpPr>
      <xdr:spPr>
        <a:xfrm flipV="1">
          <a:off x="12982575" y="28194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600075</xdr:colOff>
      <xdr:row>16</xdr:row>
      <xdr:rowOff>142875</xdr:rowOff>
    </xdr:to>
    <xdr:sp macro="" textlink="">
      <xdr:nvSpPr>
        <xdr:cNvPr id="133" name="フローチャート : 判断 132"/>
        <xdr:cNvSpPr/>
      </xdr:nvSpPr>
      <xdr:spPr>
        <a:xfrm>
          <a:off x="13735050" y="2781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123825</xdr:rowOff>
    </xdr:from>
    <xdr:ext cx="733425" cy="257175"/>
    <xdr:sp macro="" textlink="">
      <xdr:nvSpPr>
        <xdr:cNvPr id="134" name="テキスト ボックス 133"/>
        <xdr:cNvSpPr txBox="1"/>
      </xdr:nvSpPr>
      <xdr:spPr>
        <a:xfrm>
          <a:off x="13401675" y="286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161925</xdr:rowOff>
    </xdr:from>
    <xdr:to>
      <xdr:col>21</xdr:col>
      <xdr:colOff>361950</xdr:colOff>
      <xdr:row>16</xdr:row>
      <xdr:rowOff>85725</xdr:rowOff>
    </xdr:to>
    <xdr:cxnSp macro="">
      <xdr:nvCxnSpPr>
        <xdr:cNvPr id="135" name="直線コネクタ 134"/>
        <xdr:cNvCxnSpPr/>
      </xdr:nvCxnSpPr>
      <xdr:spPr>
        <a:xfrm>
          <a:off x="12182475" y="2733675"/>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136" name="フローチャート : 判断 135"/>
        <xdr:cNvSpPr/>
      </xdr:nvSpPr>
      <xdr:spPr>
        <a:xfrm>
          <a:off x="12934950" y="270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76200</xdr:rowOff>
    </xdr:from>
    <xdr:ext cx="752475" cy="257175"/>
    <xdr:sp macro="" textlink="">
      <xdr:nvSpPr>
        <xdr:cNvPr id="137" name="テキスト ボックス 136"/>
        <xdr:cNvSpPr txBox="1"/>
      </xdr:nvSpPr>
      <xdr:spPr>
        <a:xfrm>
          <a:off x="12620625" y="2476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600075</xdr:colOff>
      <xdr:row>15</xdr:row>
      <xdr:rowOff>152400</xdr:rowOff>
    </xdr:from>
    <xdr:to>
      <xdr:col>20</xdr:col>
      <xdr:colOff>161925</xdr:colOff>
      <xdr:row>15</xdr:row>
      <xdr:rowOff>161925</xdr:rowOff>
    </xdr:to>
    <xdr:cxnSp macro="">
      <xdr:nvCxnSpPr>
        <xdr:cNvPr id="138" name="直線コネクタ 137"/>
        <xdr:cNvCxnSpPr/>
      </xdr:nvCxnSpPr>
      <xdr:spPr>
        <a:xfrm>
          <a:off x="11420475" y="27241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139" name="フローチャート : 判断 138"/>
        <xdr:cNvSpPr/>
      </xdr:nvSpPr>
      <xdr:spPr>
        <a:xfrm>
          <a:off x="12125325" y="2676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38100</xdr:rowOff>
    </xdr:from>
    <xdr:ext cx="762000" cy="257175"/>
    <xdr:sp macro="" textlink="">
      <xdr:nvSpPr>
        <xdr:cNvPr id="140" name="テキスト ボックス 139"/>
        <xdr:cNvSpPr txBox="1"/>
      </xdr:nvSpPr>
      <xdr:spPr>
        <a:xfrm>
          <a:off x="118872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xdr:rowOff>
    </xdr:from>
    <xdr:to>
      <xdr:col>19</xdr:col>
      <xdr:colOff>9525</xdr:colOff>
      <xdr:row>15</xdr:row>
      <xdr:rowOff>114300</xdr:rowOff>
    </xdr:to>
    <xdr:sp macro="" textlink="">
      <xdr:nvSpPr>
        <xdr:cNvPr id="141" name="フローチャート : 判断 140"/>
        <xdr:cNvSpPr/>
      </xdr:nvSpPr>
      <xdr:spPr>
        <a:xfrm>
          <a:off x="11410950" y="25812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123825</xdr:rowOff>
    </xdr:from>
    <xdr:ext cx="762000" cy="257175"/>
    <xdr:sp macro="" textlink="">
      <xdr:nvSpPr>
        <xdr:cNvPr id="142" name="テキスト ボックス 141"/>
        <xdr:cNvSpPr txBox="1"/>
      </xdr:nvSpPr>
      <xdr:spPr>
        <a:xfrm>
          <a:off x="11077575"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3" name="テキスト ボックス 142"/>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4" name="テキスト ボックス 143"/>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5" name="テキスト ボックス 144"/>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6" name="テキスト ボックス 145"/>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7" name="テキスト ボックス 146"/>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16</xdr:row>
      <xdr:rowOff>9525</xdr:rowOff>
    </xdr:from>
    <xdr:to>
      <xdr:col>24</xdr:col>
      <xdr:colOff>85725</xdr:colOff>
      <xdr:row>16</xdr:row>
      <xdr:rowOff>104775</xdr:rowOff>
    </xdr:to>
    <xdr:sp macro="" textlink="">
      <xdr:nvSpPr>
        <xdr:cNvPr id="148" name="円/楕円 147"/>
        <xdr:cNvSpPr/>
      </xdr:nvSpPr>
      <xdr:spPr>
        <a:xfrm>
          <a:off x="14420850" y="27527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19050</xdr:rowOff>
    </xdr:from>
    <xdr:ext cx="762000" cy="257175"/>
    <xdr:sp macro="" textlink="">
      <xdr:nvSpPr>
        <xdr:cNvPr id="149" name="物件費該当値テキスト"/>
        <xdr:cNvSpPr txBox="1"/>
      </xdr:nvSpPr>
      <xdr:spPr>
        <a:xfrm>
          <a:off x="145446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28575</xdr:rowOff>
    </xdr:from>
    <xdr:to>
      <xdr:col>22</xdr:col>
      <xdr:colOff>600075</xdr:colOff>
      <xdr:row>16</xdr:row>
      <xdr:rowOff>133350</xdr:rowOff>
    </xdr:to>
    <xdr:sp macro="" textlink="">
      <xdr:nvSpPr>
        <xdr:cNvPr id="150" name="円/楕円 149"/>
        <xdr:cNvSpPr/>
      </xdr:nvSpPr>
      <xdr:spPr>
        <a:xfrm>
          <a:off x="13735050" y="27717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142875</xdr:rowOff>
    </xdr:from>
    <xdr:ext cx="733425" cy="257175"/>
    <xdr:sp macro="" textlink="">
      <xdr:nvSpPr>
        <xdr:cNvPr id="151" name="テキスト ボックス 150"/>
        <xdr:cNvSpPr txBox="1"/>
      </xdr:nvSpPr>
      <xdr:spPr>
        <a:xfrm>
          <a:off x="13401675" y="2543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38100</xdr:rowOff>
    </xdr:from>
    <xdr:to>
      <xdr:col>21</xdr:col>
      <xdr:colOff>409575</xdr:colOff>
      <xdr:row>16</xdr:row>
      <xdr:rowOff>142875</xdr:rowOff>
    </xdr:to>
    <xdr:sp macro="" textlink="">
      <xdr:nvSpPr>
        <xdr:cNvPr id="152" name="円/楕円 151"/>
        <xdr:cNvSpPr/>
      </xdr:nvSpPr>
      <xdr:spPr>
        <a:xfrm>
          <a:off x="12934950" y="278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16</xdr:row>
      <xdr:rowOff>123825</xdr:rowOff>
    </xdr:from>
    <xdr:ext cx="752475" cy="257175"/>
    <xdr:sp macro="" textlink="">
      <xdr:nvSpPr>
        <xdr:cNvPr id="153" name="テキスト ボックス 152"/>
        <xdr:cNvSpPr txBox="1"/>
      </xdr:nvSpPr>
      <xdr:spPr>
        <a:xfrm>
          <a:off x="12620625" y="286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114300</xdr:rowOff>
    </xdr:from>
    <xdr:to>
      <xdr:col>20</xdr:col>
      <xdr:colOff>209550</xdr:colOff>
      <xdr:row>16</xdr:row>
      <xdr:rowOff>38100</xdr:rowOff>
    </xdr:to>
    <xdr:sp macro="" textlink="">
      <xdr:nvSpPr>
        <xdr:cNvPr id="154" name="円/楕円 153"/>
        <xdr:cNvSpPr/>
      </xdr:nvSpPr>
      <xdr:spPr>
        <a:xfrm>
          <a:off x="12125325" y="268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28575</xdr:rowOff>
    </xdr:from>
    <xdr:ext cx="762000" cy="257175"/>
    <xdr:sp macro="" textlink="">
      <xdr:nvSpPr>
        <xdr:cNvPr id="155" name="テキスト ボックス 154"/>
        <xdr:cNvSpPr txBox="1"/>
      </xdr:nvSpPr>
      <xdr:spPr>
        <a:xfrm>
          <a:off x="11887200"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104775</xdr:rowOff>
    </xdr:from>
    <xdr:to>
      <xdr:col>19</xdr:col>
      <xdr:colOff>9525</xdr:colOff>
      <xdr:row>16</xdr:row>
      <xdr:rowOff>28575</xdr:rowOff>
    </xdr:to>
    <xdr:sp macro="" textlink="">
      <xdr:nvSpPr>
        <xdr:cNvPr id="156" name="円/楕円 155"/>
        <xdr:cNvSpPr/>
      </xdr:nvSpPr>
      <xdr:spPr>
        <a:xfrm>
          <a:off x="11410950" y="26765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19050</xdr:rowOff>
    </xdr:from>
    <xdr:ext cx="762000" cy="257175"/>
    <xdr:sp macro="" textlink="">
      <xdr:nvSpPr>
        <xdr:cNvPr id="157" name="テキスト ボックス 156"/>
        <xdr:cNvSpPr txBox="1"/>
      </xdr:nvSpPr>
      <xdr:spPr>
        <a:xfrm>
          <a:off x="11077575" y="276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8" name="正方形/長方形 157"/>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9" name="正方形/長方形 158"/>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0" name="正方形/長方形 159"/>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1" name="正方形/長方形 160"/>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2" name="正方形/長方形 161"/>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3" name="正方形/長方形 162"/>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4" name="正方形/長方形 163"/>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5" name="正方形/長方形 164"/>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6" name="正方形/長方形 165"/>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7" name="正方形/長方形 166"/>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8" name="テキスト ボックス 167"/>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扶助費については、少子高齢化の進展に伴い医療費等の社会保障関係経費の自然増が続いている。また、障害者総合支援事業などの社会福祉費の増加は著しい状況にある。</a:t>
          </a:r>
          <a:endParaRPr kumimoji="1" lang="en-US" altLang="ja-JP" sz="1300">
            <a:latin typeface="ＭＳ Ｐゴシック"/>
          </a:endParaRPr>
        </a:p>
        <a:p>
          <a:r>
            <a:rPr kumimoji="1" lang="ja-JP" altLang="en-US" sz="1300">
              <a:latin typeface="ＭＳ Ｐゴシック"/>
            </a:rPr>
            <a:t>今後も、高齢者や低所得者の増加あわせて保育所関係経費などの児童福祉費の増などにより扶助費の増加は避けられない状況にある。このような中で支給に対する審査の適正化、地域住民の健康増進に取り組むことで扶助費の抑制に努めたい。</a:t>
          </a:r>
        </a:p>
      </xdr:txBody>
    </xdr:sp>
    <xdr:clientData/>
  </xdr:twoCellAnchor>
  <xdr:oneCellAnchor>
    <xdr:from>
      <xdr:col>1</xdr:col>
      <xdr:colOff>28575</xdr:colOff>
      <xdr:row>49</xdr:row>
      <xdr:rowOff>104775</xdr:rowOff>
    </xdr:from>
    <xdr:ext cx="295275" cy="228600"/>
    <xdr:sp macro="" textlink="">
      <xdr:nvSpPr>
        <xdr:cNvPr id="169" name="テキスト ボックス 168"/>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0" name="直線コネクタ 169"/>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1" name="テキスト ボックス 170"/>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2" name="直線コネクタ 171"/>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3" name="テキスト ボックス 172"/>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4" name="直線コネクタ 173"/>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5" name="テキスト ボックス 174"/>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6" name="直線コネクタ 175"/>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7" name="テキスト ボックス 176"/>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8" name="直線コネクタ 177"/>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9" name="テキスト ボックス 178"/>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80" name="直線コネクタ 179"/>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81" name="テキスト ボックス 180"/>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2" name="直線コネクタ 181"/>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3" name="テキスト ボックス 182"/>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4" name="直線コネクタ 183"/>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5" name="テキスト ボックス 184"/>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6"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95250</xdr:rowOff>
    </xdr:from>
    <xdr:to>
      <xdr:col>7</xdr:col>
      <xdr:colOff>19050</xdr:colOff>
      <xdr:row>60</xdr:row>
      <xdr:rowOff>142875</xdr:rowOff>
    </xdr:to>
    <xdr:cxnSp macro="">
      <xdr:nvCxnSpPr>
        <xdr:cNvPr id="187" name="直線コネクタ 186"/>
        <xdr:cNvCxnSpPr/>
      </xdr:nvCxnSpPr>
      <xdr:spPr>
        <a:xfrm flipV="1">
          <a:off x="4229100" y="90106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114300</xdr:rowOff>
    </xdr:from>
    <xdr:ext cx="762000" cy="257175"/>
    <xdr:sp macro="" textlink="">
      <xdr:nvSpPr>
        <xdr:cNvPr id="188" name="扶助費最小値テキスト"/>
        <xdr:cNvSpPr txBox="1"/>
      </xdr:nvSpPr>
      <xdr:spPr>
        <a:xfrm>
          <a:off x="4314825" y="1040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600075</xdr:colOff>
      <xdr:row>60</xdr:row>
      <xdr:rowOff>142875</xdr:rowOff>
    </xdr:from>
    <xdr:to>
      <xdr:col>7</xdr:col>
      <xdr:colOff>104775</xdr:colOff>
      <xdr:row>60</xdr:row>
      <xdr:rowOff>142875</xdr:rowOff>
    </xdr:to>
    <xdr:cxnSp macro="">
      <xdr:nvCxnSpPr>
        <xdr:cNvPr id="189" name="直線コネクタ 188"/>
        <xdr:cNvCxnSpPr/>
      </xdr:nvCxnSpPr>
      <xdr:spPr>
        <a:xfrm>
          <a:off x="4210050" y="104298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9525</xdr:rowOff>
    </xdr:from>
    <xdr:ext cx="762000" cy="257175"/>
    <xdr:sp macro="" textlink="">
      <xdr:nvSpPr>
        <xdr:cNvPr id="190" name="扶助費最大値テキスト"/>
        <xdr:cNvSpPr txBox="1"/>
      </xdr:nvSpPr>
      <xdr:spPr>
        <a:xfrm>
          <a:off x="4314825" y="8753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600075</xdr:colOff>
      <xdr:row>52</xdr:row>
      <xdr:rowOff>95250</xdr:rowOff>
    </xdr:from>
    <xdr:to>
      <xdr:col>7</xdr:col>
      <xdr:colOff>104775</xdr:colOff>
      <xdr:row>52</xdr:row>
      <xdr:rowOff>95250</xdr:rowOff>
    </xdr:to>
    <xdr:cxnSp macro="">
      <xdr:nvCxnSpPr>
        <xdr:cNvPr id="191" name="直線コネクタ 190"/>
        <xdr:cNvCxnSpPr/>
      </xdr:nvCxnSpPr>
      <xdr:spPr>
        <a:xfrm>
          <a:off x="4210050" y="90106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57</xdr:row>
      <xdr:rowOff>19050</xdr:rowOff>
    </xdr:from>
    <xdr:to>
      <xdr:col>7</xdr:col>
      <xdr:colOff>19050</xdr:colOff>
      <xdr:row>57</xdr:row>
      <xdr:rowOff>104775</xdr:rowOff>
    </xdr:to>
    <xdr:cxnSp macro="">
      <xdr:nvCxnSpPr>
        <xdr:cNvPr id="192" name="直線コネクタ 191"/>
        <xdr:cNvCxnSpPr/>
      </xdr:nvCxnSpPr>
      <xdr:spPr>
        <a:xfrm>
          <a:off x="3562350" y="9791700"/>
          <a:ext cx="6667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152400</xdr:rowOff>
    </xdr:from>
    <xdr:ext cx="762000" cy="257175"/>
    <xdr:sp macro="" textlink="">
      <xdr:nvSpPr>
        <xdr:cNvPr id="193" name="扶助費平均値テキスト"/>
        <xdr:cNvSpPr txBox="1"/>
      </xdr:nvSpPr>
      <xdr:spPr>
        <a:xfrm>
          <a:off x="4314825" y="941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133350</xdr:rowOff>
    </xdr:from>
    <xdr:to>
      <xdr:col>7</xdr:col>
      <xdr:colOff>66675</xdr:colOff>
      <xdr:row>56</xdr:row>
      <xdr:rowOff>66675</xdr:rowOff>
    </xdr:to>
    <xdr:sp macro="" textlink="">
      <xdr:nvSpPr>
        <xdr:cNvPr id="194" name="フローチャート : 判断 193"/>
        <xdr:cNvSpPr/>
      </xdr:nvSpPr>
      <xdr:spPr>
        <a:xfrm>
          <a:off x="4210050" y="95631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133350</xdr:rowOff>
    </xdr:from>
    <xdr:to>
      <xdr:col>5</xdr:col>
      <xdr:colOff>552450</xdr:colOff>
      <xdr:row>57</xdr:row>
      <xdr:rowOff>19050</xdr:rowOff>
    </xdr:to>
    <xdr:cxnSp macro="">
      <xdr:nvCxnSpPr>
        <xdr:cNvPr id="195" name="直線コネクタ 194"/>
        <xdr:cNvCxnSpPr/>
      </xdr:nvCxnSpPr>
      <xdr:spPr>
        <a:xfrm>
          <a:off x="2752725" y="9563100"/>
          <a:ext cx="8096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66675</xdr:rowOff>
    </xdr:from>
    <xdr:to>
      <xdr:col>5</xdr:col>
      <xdr:colOff>600075</xdr:colOff>
      <xdr:row>55</xdr:row>
      <xdr:rowOff>171450</xdr:rowOff>
    </xdr:to>
    <xdr:sp macro="" textlink="">
      <xdr:nvSpPr>
        <xdr:cNvPr id="196" name="フローチャート : 判断 195"/>
        <xdr:cNvSpPr/>
      </xdr:nvSpPr>
      <xdr:spPr>
        <a:xfrm>
          <a:off x="35052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9525</xdr:rowOff>
    </xdr:from>
    <xdr:ext cx="733425" cy="257175"/>
    <xdr:sp macro="" textlink="">
      <xdr:nvSpPr>
        <xdr:cNvPr id="197" name="テキスト ボックス 196"/>
        <xdr:cNvSpPr txBox="1"/>
      </xdr:nvSpPr>
      <xdr:spPr>
        <a:xfrm>
          <a:off x="3181350" y="9267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66675</xdr:rowOff>
    </xdr:from>
    <xdr:to>
      <xdr:col>4</xdr:col>
      <xdr:colOff>342900</xdr:colOff>
      <xdr:row>55</xdr:row>
      <xdr:rowOff>133350</xdr:rowOff>
    </xdr:to>
    <xdr:cxnSp macro="">
      <xdr:nvCxnSpPr>
        <xdr:cNvPr id="198" name="直線コネクタ 197"/>
        <xdr:cNvCxnSpPr/>
      </xdr:nvCxnSpPr>
      <xdr:spPr>
        <a:xfrm>
          <a:off x="1952625" y="94964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85725</xdr:rowOff>
    </xdr:from>
    <xdr:to>
      <xdr:col>4</xdr:col>
      <xdr:colOff>400050</xdr:colOff>
      <xdr:row>56</xdr:row>
      <xdr:rowOff>19050</xdr:rowOff>
    </xdr:to>
    <xdr:sp macro="" textlink="">
      <xdr:nvSpPr>
        <xdr:cNvPr id="199" name="フローチャート : 判断 198"/>
        <xdr:cNvSpPr/>
      </xdr:nvSpPr>
      <xdr:spPr>
        <a:xfrm>
          <a:off x="27051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54</xdr:row>
      <xdr:rowOff>28575</xdr:rowOff>
    </xdr:from>
    <xdr:ext cx="752475" cy="257175"/>
    <xdr:sp macro="" textlink="">
      <xdr:nvSpPr>
        <xdr:cNvPr id="200" name="テキスト ボックス 199"/>
        <xdr:cNvSpPr txBox="1"/>
      </xdr:nvSpPr>
      <xdr:spPr>
        <a:xfrm>
          <a:off x="2409825" y="9286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600075</xdr:colOff>
      <xdr:row>55</xdr:row>
      <xdr:rowOff>66675</xdr:rowOff>
    </xdr:from>
    <xdr:to>
      <xdr:col>3</xdr:col>
      <xdr:colOff>142875</xdr:colOff>
      <xdr:row>55</xdr:row>
      <xdr:rowOff>66675</xdr:rowOff>
    </xdr:to>
    <xdr:cxnSp macro="">
      <xdr:nvCxnSpPr>
        <xdr:cNvPr id="201" name="直線コネクタ 200"/>
        <xdr:cNvCxnSpPr/>
      </xdr:nvCxnSpPr>
      <xdr:spPr>
        <a:xfrm>
          <a:off x="1209675" y="9496425"/>
          <a:ext cx="7429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38100</xdr:rowOff>
    </xdr:from>
    <xdr:to>
      <xdr:col>3</xdr:col>
      <xdr:colOff>190500</xdr:colOff>
      <xdr:row>55</xdr:row>
      <xdr:rowOff>133350</xdr:rowOff>
    </xdr:to>
    <xdr:sp macro="" textlink="">
      <xdr:nvSpPr>
        <xdr:cNvPr id="202" name="フローチャート : 判断 201"/>
        <xdr:cNvSpPr/>
      </xdr:nvSpPr>
      <xdr:spPr>
        <a:xfrm>
          <a:off x="1905000" y="9467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123825</xdr:rowOff>
    </xdr:from>
    <xdr:ext cx="762000" cy="257175"/>
    <xdr:sp macro="" textlink="">
      <xdr:nvSpPr>
        <xdr:cNvPr id="203" name="テキスト ボックス 202"/>
        <xdr:cNvSpPr txBox="1"/>
      </xdr:nvSpPr>
      <xdr:spPr>
        <a:xfrm>
          <a:off x="1657350"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19050</xdr:rowOff>
    </xdr:from>
    <xdr:to>
      <xdr:col>1</xdr:col>
      <xdr:colOff>600075</xdr:colOff>
      <xdr:row>55</xdr:row>
      <xdr:rowOff>123825</xdr:rowOff>
    </xdr:to>
    <xdr:sp macro="" textlink="">
      <xdr:nvSpPr>
        <xdr:cNvPr id="204" name="フローチャート : 判断 203"/>
        <xdr:cNvSpPr/>
      </xdr:nvSpPr>
      <xdr:spPr>
        <a:xfrm>
          <a:off x="1181100" y="94488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133350</xdr:rowOff>
    </xdr:from>
    <xdr:ext cx="762000" cy="257175"/>
    <xdr:sp macro="" textlink="">
      <xdr:nvSpPr>
        <xdr:cNvPr id="205" name="テキスト ボックス 204"/>
        <xdr:cNvSpPr txBox="1"/>
      </xdr:nvSpPr>
      <xdr:spPr>
        <a:xfrm>
          <a:off x="857250"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6" name="テキスト ボックス 205"/>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7" name="テキスト ボックス 206"/>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8" name="テキスト ボックス 207"/>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9" name="テキスト ボックス 208"/>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10" name="テキスト ボックス 209"/>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57</xdr:row>
      <xdr:rowOff>47625</xdr:rowOff>
    </xdr:from>
    <xdr:to>
      <xdr:col>7</xdr:col>
      <xdr:colOff>66675</xdr:colOff>
      <xdr:row>57</xdr:row>
      <xdr:rowOff>152400</xdr:rowOff>
    </xdr:to>
    <xdr:sp macro="" textlink="">
      <xdr:nvSpPr>
        <xdr:cNvPr id="211" name="円/楕円 210"/>
        <xdr:cNvSpPr/>
      </xdr:nvSpPr>
      <xdr:spPr>
        <a:xfrm>
          <a:off x="4210050" y="98202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19050</xdr:rowOff>
    </xdr:from>
    <xdr:ext cx="762000" cy="257175"/>
    <xdr:sp macro="" textlink="">
      <xdr:nvSpPr>
        <xdr:cNvPr id="212" name="扶助費該当値テキスト"/>
        <xdr:cNvSpPr txBox="1"/>
      </xdr:nvSpPr>
      <xdr:spPr>
        <a:xfrm>
          <a:off x="431482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142875</xdr:rowOff>
    </xdr:from>
    <xdr:to>
      <xdr:col>5</xdr:col>
      <xdr:colOff>600075</xdr:colOff>
      <xdr:row>57</xdr:row>
      <xdr:rowOff>76200</xdr:rowOff>
    </xdr:to>
    <xdr:sp macro="" textlink="">
      <xdr:nvSpPr>
        <xdr:cNvPr id="213" name="円/楕円 212"/>
        <xdr:cNvSpPr/>
      </xdr:nvSpPr>
      <xdr:spPr>
        <a:xfrm>
          <a:off x="3505200" y="974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57150</xdr:rowOff>
    </xdr:from>
    <xdr:ext cx="733425" cy="257175"/>
    <xdr:sp macro="" textlink="">
      <xdr:nvSpPr>
        <xdr:cNvPr id="214" name="テキスト ボックス 213"/>
        <xdr:cNvSpPr txBox="1"/>
      </xdr:nvSpPr>
      <xdr:spPr>
        <a:xfrm>
          <a:off x="3181350" y="9829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85725</xdr:rowOff>
    </xdr:from>
    <xdr:to>
      <xdr:col>4</xdr:col>
      <xdr:colOff>400050</xdr:colOff>
      <xdr:row>56</xdr:row>
      <xdr:rowOff>19050</xdr:rowOff>
    </xdr:to>
    <xdr:sp macro="" textlink="">
      <xdr:nvSpPr>
        <xdr:cNvPr id="215" name="円/楕円 214"/>
        <xdr:cNvSpPr/>
      </xdr:nvSpPr>
      <xdr:spPr>
        <a:xfrm>
          <a:off x="2705100" y="951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55</xdr:row>
      <xdr:rowOff>171450</xdr:rowOff>
    </xdr:from>
    <xdr:ext cx="752475" cy="257175"/>
    <xdr:sp macro="" textlink="">
      <xdr:nvSpPr>
        <xdr:cNvPr id="216" name="テキスト ボックス 215"/>
        <xdr:cNvSpPr txBox="1"/>
      </xdr:nvSpPr>
      <xdr:spPr>
        <a:xfrm>
          <a:off x="2409825" y="9601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19050</xdr:rowOff>
    </xdr:from>
    <xdr:to>
      <xdr:col>3</xdr:col>
      <xdr:colOff>190500</xdr:colOff>
      <xdr:row>55</xdr:row>
      <xdr:rowOff>123825</xdr:rowOff>
    </xdr:to>
    <xdr:sp macro="" textlink="">
      <xdr:nvSpPr>
        <xdr:cNvPr id="217" name="円/楕円 216"/>
        <xdr:cNvSpPr/>
      </xdr:nvSpPr>
      <xdr:spPr>
        <a:xfrm>
          <a:off x="1905000" y="944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133350</xdr:rowOff>
    </xdr:from>
    <xdr:ext cx="762000" cy="257175"/>
    <xdr:sp macro="" textlink="">
      <xdr:nvSpPr>
        <xdr:cNvPr id="218" name="テキスト ボックス 217"/>
        <xdr:cNvSpPr txBox="1"/>
      </xdr:nvSpPr>
      <xdr:spPr>
        <a:xfrm>
          <a:off x="1657350"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19050</xdr:rowOff>
    </xdr:from>
    <xdr:to>
      <xdr:col>1</xdr:col>
      <xdr:colOff>600075</xdr:colOff>
      <xdr:row>55</xdr:row>
      <xdr:rowOff>123825</xdr:rowOff>
    </xdr:to>
    <xdr:sp macro="" textlink="">
      <xdr:nvSpPr>
        <xdr:cNvPr id="219" name="円/楕円 218"/>
        <xdr:cNvSpPr/>
      </xdr:nvSpPr>
      <xdr:spPr>
        <a:xfrm>
          <a:off x="1181100" y="94488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104775</xdr:rowOff>
    </xdr:from>
    <xdr:ext cx="762000" cy="257175"/>
    <xdr:sp macro="" textlink="">
      <xdr:nvSpPr>
        <xdr:cNvPr id="220" name="テキスト ボックス 219"/>
        <xdr:cNvSpPr txBox="1"/>
      </xdr:nvSpPr>
      <xdr:spPr>
        <a:xfrm>
          <a:off x="857250" y="953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21" name="正方形/長方形 220"/>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2" name="正方形/長方形 221"/>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3" name="正方形/長方形 222"/>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4" name="正方形/長方形 223"/>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5" name="正方形/長方形 224"/>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6" name="正方形/長方形 225"/>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7" name="正方形/長方形 226"/>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8" name="正方形/長方形 227"/>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9" name="正方形/長方形 228"/>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30" name="正方形/長方形 229"/>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31" name="テキスト ボックス 230"/>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その他の経費については、繰出金に関する支出が主なもので、前年度より</a:t>
          </a:r>
          <a:r>
            <a:rPr kumimoji="1" lang="en-US" altLang="ja-JP" sz="1300">
              <a:latin typeface="ＭＳ Ｐゴシック"/>
            </a:rPr>
            <a:t>0.7%</a:t>
          </a:r>
          <a:r>
            <a:rPr kumimoji="1" lang="ja-JP" altLang="en-US" sz="1300">
              <a:latin typeface="ＭＳ Ｐゴシック"/>
            </a:rPr>
            <a:t>増加した。全国平均（</a:t>
          </a:r>
          <a:r>
            <a:rPr kumimoji="1" lang="en-US" altLang="ja-JP" sz="1300">
              <a:latin typeface="ＭＳ Ｐゴシック"/>
            </a:rPr>
            <a:t>13.5%</a:t>
          </a:r>
          <a:r>
            <a:rPr kumimoji="1" lang="ja-JP" altLang="en-US" sz="1300">
              <a:latin typeface="ＭＳ Ｐゴシック"/>
            </a:rPr>
            <a:t>）、滋賀県平均（</a:t>
          </a:r>
          <a:r>
            <a:rPr kumimoji="1" lang="en-US" altLang="ja-JP" sz="1300">
              <a:latin typeface="ＭＳ Ｐゴシック"/>
            </a:rPr>
            <a:t>14.1%</a:t>
          </a:r>
          <a:r>
            <a:rPr kumimoji="1" lang="ja-JP" altLang="en-US" sz="1300">
              <a:latin typeface="ＭＳ Ｐゴシック"/>
            </a:rPr>
            <a:t>）、類似団体平均（</a:t>
          </a:r>
          <a:r>
            <a:rPr kumimoji="1" lang="en-US" altLang="ja-JP" sz="1300">
              <a:latin typeface="ＭＳ Ｐゴシック"/>
            </a:rPr>
            <a:t>14.1%</a:t>
          </a:r>
          <a:r>
            <a:rPr kumimoji="1" lang="ja-JP" altLang="en-US" sz="1300">
              <a:latin typeface="ＭＳ Ｐゴシック"/>
            </a:rPr>
            <a:t>）より上回っている状況にある。</a:t>
          </a:r>
          <a:endParaRPr kumimoji="1" lang="en-US" altLang="ja-JP" sz="1300">
            <a:latin typeface="ＭＳ Ｐゴシック"/>
          </a:endParaRPr>
        </a:p>
        <a:p>
          <a:r>
            <a:rPr kumimoji="1" lang="ja-JP" altLang="en-US" sz="1300">
              <a:latin typeface="ＭＳ Ｐゴシック"/>
            </a:rPr>
            <a:t>近年、国民健康保険や介護保険等の給付費の自然増より増加傾向にある。引き続き、地域住民の健康増進に取り組み、給付費の増加を抑制するのと併せて公営事業における職員数の適正化や適切な受益者負担の徴収により繰出金の抑制を図る。</a:t>
          </a:r>
          <a:endParaRPr kumimoji="1" lang="en-US" altLang="ja-JP" sz="13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32" name="テキスト ボックス 231"/>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3" name="直線コネクタ 232"/>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4" name="テキスト ボックス 233"/>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5" name="直線コネクタ 234"/>
        <xdr:cNvCxnSpPr/>
      </xdr:nvCxnSpPr>
      <xdr:spPr>
        <a:xfrm>
          <a:off x="1090612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6" name="テキスト ボックス 235"/>
        <xdr:cNvSpPr txBox="1"/>
      </xdr:nvSpPr>
      <xdr:spPr>
        <a:xfrm>
          <a:off x="10477500"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7" name="直線コネクタ 236"/>
        <xdr:cNvCxnSpPr/>
      </xdr:nvCxnSpPr>
      <xdr:spPr>
        <a:xfrm>
          <a:off x="1090612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8" name="テキスト ボックス 237"/>
        <xdr:cNvSpPr txBox="1"/>
      </xdr:nvSpPr>
      <xdr:spPr>
        <a:xfrm>
          <a:off x="10477500"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9" name="直線コネクタ 238"/>
        <xdr:cNvCxnSpPr/>
      </xdr:nvCxnSpPr>
      <xdr:spPr>
        <a:xfrm>
          <a:off x="1090612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40" name="テキスト ボックス 239"/>
        <xdr:cNvSpPr txBox="1"/>
      </xdr:nvSpPr>
      <xdr:spPr>
        <a:xfrm>
          <a:off x="10477500"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41" name="直線コネクタ 240"/>
        <xdr:cNvCxnSpPr/>
      </xdr:nvCxnSpPr>
      <xdr:spPr>
        <a:xfrm>
          <a:off x="1090612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2" name="テキスト ボックス 241"/>
        <xdr:cNvSpPr txBox="1"/>
      </xdr:nvSpPr>
      <xdr:spPr>
        <a:xfrm>
          <a:off x="10477500"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3" name="直線コネクタ 242"/>
        <xdr:cNvCxnSpPr/>
      </xdr:nvCxnSpPr>
      <xdr:spPr>
        <a:xfrm>
          <a:off x="1090612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4" name="テキスト ボックス 243"/>
        <xdr:cNvSpPr txBox="1"/>
      </xdr:nvSpPr>
      <xdr:spPr>
        <a:xfrm>
          <a:off x="10477500"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104775</xdr:rowOff>
    </xdr:from>
    <xdr:to>
      <xdr:col>24</xdr:col>
      <xdr:colOff>28575</xdr:colOff>
      <xdr:row>60</xdr:row>
      <xdr:rowOff>133350</xdr:rowOff>
    </xdr:to>
    <xdr:cxnSp macro="">
      <xdr:nvCxnSpPr>
        <xdr:cNvPr id="248" name="直線コネクタ 247"/>
        <xdr:cNvCxnSpPr/>
      </xdr:nvCxnSpPr>
      <xdr:spPr>
        <a:xfrm flipV="1">
          <a:off x="14449425" y="919162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104775</xdr:rowOff>
    </xdr:from>
    <xdr:ext cx="762000" cy="257175"/>
    <xdr:sp macro="" textlink="">
      <xdr:nvSpPr>
        <xdr:cNvPr id="249" name="その他最小値テキスト"/>
        <xdr:cNvSpPr txBox="1"/>
      </xdr:nvSpPr>
      <xdr:spPr>
        <a:xfrm>
          <a:off x="14544675" y="1039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600075</xdr:colOff>
      <xdr:row>60</xdr:row>
      <xdr:rowOff>133350</xdr:rowOff>
    </xdr:from>
    <xdr:to>
      <xdr:col>24</xdr:col>
      <xdr:colOff>123825</xdr:colOff>
      <xdr:row>60</xdr:row>
      <xdr:rowOff>133350</xdr:rowOff>
    </xdr:to>
    <xdr:cxnSp macro="">
      <xdr:nvCxnSpPr>
        <xdr:cNvPr id="250" name="直線コネクタ 249"/>
        <xdr:cNvCxnSpPr/>
      </xdr:nvCxnSpPr>
      <xdr:spPr>
        <a:xfrm>
          <a:off x="14420850" y="104203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19050</xdr:rowOff>
    </xdr:from>
    <xdr:ext cx="762000" cy="257175"/>
    <xdr:sp macro="" textlink="">
      <xdr:nvSpPr>
        <xdr:cNvPr id="251" name="その他最大値テキスト"/>
        <xdr:cNvSpPr txBox="1"/>
      </xdr:nvSpPr>
      <xdr:spPr>
        <a:xfrm>
          <a:off x="14544675" y="893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600075</xdr:colOff>
      <xdr:row>53</xdr:row>
      <xdr:rowOff>104775</xdr:rowOff>
    </xdr:from>
    <xdr:to>
      <xdr:col>24</xdr:col>
      <xdr:colOff>123825</xdr:colOff>
      <xdr:row>53</xdr:row>
      <xdr:rowOff>104775</xdr:rowOff>
    </xdr:to>
    <xdr:cxnSp macro="">
      <xdr:nvCxnSpPr>
        <xdr:cNvPr id="252" name="直線コネクタ 251"/>
        <xdr:cNvCxnSpPr/>
      </xdr:nvCxnSpPr>
      <xdr:spPr>
        <a:xfrm>
          <a:off x="14420850" y="91916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161925</xdr:rowOff>
    </xdr:from>
    <xdr:to>
      <xdr:col>24</xdr:col>
      <xdr:colOff>28575</xdr:colOff>
      <xdr:row>58</xdr:row>
      <xdr:rowOff>47625</xdr:rowOff>
    </xdr:to>
    <xdr:cxnSp macro="">
      <xdr:nvCxnSpPr>
        <xdr:cNvPr id="253" name="直線コネクタ 252"/>
        <xdr:cNvCxnSpPr/>
      </xdr:nvCxnSpPr>
      <xdr:spPr>
        <a:xfrm>
          <a:off x="13782675" y="9934575"/>
          <a:ext cx="6667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142875</xdr:rowOff>
    </xdr:from>
    <xdr:ext cx="762000" cy="257175"/>
    <xdr:sp macro="" textlink="">
      <xdr:nvSpPr>
        <xdr:cNvPr id="254" name="その他平均値テキスト"/>
        <xdr:cNvSpPr txBox="1"/>
      </xdr:nvSpPr>
      <xdr:spPr>
        <a:xfrm>
          <a:off x="14544675" y="957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123825</xdr:rowOff>
    </xdr:from>
    <xdr:to>
      <xdr:col>24</xdr:col>
      <xdr:colOff>85725</xdr:colOff>
      <xdr:row>57</xdr:row>
      <xdr:rowOff>47625</xdr:rowOff>
    </xdr:to>
    <xdr:sp macro="" textlink="">
      <xdr:nvSpPr>
        <xdr:cNvPr id="255" name="フローチャート : 判断 254"/>
        <xdr:cNvSpPr/>
      </xdr:nvSpPr>
      <xdr:spPr>
        <a:xfrm>
          <a:off x="14420850" y="9725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142875</xdr:rowOff>
    </xdr:from>
    <xdr:to>
      <xdr:col>22</xdr:col>
      <xdr:colOff>561975</xdr:colOff>
      <xdr:row>57</xdr:row>
      <xdr:rowOff>161925</xdr:rowOff>
    </xdr:to>
    <xdr:cxnSp macro="">
      <xdr:nvCxnSpPr>
        <xdr:cNvPr id="256" name="直線コネクタ 255"/>
        <xdr:cNvCxnSpPr/>
      </xdr:nvCxnSpPr>
      <xdr:spPr>
        <a:xfrm>
          <a:off x="12982575" y="99155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95250</xdr:rowOff>
    </xdr:from>
    <xdr:to>
      <xdr:col>22</xdr:col>
      <xdr:colOff>600075</xdr:colOff>
      <xdr:row>57</xdr:row>
      <xdr:rowOff>19050</xdr:rowOff>
    </xdr:to>
    <xdr:sp macro="" textlink="">
      <xdr:nvSpPr>
        <xdr:cNvPr id="257" name="フローチャート : 判断 256"/>
        <xdr:cNvSpPr/>
      </xdr:nvSpPr>
      <xdr:spPr>
        <a:xfrm>
          <a:off x="13735050" y="96964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28575</xdr:rowOff>
    </xdr:from>
    <xdr:ext cx="733425" cy="257175"/>
    <xdr:sp macro="" textlink="">
      <xdr:nvSpPr>
        <xdr:cNvPr id="258" name="テキスト ボックス 257"/>
        <xdr:cNvSpPr txBox="1"/>
      </xdr:nvSpPr>
      <xdr:spPr>
        <a:xfrm>
          <a:off x="13401675" y="9458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133350</xdr:rowOff>
    </xdr:from>
    <xdr:to>
      <xdr:col>21</xdr:col>
      <xdr:colOff>361950</xdr:colOff>
      <xdr:row>57</xdr:row>
      <xdr:rowOff>142875</xdr:rowOff>
    </xdr:to>
    <xdr:cxnSp macro="">
      <xdr:nvCxnSpPr>
        <xdr:cNvPr id="259" name="直線コネクタ 258"/>
        <xdr:cNvCxnSpPr/>
      </xdr:nvCxnSpPr>
      <xdr:spPr>
        <a:xfrm>
          <a:off x="12182475" y="99060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66675</xdr:rowOff>
    </xdr:from>
    <xdr:to>
      <xdr:col>21</xdr:col>
      <xdr:colOff>409575</xdr:colOff>
      <xdr:row>56</xdr:row>
      <xdr:rowOff>171450</xdr:rowOff>
    </xdr:to>
    <xdr:sp macro="" textlink="">
      <xdr:nvSpPr>
        <xdr:cNvPr id="260" name="フローチャート : 判断 259"/>
        <xdr:cNvSpPr/>
      </xdr:nvSpPr>
      <xdr:spPr>
        <a:xfrm>
          <a:off x="12934950" y="9667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55</xdr:row>
      <xdr:rowOff>9525</xdr:rowOff>
    </xdr:from>
    <xdr:ext cx="752475" cy="257175"/>
    <xdr:sp macro="" textlink="">
      <xdr:nvSpPr>
        <xdr:cNvPr id="261" name="テキスト ボックス 260"/>
        <xdr:cNvSpPr txBox="1"/>
      </xdr:nvSpPr>
      <xdr:spPr>
        <a:xfrm>
          <a:off x="12620625" y="9439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600075</xdr:colOff>
      <xdr:row>57</xdr:row>
      <xdr:rowOff>133350</xdr:rowOff>
    </xdr:from>
    <xdr:to>
      <xdr:col>20</xdr:col>
      <xdr:colOff>161925</xdr:colOff>
      <xdr:row>57</xdr:row>
      <xdr:rowOff>161925</xdr:rowOff>
    </xdr:to>
    <xdr:cxnSp macro="">
      <xdr:nvCxnSpPr>
        <xdr:cNvPr id="262" name="直線コネクタ 261"/>
        <xdr:cNvCxnSpPr/>
      </xdr:nvCxnSpPr>
      <xdr:spPr>
        <a:xfrm flipV="1">
          <a:off x="11420475" y="99060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104775</xdr:rowOff>
    </xdr:from>
    <xdr:to>
      <xdr:col>20</xdr:col>
      <xdr:colOff>209550</xdr:colOff>
      <xdr:row>57</xdr:row>
      <xdr:rowOff>38100</xdr:rowOff>
    </xdr:to>
    <xdr:sp macro="" textlink="">
      <xdr:nvSpPr>
        <xdr:cNvPr id="263" name="フローチャート : 判断 262"/>
        <xdr:cNvSpPr/>
      </xdr:nvSpPr>
      <xdr:spPr>
        <a:xfrm>
          <a:off x="12125325" y="970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47625</xdr:rowOff>
    </xdr:from>
    <xdr:ext cx="762000" cy="257175"/>
    <xdr:sp macro="" textlink="">
      <xdr:nvSpPr>
        <xdr:cNvPr id="264" name="テキスト ボックス 263"/>
        <xdr:cNvSpPr txBox="1"/>
      </xdr:nvSpPr>
      <xdr:spPr>
        <a:xfrm>
          <a:off x="11887200"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133350</xdr:rowOff>
    </xdr:from>
    <xdr:to>
      <xdr:col>19</xdr:col>
      <xdr:colOff>9525</xdr:colOff>
      <xdr:row>57</xdr:row>
      <xdr:rowOff>57150</xdr:rowOff>
    </xdr:to>
    <xdr:sp macro="" textlink="">
      <xdr:nvSpPr>
        <xdr:cNvPr id="265" name="フローチャート : 判断 264"/>
        <xdr:cNvSpPr/>
      </xdr:nvSpPr>
      <xdr:spPr>
        <a:xfrm>
          <a:off x="11410950" y="97345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66675</xdr:rowOff>
    </xdr:from>
    <xdr:ext cx="762000" cy="257175"/>
    <xdr:sp macro="" textlink="">
      <xdr:nvSpPr>
        <xdr:cNvPr id="266" name="テキスト ボックス 265"/>
        <xdr:cNvSpPr txBox="1"/>
      </xdr:nvSpPr>
      <xdr:spPr>
        <a:xfrm>
          <a:off x="110775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57</xdr:row>
      <xdr:rowOff>161925</xdr:rowOff>
    </xdr:from>
    <xdr:to>
      <xdr:col>24</xdr:col>
      <xdr:colOff>85725</xdr:colOff>
      <xdr:row>58</xdr:row>
      <xdr:rowOff>95250</xdr:rowOff>
    </xdr:to>
    <xdr:sp macro="" textlink="">
      <xdr:nvSpPr>
        <xdr:cNvPr id="272" name="円/楕円 271"/>
        <xdr:cNvSpPr/>
      </xdr:nvSpPr>
      <xdr:spPr>
        <a:xfrm>
          <a:off x="14420850" y="99345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133350</xdr:rowOff>
    </xdr:from>
    <xdr:ext cx="762000" cy="257175"/>
    <xdr:sp macro="" textlink="">
      <xdr:nvSpPr>
        <xdr:cNvPr id="273" name="その他該当値テキスト"/>
        <xdr:cNvSpPr txBox="1"/>
      </xdr:nvSpPr>
      <xdr:spPr>
        <a:xfrm>
          <a:off x="14544675" y="990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114300</xdr:rowOff>
    </xdr:from>
    <xdr:to>
      <xdr:col>22</xdr:col>
      <xdr:colOff>600075</xdr:colOff>
      <xdr:row>58</xdr:row>
      <xdr:rowOff>38100</xdr:rowOff>
    </xdr:to>
    <xdr:sp macro="" textlink="">
      <xdr:nvSpPr>
        <xdr:cNvPr id="274" name="円/楕円 273"/>
        <xdr:cNvSpPr/>
      </xdr:nvSpPr>
      <xdr:spPr>
        <a:xfrm>
          <a:off x="13735050" y="98869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28575</xdr:rowOff>
    </xdr:from>
    <xdr:ext cx="733425" cy="257175"/>
    <xdr:sp macro="" textlink="">
      <xdr:nvSpPr>
        <xdr:cNvPr id="275" name="テキスト ボックス 274"/>
        <xdr:cNvSpPr txBox="1"/>
      </xdr:nvSpPr>
      <xdr:spPr>
        <a:xfrm>
          <a:off x="13401675" y="997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95250</xdr:rowOff>
    </xdr:from>
    <xdr:to>
      <xdr:col>21</xdr:col>
      <xdr:colOff>409575</xdr:colOff>
      <xdr:row>58</xdr:row>
      <xdr:rowOff>28575</xdr:rowOff>
    </xdr:to>
    <xdr:sp macro="" textlink="">
      <xdr:nvSpPr>
        <xdr:cNvPr id="276" name="円/楕円 275"/>
        <xdr:cNvSpPr/>
      </xdr:nvSpPr>
      <xdr:spPr>
        <a:xfrm>
          <a:off x="12934950"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58</xdr:row>
      <xdr:rowOff>9525</xdr:rowOff>
    </xdr:from>
    <xdr:ext cx="752475" cy="257175"/>
    <xdr:sp macro="" textlink="">
      <xdr:nvSpPr>
        <xdr:cNvPr id="277" name="テキスト ボックス 276"/>
        <xdr:cNvSpPr txBox="1"/>
      </xdr:nvSpPr>
      <xdr:spPr>
        <a:xfrm>
          <a:off x="12620625" y="9953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76200</xdr:rowOff>
    </xdr:from>
    <xdr:to>
      <xdr:col>20</xdr:col>
      <xdr:colOff>209550</xdr:colOff>
      <xdr:row>58</xdr:row>
      <xdr:rowOff>9525</xdr:rowOff>
    </xdr:to>
    <xdr:sp macro="" textlink="">
      <xdr:nvSpPr>
        <xdr:cNvPr id="278" name="円/楕円 277"/>
        <xdr:cNvSpPr/>
      </xdr:nvSpPr>
      <xdr:spPr>
        <a:xfrm>
          <a:off x="121253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161925</xdr:rowOff>
    </xdr:from>
    <xdr:ext cx="762000" cy="257175"/>
    <xdr:sp macro="" textlink="">
      <xdr:nvSpPr>
        <xdr:cNvPr id="279" name="テキスト ボックス 278"/>
        <xdr:cNvSpPr txBox="1"/>
      </xdr:nvSpPr>
      <xdr:spPr>
        <a:xfrm>
          <a:off x="11887200"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114300</xdr:rowOff>
    </xdr:from>
    <xdr:to>
      <xdr:col>19</xdr:col>
      <xdr:colOff>9525</xdr:colOff>
      <xdr:row>58</xdr:row>
      <xdr:rowOff>38100</xdr:rowOff>
    </xdr:to>
    <xdr:sp macro="" textlink="">
      <xdr:nvSpPr>
        <xdr:cNvPr id="280" name="円/楕円 279"/>
        <xdr:cNvSpPr/>
      </xdr:nvSpPr>
      <xdr:spPr>
        <a:xfrm>
          <a:off x="11410950" y="98869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58</xdr:row>
      <xdr:rowOff>28575</xdr:rowOff>
    </xdr:from>
    <xdr:ext cx="762000" cy="257175"/>
    <xdr:sp macro="" textlink="">
      <xdr:nvSpPr>
        <xdr:cNvPr id="281" name="テキスト ボックス 280"/>
        <xdr:cNvSpPr txBox="1"/>
      </xdr:nvSpPr>
      <xdr:spPr>
        <a:xfrm>
          <a:off x="11077575" y="997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一部事務組合負担金等の増加により、前年度より</a:t>
          </a:r>
          <a:r>
            <a:rPr kumimoji="1" lang="en-US" altLang="ja-JP" sz="1300">
              <a:latin typeface="ＭＳ Ｐゴシック"/>
            </a:rPr>
            <a:t>0.1%</a:t>
          </a:r>
          <a:r>
            <a:rPr kumimoji="1" lang="ja-JP" altLang="en-US" sz="1300">
              <a:latin typeface="ＭＳ Ｐゴシック"/>
            </a:rPr>
            <a:t>増加した。全国平均（</a:t>
          </a:r>
          <a:r>
            <a:rPr kumimoji="1" lang="en-US" altLang="ja-JP" sz="1300">
              <a:latin typeface="ＭＳ Ｐゴシック"/>
            </a:rPr>
            <a:t>10.4%</a:t>
          </a:r>
          <a:r>
            <a:rPr kumimoji="1" lang="ja-JP" altLang="en-US" sz="1300">
              <a:latin typeface="ＭＳ Ｐゴシック"/>
            </a:rPr>
            <a:t>）、滋賀県平均（</a:t>
          </a:r>
          <a:r>
            <a:rPr kumimoji="1" lang="en-US" altLang="ja-JP" sz="1300">
              <a:latin typeface="ＭＳ Ｐゴシック"/>
            </a:rPr>
            <a:t>11.4%</a:t>
          </a:r>
          <a:r>
            <a:rPr kumimoji="1" lang="ja-JP" altLang="en-US" sz="1300">
              <a:latin typeface="ＭＳ Ｐゴシック"/>
            </a:rPr>
            <a:t>）、類似団体平均（</a:t>
          </a:r>
          <a:r>
            <a:rPr kumimoji="1" lang="en-US" altLang="ja-JP" sz="1300">
              <a:latin typeface="ＭＳ Ｐゴシック"/>
            </a:rPr>
            <a:t>12.9%</a:t>
          </a:r>
          <a:r>
            <a:rPr kumimoji="1" lang="ja-JP" altLang="en-US" sz="1300">
              <a:latin typeface="ＭＳ Ｐゴシック"/>
            </a:rPr>
            <a:t>）より上回っている状況にある。補助金等については、各種団体への補助金や各協議会等への負担金の見直しを行い、合理化を図ってきたところである。補助金にあっては、公と民間の役割分担の観点から公共性、必要性に応じた補助金交付団体の選定や交付要件の適正化に努めている。負担金に合っては必要性、負担割合の妥当性等を精査し抑制に努めている。</a:t>
          </a: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6" name="直線コネクタ 295"/>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7" name="テキスト ボックス 296"/>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8" name="直線コネクタ 297"/>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9" name="テキスト ボックス 298"/>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300" name="直線コネクタ 299"/>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301" name="テキスト ボックス 300"/>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2" name="直線コネクタ 301"/>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3" name="テキスト ボックス 302"/>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142875</xdr:rowOff>
    </xdr:from>
    <xdr:to>
      <xdr:col>24</xdr:col>
      <xdr:colOff>28575</xdr:colOff>
      <xdr:row>40</xdr:row>
      <xdr:rowOff>38100</xdr:rowOff>
    </xdr:to>
    <xdr:cxnSp macro="">
      <xdr:nvCxnSpPr>
        <xdr:cNvPr id="306" name="直線コネクタ 305"/>
        <xdr:cNvCxnSpPr/>
      </xdr:nvCxnSpPr>
      <xdr:spPr>
        <a:xfrm flipV="1">
          <a:off x="14449425" y="5972175"/>
          <a:ext cx="0" cy="923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9525</xdr:rowOff>
    </xdr:from>
    <xdr:ext cx="762000" cy="257175"/>
    <xdr:sp macro="" textlink="">
      <xdr:nvSpPr>
        <xdr:cNvPr id="307" name="補助費等最小値テキスト"/>
        <xdr:cNvSpPr txBox="1"/>
      </xdr:nvSpPr>
      <xdr:spPr>
        <a:xfrm>
          <a:off x="14544675"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600075</xdr:colOff>
      <xdr:row>40</xdr:row>
      <xdr:rowOff>38100</xdr:rowOff>
    </xdr:from>
    <xdr:to>
      <xdr:col>24</xdr:col>
      <xdr:colOff>123825</xdr:colOff>
      <xdr:row>40</xdr:row>
      <xdr:rowOff>38100</xdr:rowOff>
    </xdr:to>
    <xdr:cxnSp macro="">
      <xdr:nvCxnSpPr>
        <xdr:cNvPr id="308" name="直線コネクタ 307"/>
        <xdr:cNvCxnSpPr/>
      </xdr:nvCxnSpPr>
      <xdr:spPr>
        <a:xfrm>
          <a:off x="14420850" y="6896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57150</xdr:rowOff>
    </xdr:from>
    <xdr:ext cx="762000" cy="257175"/>
    <xdr:sp macro="" textlink="">
      <xdr:nvSpPr>
        <xdr:cNvPr id="309" name="補助費等最大値テキスト"/>
        <xdr:cNvSpPr txBox="1"/>
      </xdr:nvSpPr>
      <xdr:spPr>
        <a:xfrm>
          <a:off x="14544675" y="571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600075</xdr:colOff>
      <xdr:row>34</xdr:row>
      <xdr:rowOff>142875</xdr:rowOff>
    </xdr:from>
    <xdr:to>
      <xdr:col>24</xdr:col>
      <xdr:colOff>123825</xdr:colOff>
      <xdr:row>34</xdr:row>
      <xdr:rowOff>142875</xdr:rowOff>
    </xdr:to>
    <xdr:cxnSp macro="">
      <xdr:nvCxnSpPr>
        <xdr:cNvPr id="310" name="直線コネクタ 309"/>
        <xdr:cNvCxnSpPr/>
      </xdr:nvCxnSpPr>
      <xdr:spPr>
        <a:xfrm>
          <a:off x="14420850" y="59721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38100</xdr:rowOff>
    </xdr:from>
    <xdr:to>
      <xdr:col>24</xdr:col>
      <xdr:colOff>28575</xdr:colOff>
      <xdr:row>37</xdr:row>
      <xdr:rowOff>47625</xdr:rowOff>
    </xdr:to>
    <xdr:cxnSp macro="">
      <xdr:nvCxnSpPr>
        <xdr:cNvPr id="311" name="直線コネクタ 310"/>
        <xdr:cNvCxnSpPr/>
      </xdr:nvCxnSpPr>
      <xdr:spPr>
        <a:xfrm>
          <a:off x="13782675" y="6381750"/>
          <a:ext cx="6667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114300</xdr:rowOff>
    </xdr:from>
    <xdr:ext cx="762000" cy="257175"/>
    <xdr:sp macro="" textlink="">
      <xdr:nvSpPr>
        <xdr:cNvPr id="312" name="補助費等平均値テキスト"/>
        <xdr:cNvSpPr txBox="1"/>
      </xdr:nvSpPr>
      <xdr:spPr>
        <a:xfrm>
          <a:off x="145446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95250</xdr:rowOff>
    </xdr:from>
    <xdr:to>
      <xdr:col>24</xdr:col>
      <xdr:colOff>85725</xdr:colOff>
      <xdr:row>37</xdr:row>
      <xdr:rowOff>28575</xdr:rowOff>
    </xdr:to>
    <xdr:sp macro="" textlink="">
      <xdr:nvSpPr>
        <xdr:cNvPr id="313" name="フローチャート : 判断 312"/>
        <xdr:cNvSpPr/>
      </xdr:nvSpPr>
      <xdr:spPr>
        <a:xfrm>
          <a:off x="14420850" y="6267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38100</xdr:rowOff>
    </xdr:from>
    <xdr:to>
      <xdr:col>22</xdr:col>
      <xdr:colOff>561975</xdr:colOff>
      <xdr:row>37</xdr:row>
      <xdr:rowOff>57150</xdr:rowOff>
    </xdr:to>
    <xdr:cxnSp macro="">
      <xdr:nvCxnSpPr>
        <xdr:cNvPr id="314" name="直線コネクタ 313"/>
        <xdr:cNvCxnSpPr/>
      </xdr:nvCxnSpPr>
      <xdr:spPr>
        <a:xfrm flipV="1">
          <a:off x="12982575" y="63817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95250</xdr:rowOff>
    </xdr:from>
    <xdr:to>
      <xdr:col>22</xdr:col>
      <xdr:colOff>600075</xdr:colOff>
      <xdr:row>37</xdr:row>
      <xdr:rowOff>28575</xdr:rowOff>
    </xdr:to>
    <xdr:sp macro="" textlink="">
      <xdr:nvSpPr>
        <xdr:cNvPr id="315" name="フローチャート : 判断 314"/>
        <xdr:cNvSpPr/>
      </xdr:nvSpPr>
      <xdr:spPr>
        <a:xfrm>
          <a:off x="13735050" y="6267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38100</xdr:rowOff>
    </xdr:from>
    <xdr:ext cx="733425" cy="257175"/>
    <xdr:sp macro="" textlink="">
      <xdr:nvSpPr>
        <xdr:cNvPr id="316" name="テキスト ボックス 315"/>
        <xdr:cNvSpPr txBox="1"/>
      </xdr:nvSpPr>
      <xdr:spPr>
        <a:xfrm>
          <a:off x="13401675" y="6038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28575</xdr:rowOff>
    </xdr:from>
    <xdr:to>
      <xdr:col>21</xdr:col>
      <xdr:colOff>361950</xdr:colOff>
      <xdr:row>37</xdr:row>
      <xdr:rowOff>57150</xdr:rowOff>
    </xdr:to>
    <xdr:cxnSp macro="">
      <xdr:nvCxnSpPr>
        <xdr:cNvPr id="317" name="直線コネクタ 316"/>
        <xdr:cNvCxnSpPr/>
      </xdr:nvCxnSpPr>
      <xdr:spPr>
        <a:xfrm>
          <a:off x="12182475" y="637222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318" name="フローチャート : 判断 317"/>
        <xdr:cNvSpPr/>
      </xdr:nvSpPr>
      <xdr:spPr>
        <a:xfrm>
          <a:off x="12934950" y="631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35</xdr:row>
      <xdr:rowOff>85725</xdr:rowOff>
    </xdr:from>
    <xdr:ext cx="752475" cy="257175"/>
    <xdr:sp macro="" textlink="">
      <xdr:nvSpPr>
        <xdr:cNvPr id="319" name="テキスト ボックス 318"/>
        <xdr:cNvSpPr txBox="1"/>
      </xdr:nvSpPr>
      <xdr:spPr>
        <a:xfrm>
          <a:off x="12620625" y="6086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600075</xdr:colOff>
      <xdr:row>37</xdr:row>
      <xdr:rowOff>28575</xdr:rowOff>
    </xdr:from>
    <xdr:to>
      <xdr:col>20</xdr:col>
      <xdr:colOff>161925</xdr:colOff>
      <xdr:row>37</xdr:row>
      <xdr:rowOff>76200</xdr:rowOff>
    </xdr:to>
    <xdr:cxnSp macro="">
      <xdr:nvCxnSpPr>
        <xdr:cNvPr id="320" name="直線コネクタ 319"/>
        <xdr:cNvCxnSpPr/>
      </xdr:nvCxnSpPr>
      <xdr:spPr>
        <a:xfrm flipV="1">
          <a:off x="11420475" y="63722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9525</xdr:rowOff>
    </xdr:from>
    <xdr:to>
      <xdr:col>20</xdr:col>
      <xdr:colOff>209550</xdr:colOff>
      <xdr:row>37</xdr:row>
      <xdr:rowOff>104775</xdr:rowOff>
    </xdr:to>
    <xdr:sp macro="" textlink="">
      <xdr:nvSpPr>
        <xdr:cNvPr id="321" name="フローチャート : 判断 320"/>
        <xdr:cNvSpPr/>
      </xdr:nvSpPr>
      <xdr:spPr>
        <a:xfrm>
          <a:off x="12125325"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95250</xdr:rowOff>
    </xdr:from>
    <xdr:ext cx="762000" cy="257175"/>
    <xdr:sp macro="" textlink="">
      <xdr:nvSpPr>
        <xdr:cNvPr id="322" name="テキスト ボックス 321"/>
        <xdr:cNvSpPr txBox="1"/>
      </xdr:nvSpPr>
      <xdr:spPr>
        <a:xfrm>
          <a:off x="1188720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161925</xdr:rowOff>
    </xdr:from>
    <xdr:to>
      <xdr:col>19</xdr:col>
      <xdr:colOff>9525</xdr:colOff>
      <xdr:row>37</xdr:row>
      <xdr:rowOff>85725</xdr:rowOff>
    </xdr:to>
    <xdr:sp macro="" textlink="">
      <xdr:nvSpPr>
        <xdr:cNvPr id="323" name="フローチャート : 判断 322"/>
        <xdr:cNvSpPr/>
      </xdr:nvSpPr>
      <xdr:spPr>
        <a:xfrm>
          <a:off x="11410950" y="633412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95250</xdr:rowOff>
    </xdr:from>
    <xdr:ext cx="762000" cy="257175"/>
    <xdr:sp macro="" textlink="">
      <xdr:nvSpPr>
        <xdr:cNvPr id="324" name="テキスト ボックス 323"/>
        <xdr:cNvSpPr txBox="1"/>
      </xdr:nvSpPr>
      <xdr:spPr>
        <a:xfrm>
          <a:off x="11077575" y="609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171450</xdr:rowOff>
    </xdr:from>
    <xdr:to>
      <xdr:col>24</xdr:col>
      <xdr:colOff>85725</xdr:colOff>
      <xdr:row>37</xdr:row>
      <xdr:rowOff>95250</xdr:rowOff>
    </xdr:to>
    <xdr:sp macro="" textlink="">
      <xdr:nvSpPr>
        <xdr:cNvPr id="330" name="円/楕円 329"/>
        <xdr:cNvSpPr/>
      </xdr:nvSpPr>
      <xdr:spPr>
        <a:xfrm>
          <a:off x="14420850" y="63436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36</xdr:row>
      <xdr:rowOff>142875</xdr:rowOff>
    </xdr:from>
    <xdr:ext cx="762000" cy="257175"/>
    <xdr:sp macro="" textlink="">
      <xdr:nvSpPr>
        <xdr:cNvPr id="331" name="補助費等該当値テキスト"/>
        <xdr:cNvSpPr txBox="1"/>
      </xdr:nvSpPr>
      <xdr:spPr>
        <a:xfrm>
          <a:off x="14544675"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161925</xdr:rowOff>
    </xdr:from>
    <xdr:to>
      <xdr:col>22</xdr:col>
      <xdr:colOff>600075</xdr:colOff>
      <xdr:row>37</xdr:row>
      <xdr:rowOff>95250</xdr:rowOff>
    </xdr:to>
    <xdr:sp macro="" textlink="">
      <xdr:nvSpPr>
        <xdr:cNvPr id="332" name="円/楕円 331"/>
        <xdr:cNvSpPr/>
      </xdr:nvSpPr>
      <xdr:spPr>
        <a:xfrm>
          <a:off x="13735050" y="63341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76200</xdr:rowOff>
    </xdr:from>
    <xdr:ext cx="733425" cy="257175"/>
    <xdr:sp macro="" textlink="">
      <xdr:nvSpPr>
        <xdr:cNvPr id="333" name="テキスト ボックス 332"/>
        <xdr:cNvSpPr txBox="1"/>
      </xdr:nvSpPr>
      <xdr:spPr>
        <a:xfrm>
          <a:off x="13401675" y="641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9525</xdr:rowOff>
    </xdr:from>
    <xdr:to>
      <xdr:col>21</xdr:col>
      <xdr:colOff>409575</xdr:colOff>
      <xdr:row>37</xdr:row>
      <xdr:rowOff>114300</xdr:rowOff>
    </xdr:to>
    <xdr:sp macro="" textlink="">
      <xdr:nvSpPr>
        <xdr:cNvPr id="334" name="円/楕円 333"/>
        <xdr:cNvSpPr/>
      </xdr:nvSpPr>
      <xdr:spPr>
        <a:xfrm>
          <a:off x="12934950" y="635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95250</xdr:rowOff>
    </xdr:from>
    <xdr:ext cx="752475" cy="257175"/>
    <xdr:sp macro="" textlink="">
      <xdr:nvSpPr>
        <xdr:cNvPr id="335" name="テキスト ボックス 334"/>
        <xdr:cNvSpPr txBox="1"/>
      </xdr:nvSpPr>
      <xdr:spPr>
        <a:xfrm>
          <a:off x="12620625" y="6438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142875</xdr:rowOff>
    </xdr:from>
    <xdr:to>
      <xdr:col>20</xdr:col>
      <xdr:colOff>209550</xdr:colOff>
      <xdr:row>37</xdr:row>
      <xdr:rowOff>76200</xdr:rowOff>
    </xdr:to>
    <xdr:sp macro="" textlink="">
      <xdr:nvSpPr>
        <xdr:cNvPr id="336" name="円/楕円 335"/>
        <xdr:cNvSpPr/>
      </xdr:nvSpPr>
      <xdr:spPr>
        <a:xfrm>
          <a:off x="12125325"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85725</xdr:rowOff>
    </xdr:from>
    <xdr:ext cx="762000" cy="257175"/>
    <xdr:sp macro="" textlink="">
      <xdr:nvSpPr>
        <xdr:cNvPr id="337" name="テキスト ボックス 336"/>
        <xdr:cNvSpPr txBox="1"/>
      </xdr:nvSpPr>
      <xdr:spPr>
        <a:xfrm>
          <a:off x="1188720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28575</xdr:rowOff>
    </xdr:from>
    <xdr:to>
      <xdr:col>19</xdr:col>
      <xdr:colOff>9525</xdr:colOff>
      <xdr:row>37</xdr:row>
      <xdr:rowOff>133350</xdr:rowOff>
    </xdr:to>
    <xdr:sp macro="" textlink="">
      <xdr:nvSpPr>
        <xdr:cNvPr id="338" name="円/楕円 337"/>
        <xdr:cNvSpPr/>
      </xdr:nvSpPr>
      <xdr:spPr>
        <a:xfrm>
          <a:off x="11410950" y="63722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114300</xdr:rowOff>
    </xdr:from>
    <xdr:ext cx="762000" cy="257175"/>
    <xdr:sp macro="" textlink="">
      <xdr:nvSpPr>
        <xdr:cNvPr id="339" name="テキスト ボックス 338"/>
        <xdr:cNvSpPr txBox="1"/>
      </xdr:nvSpPr>
      <xdr:spPr>
        <a:xfrm>
          <a:off x="1107757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公債費については、平成</a:t>
          </a:r>
          <a:r>
            <a:rPr kumimoji="1" lang="en-US" altLang="ja-JP" sz="1300">
              <a:latin typeface="ＭＳ Ｐゴシック"/>
            </a:rPr>
            <a:t>24</a:t>
          </a:r>
          <a:r>
            <a:rPr kumimoji="1" lang="ja-JP" altLang="en-US" sz="1300">
              <a:latin typeface="ＭＳ Ｐゴシック"/>
            </a:rPr>
            <a:t>年度の学校教育施設（日野中学校給食室）の整備や役場庁舎耐震改修事業の元金償還が開始したことにより増加している。今後も元利償還金のピークである平成</a:t>
          </a:r>
          <a:r>
            <a:rPr kumimoji="1" lang="en-US" altLang="ja-JP" sz="1300">
              <a:latin typeface="ＭＳ Ｐゴシック"/>
            </a:rPr>
            <a:t>32</a:t>
          </a:r>
          <a:r>
            <a:rPr kumimoji="1" lang="ja-JP" altLang="en-US" sz="1300">
              <a:latin typeface="ＭＳ Ｐゴシック"/>
            </a:rPr>
            <a:t>年までは増加傾向にあると考える。全国平均（</a:t>
          </a:r>
          <a:r>
            <a:rPr kumimoji="1" lang="en-US" altLang="ja-JP" sz="1300">
              <a:latin typeface="ＭＳ Ｐゴシック"/>
            </a:rPr>
            <a:t>17.7%</a:t>
          </a:r>
          <a:r>
            <a:rPr kumimoji="1" lang="ja-JP" altLang="en-US" sz="1300">
              <a:latin typeface="ＭＳ Ｐゴシック"/>
            </a:rPr>
            <a:t>）、滋賀県平均（</a:t>
          </a:r>
          <a:r>
            <a:rPr kumimoji="1" lang="en-US" altLang="ja-JP" sz="1300">
              <a:latin typeface="ＭＳ Ｐゴシック"/>
            </a:rPr>
            <a:t>16.0%</a:t>
          </a:r>
          <a:r>
            <a:rPr kumimoji="1" lang="ja-JP" altLang="en-US" sz="1300">
              <a:latin typeface="ＭＳ Ｐゴシック"/>
            </a:rPr>
            <a:t>）、類似団体平均（</a:t>
          </a:r>
          <a:r>
            <a:rPr kumimoji="1" lang="en-US" altLang="ja-JP" sz="1300">
              <a:latin typeface="ＭＳ Ｐゴシック"/>
            </a:rPr>
            <a:t>13.4%</a:t>
          </a:r>
          <a:r>
            <a:rPr kumimoji="1" lang="ja-JP" altLang="en-US" sz="1300">
              <a:latin typeface="ＭＳ Ｐゴシック"/>
            </a:rPr>
            <a:t>）と比較すると下回っているが、引き続き町債の新規発行は抑制しつつ、繰上償還を実施することで公債費の抑制に努めたい。</a:t>
          </a: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4" name="直線コネクタ 353"/>
        <xdr:cNvCxnSpPr/>
      </xdr:nvCxnSpPr>
      <xdr:spPr>
        <a:xfrm>
          <a:off x="67627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5" name="テキスト ボックス 354"/>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6" name="直線コネクタ 355"/>
        <xdr:cNvCxnSpPr/>
      </xdr:nvCxnSpPr>
      <xdr:spPr>
        <a:xfrm>
          <a:off x="67627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7" name="テキスト ボックス 356"/>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8" name="直線コネクタ 357"/>
        <xdr:cNvCxnSpPr/>
      </xdr:nvCxnSpPr>
      <xdr:spPr>
        <a:xfrm>
          <a:off x="67627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9" name="テキスト ボックス 358"/>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60" name="直線コネクタ 359"/>
        <xdr:cNvCxnSpPr/>
      </xdr:nvCxnSpPr>
      <xdr:spPr>
        <a:xfrm>
          <a:off x="67627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61" name="テキスト ボックス 360"/>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2" name="直線コネクタ 361"/>
        <xdr:cNvCxnSpPr/>
      </xdr:nvCxnSpPr>
      <xdr:spPr>
        <a:xfrm>
          <a:off x="67627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3" name="テキスト ボックス 362"/>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5" name="テキスト ボックス 364"/>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6"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76200</xdr:rowOff>
    </xdr:from>
    <xdr:to>
      <xdr:col>7</xdr:col>
      <xdr:colOff>19050</xdr:colOff>
      <xdr:row>80</xdr:row>
      <xdr:rowOff>142875</xdr:rowOff>
    </xdr:to>
    <xdr:cxnSp macro="">
      <xdr:nvCxnSpPr>
        <xdr:cNvPr id="367" name="直線コネクタ 366"/>
        <xdr:cNvCxnSpPr/>
      </xdr:nvCxnSpPr>
      <xdr:spPr>
        <a:xfrm flipV="1">
          <a:off x="4229100" y="124206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114300</xdr:rowOff>
    </xdr:from>
    <xdr:ext cx="762000" cy="257175"/>
    <xdr:sp macro="" textlink="">
      <xdr:nvSpPr>
        <xdr:cNvPr id="368" name="公債費最小値テキスト"/>
        <xdr:cNvSpPr txBox="1"/>
      </xdr:nvSpPr>
      <xdr:spPr>
        <a:xfrm>
          <a:off x="4314825"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600075</xdr:colOff>
      <xdr:row>80</xdr:row>
      <xdr:rowOff>142875</xdr:rowOff>
    </xdr:from>
    <xdr:to>
      <xdr:col>7</xdr:col>
      <xdr:colOff>104775</xdr:colOff>
      <xdr:row>80</xdr:row>
      <xdr:rowOff>142875</xdr:rowOff>
    </xdr:to>
    <xdr:cxnSp macro="">
      <xdr:nvCxnSpPr>
        <xdr:cNvPr id="369" name="直線コネクタ 368"/>
        <xdr:cNvCxnSpPr/>
      </xdr:nvCxnSpPr>
      <xdr:spPr>
        <a:xfrm>
          <a:off x="4210050" y="138588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161925</xdr:rowOff>
    </xdr:from>
    <xdr:ext cx="762000" cy="257175"/>
    <xdr:sp macro="" textlink="">
      <xdr:nvSpPr>
        <xdr:cNvPr id="370" name="公債費最大値テキスト"/>
        <xdr:cNvSpPr txBox="1"/>
      </xdr:nvSpPr>
      <xdr:spPr>
        <a:xfrm>
          <a:off x="4314825" y="12163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600075</xdr:colOff>
      <xdr:row>72</xdr:row>
      <xdr:rowOff>76200</xdr:rowOff>
    </xdr:from>
    <xdr:to>
      <xdr:col>7</xdr:col>
      <xdr:colOff>104775</xdr:colOff>
      <xdr:row>72</xdr:row>
      <xdr:rowOff>76200</xdr:rowOff>
    </xdr:to>
    <xdr:cxnSp macro="">
      <xdr:nvCxnSpPr>
        <xdr:cNvPr id="371" name="直線コネクタ 370"/>
        <xdr:cNvCxnSpPr/>
      </xdr:nvCxnSpPr>
      <xdr:spPr>
        <a:xfrm>
          <a:off x="4210050" y="124206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74</xdr:row>
      <xdr:rowOff>142875</xdr:rowOff>
    </xdr:from>
    <xdr:to>
      <xdr:col>7</xdr:col>
      <xdr:colOff>19050</xdr:colOff>
      <xdr:row>75</xdr:row>
      <xdr:rowOff>9525</xdr:rowOff>
    </xdr:to>
    <xdr:cxnSp macro="">
      <xdr:nvCxnSpPr>
        <xdr:cNvPr id="372" name="直線コネクタ 371"/>
        <xdr:cNvCxnSpPr/>
      </xdr:nvCxnSpPr>
      <xdr:spPr>
        <a:xfrm>
          <a:off x="3562350" y="12830175"/>
          <a:ext cx="6667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38100</xdr:rowOff>
    </xdr:from>
    <xdr:ext cx="762000" cy="257175"/>
    <xdr:sp macro="" textlink="">
      <xdr:nvSpPr>
        <xdr:cNvPr id="373" name="公債費平均値テキスト"/>
        <xdr:cNvSpPr txBox="1"/>
      </xdr:nvSpPr>
      <xdr:spPr>
        <a:xfrm>
          <a:off x="43148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600075</xdr:colOff>
      <xdr:row>76</xdr:row>
      <xdr:rowOff>66675</xdr:rowOff>
    </xdr:from>
    <xdr:to>
      <xdr:col>7</xdr:col>
      <xdr:colOff>66675</xdr:colOff>
      <xdr:row>76</xdr:row>
      <xdr:rowOff>171450</xdr:rowOff>
    </xdr:to>
    <xdr:sp macro="" textlink="">
      <xdr:nvSpPr>
        <xdr:cNvPr id="374" name="フローチャート : 判断 373"/>
        <xdr:cNvSpPr/>
      </xdr:nvSpPr>
      <xdr:spPr>
        <a:xfrm>
          <a:off x="4210050" y="130968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74</xdr:row>
      <xdr:rowOff>142875</xdr:rowOff>
    </xdr:from>
    <xdr:to>
      <xdr:col>5</xdr:col>
      <xdr:colOff>552450</xdr:colOff>
      <xdr:row>74</xdr:row>
      <xdr:rowOff>161925</xdr:rowOff>
    </xdr:to>
    <xdr:cxnSp macro="">
      <xdr:nvCxnSpPr>
        <xdr:cNvPr id="375" name="直線コネクタ 374"/>
        <xdr:cNvCxnSpPr/>
      </xdr:nvCxnSpPr>
      <xdr:spPr>
        <a:xfrm flipV="1">
          <a:off x="2752725" y="128301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57150</xdr:rowOff>
    </xdr:from>
    <xdr:to>
      <xdr:col>5</xdr:col>
      <xdr:colOff>600075</xdr:colOff>
      <xdr:row>76</xdr:row>
      <xdr:rowOff>152400</xdr:rowOff>
    </xdr:to>
    <xdr:sp macro="" textlink="">
      <xdr:nvSpPr>
        <xdr:cNvPr id="376" name="フローチャート : 判断 375"/>
        <xdr:cNvSpPr/>
      </xdr:nvSpPr>
      <xdr:spPr>
        <a:xfrm>
          <a:off x="3505200" y="13087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142875</xdr:rowOff>
    </xdr:from>
    <xdr:ext cx="733425" cy="257175"/>
    <xdr:sp macro="" textlink="">
      <xdr:nvSpPr>
        <xdr:cNvPr id="377" name="テキスト ボックス 376"/>
        <xdr:cNvSpPr txBox="1"/>
      </xdr:nvSpPr>
      <xdr:spPr>
        <a:xfrm>
          <a:off x="3181350" y="13173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161925</xdr:rowOff>
    </xdr:from>
    <xdr:to>
      <xdr:col>4</xdr:col>
      <xdr:colOff>342900</xdr:colOff>
      <xdr:row>75</xdr:row>
      <xdr:rowOff>57150</xdr:rowOff>
    </xdr:to>
    <xdr:cxnSp macro="">
      <xdr:nvCxnSpPr>
        <xdr:cNvPr id="378" name="直線コネクタ 377"/>
        <xdr:cNvCxnSpPr/>
      </xdr:nvCxnSpPr>
      <xdr:spPr>
        <a:xfrm flipV="1">
          <a:off x="1952625" y="128492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85725</xdr:rowOff>
    </xdr:from>
    <xdr:to>
      <xdr:col>4</xdr:col>
      <xdr:colOff>400050</xdr:colOff>
      <xdr:row>77</xdr:row>
      <xdr:rowOff>9525</xdr:rowOff>
    </xdr:to>
    <xdr:sp macro="" textlink="">
      <xdr:nvSpPr>
        <xdr:cNvPr id="379" name="フローチャート : 判断 378"/>
        <xdr:cNvSpPr/>
      </xdr:nvSpPr>
      <xdr:spPr>
        <a:xfrm>
          <a:off x="2705100"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171450</xdr:rowOff>
    </xdr:from>
    <xdr:ext cx="752475" cy="257175"/>
    <xdr:sp macro="" textlink="">
      <xdr:nvSpPr>
        <xdr:cNvPr id="380" name="テキスト ボックス 379"/>
        <xdr:cNvSpPr txBox="1"/>
      </xdr:nvSpPr>
      <xdr:spPr>
        <a:xfrm>
          <a:off x="2409825" y="13201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600075</xdr:colOff>
      <xdr:row>75</xdr:row>
      <xdr:rowOff>57150</xdr:rowOff>
    </xdr:from>
    <xdr:to>
      <xdr:col>3</xdr:col>
      <xdr:colOff>142875</xdr:colOff>
      <xdr:row>75</xdr:row>
      <xdr:rowOff>104775</xdr:rowOff>
    </xdr:to>
    <xdr:cxnSp macro="">
      <xdr:nvCxnSpPr>
        <xdr:cNvPr id="381" name="直線コネクタ 380"/>
        <xdr:cNvCxnSpPr/>
      </xdr:nvCxnSpPr>
      <xdr:spPr>
        <a:xfrm flipV="1">
          <a:off x="1209675" y="12915900"/>
          <a:ext cx="7429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76</xdr:row>
      <xdr:rowOff>133350</xdr:rowOff>
    </xdr:from>
    <xdr:to>
      <xdr:col>3</xdr:col>
      <xdr:colOff>190500</xdr:colOff>
      <xdr:row>77</xdr:row>
      <xdr:rowOff>57150</xdr:rowOff>
    </xdr:to>
    <xdr:sp macro="" textlink="">
      <xdr:nvSpPr>
        <xdr:cNvPr id="382" name="フローチャート : 判断 381"/>
        <xdr:cNvSpPr/>
      </xdr:nvSpPr>
      <xdr:spPr>
        <a:xfrm>
          <a:off x="1905000"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47625</xdr:rowOff>
    </xdr:from>
    <xdr:ext cx="762000" cy="257175"/>
    <xdr:sp macro="" textlink="">
      <xdr:nvSpPr>
        <xdr:cNvPr id="383" name="テキスト ボックス 382"/>
        <xdr:cNvSpPr txBox="1"/>
      </xdr:nvSpPr>
      <xdr:spPr>
        <a:xfrm>
          <a:off x="1657350"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9525</xdr:rowOff>
    </xdr:from>
    <xdr:to>
      <xdr:col>1</xdr:col>
      <xdr:colOff>600075</xdr:colOff>
      <xdr:row>77</xdr:row>
      <xdr:rowOff>114300</xdr:rowOff>
    </xdr:to>
    <xdr:sp macro="" textlink="">
      <xdr:nvSpPr>
        <xdr:cNvPr id="384" name="フローチャート : 判断 383"/>
        <xdr:cNvSpPr/>
      </xdr:nvSpPr>
      <xdr:spPr>
        <a:xfrm>
          <a:off x="1181100" y="132111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95250</xdr:rowOff>
    </xdr:from>
    <xdr:ext cx="762000" cy="257175"/>
    <xdr:sp macro="" textlink="">
      <xdr:nvSpPr>
        <xdr:cNvPr id="385" name="テキスト ボックス 384"/>
        <xdr:cNvSpPr txBox="1"/>
      </xdr:nvSpPr>
      <xdr:spPr>
        <a:xfrm>
          <a:off x="857250"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6" name="テキスト ボックス 385"/>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7" name="テキスト ボックス 386"/>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8" name="テキスト ボックス 387"/>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9" name="テキスト ボックス 388"/>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90" name="テキスト ボックス 389"/>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74</xdr:row>
      <xdr:rowOff>133350</xdr:rowOff>
    </xdr:from>
    <xdr:to>
      <xdr:col>7</xdr:col>
      <xdr:colOff>66675</xdr:colOff>
      <xdr:row>75</xdr:row>
      <xdr:rowOff>57150</xdr:rowOff>
    </xdr:to>
    <xdr:sp macro="" textlink="">
      <xdr:nvSpPr>
        <xdr:cNvPr id="391" name="円/楕円 390"/>
        <xdr:cNvSpPr/>
      </xdr:nvSpPr>
      <xdr:spPr>
        <a:xfrm>
          <a:off x="4210050" y="12820650"/>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142875</xdr:rowOff>
    </xdr:from>
    <xdr:ext cx="762000" cy="257175"/>
    <xdr:sp macro="" textlink="">
      <xdr:nvSpPr>
        <xdr:cNvPr id="392" name="公債費該当値テキスト"/>
        <xdr:cNvSpPr txBox="1"/>
      </xdr:nvSpPr>
      <xdr:spPr>
        <a:xfrm>
          <a:off x="4314825" y="12658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495300</xdr:colOff>
      <xdr:row>74</xdr:row>
      <xdr:rowOff>95250</xdr:rowOff>
    </xdr:from>
    <xdr:to>
      <xdr:col>5</xdr:col>
      <xdr:colOff>600075</xdr:colOff>
      <xdr:row>75</xdr:row>
      <xdr:rowOff>19050</xdr:rowOff>
    </xdr:to>
    <xdr:sp macro="" textlink="">
      <xdr:nvSpPr>
        <xdr:cNvPr id="393" name="円/楕円 392"/>
        <xdr:cNvSpPr/>
      </xdr:nvSpPr>
      <xdr:spPr>
        <a:xfrm>
          <a:off x="3505200" y="12782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73</xdr:row>
      <xdr:rowOff>28575</xdr:rowOff>
    </xdr:from>
    <xdr:ext cx="733425" cy="257175"/>
    <xdr:sp macro="" textlink="">
      <xdr:nvSpPr>
        <xdr:cNvPr id="394" name="テキスト ボックス 393"/>
        <xdr:cNvSpPr txBox="1"/>
      </xdr:nvSpPr>
      <xdr:spPr>
        <a:xfrm>
          <a:off x="3181350" y="12544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400050</xdr:colOff>
      <xdr:row>75</xdr:row>
      <xdr:rowOff>47625</xdr:rowOff>
    </xdr:to>
    <xdr:sp macro="" textlink="">
      <xdr:nvSpPr>
        <xdr:cNvPr id="395" name="円/楕円 394"/>
        <xdr:cNvSpPr/>
      </xdr:nvSpPr>
      <xdr:spPr>
        <a:xfrm>
          <a:off x="2705100" y="1280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73</xdr:row>
      <xdr:rowOff>57150</xdr:rowOff>
    </xdr:from>
    <xdr:ext cx="752475" cy="257175"/>
    <xdr:sp macro="" textlink="">
      <xdr:nvSpPr>
        <xdr:cNvPr id="396" name="テキスト ボックス 395"/>
        <xdr:cNvSpPr txBox="1"/>
      </xdr:nvSpPr>
      <xdr:spPr>
        <a:xfrm>
          <a:off x="2409825" y="12573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95250</xdr:colOff>
      <xdr:row>75</xdr:row>
      <xdr:rowOff>0</xdr:rowOff>
    </xdr:from>
    <xdr:to>
      <xdr:col>3</xdr:col>
      <xdr:colOff>190500</xdr:colOff>
      <xdr:row>75</xdr:row>
      <xdr:rowOff>104775</xdr:rowOff>
    </xdr:to>
    <xdr:sp macro="" textlink="">
      <xdr:nvSpPr>
        <xdr:cNvPr id="397" name="円/楕円 396"/>
        <xdr:cNvSpPr/>
      </xdr:nvSpPr>
      <xdr:spPr>
        <a:xfrm>
          <a:off x="1905000" y="12858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114300</xdr:rowOff>
    </xdr:from>
    <xdr:ext cx="762000" cy="257175"/>
    <xdr:sp macro="" textlink="">
      <xdr:nvSpPr>
        <xdr:cNvPr id="398" name="テキスト ボックス 397"/>
        <xdr:cNvSpPr txBox="1"/>
      </xdr:nvSpPr>
      <xdr:spPr>
        <a:xfrm>
          <a:off x="1657350" y="1263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571500</xdr:colOff>
      <xdr:row>75</xdr:row>
      <xdr:rowOff>47625</xdr:rowOff>
    </xdr:from>
    <xdr:to>
      <xdr:col>1</xdr:col>
      <xdr:colOff>600075</xdr:colOff>
      <xdr:row>75</xdr:row>
      <xdr:rowOff>152400</xdr:rowOff>
    </xdr:to>
    <xdr:sp macro="" textlink="">
      <xdr:nvSpPr>
        <xdr:cNvPr id="399" name="円/楕円 398"/>
        <xdr:cNvSpPr/>
      </xdr:nvSpPr>
      <xdr:spPr>
        <a:xfrm>
          <a:off x="1181100" y="129063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73</xdr:row>
      <xdr:rowOff>161925</xdr:rowOff>
    </xdr:from>
    <xdr:ext cx="762000" cy="257175"/>
    <xdr:sp macro="" textlink="">
      <xdr:nvSpPr>
        <xdr:cNvPr id="400" name="テキスト ボックス 399"/>
        <xdr:cNvSpPr txBox="1"/>
      </xdr:nvSpPr>
      <xdr:spPr>
        <a:xfrm>
          <a:off x="857250" y="12677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1" name="正方形/長方形 400"/>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2" name="正方形/長方形 401"/>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3" name="正方形/長方形 402"/>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4" name="正方形/長方形 403"/>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5" name="正方形/長方形 404"/>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6" name="正方形/長方形 405"/>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7" name="正方形/長方形 406"/>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8" name="正方形/長方形 407"/>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9" name="正方形/長方形 408"/>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10" name="正方形/長方形 409"/>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11" name="テキスト ボックス 410"/>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公債費以外の経常経費については、前年度より</a:t>
          </a:r>
          <a:r>
            <a:rPr kumimoji="1" lang="en-US" altLang="ja-JP" sz="1300">
              <a:latin typeface="ＭＳ Ｐゴシック"/>
            </a:rPr>
            <a:t>0.7%</a:t>
          </a:r>
          <a:r>
            <a:rPr kumimoji="1" lang="ja-JP" altLang="en-US" sz="1300">
              <a:latin typeface="ＭＳ Ｐゴシック"/>
            </a:rPr>
            <a:t>増加した。全国平均（</a:t>
          </a:r>
          <a:r>
            <a:rPr kumimoji="1" lang="en-US" altLang="ja-JP" sz="1300">
              <a:latin typeface="ＭＳ Ｐゴシック"/>
            </a:rPr>
            <a:t>74.8%</a:t>
          </a:r>
          <a:r>
            <a:rPr kumimoji="1" lang="ja-JP" altLang="en-US" sz="1300">
              <a:latin typeface="ＭＳ Ｐゴシック"/>
            </a:rPr>
            <a:t>）、滋賀県平均（</a:t>
          </a:r>
          <a:r>
            <a:rPr kumimoji="1" lang="en-US" altLang="ja-JP" sz="1300">
              <a:latin typeface="ＭＳ Ｐゴシック"/>
            </a:rPr>
            <a:t>75.6%</a:t>
          </a:r>
          <a:r>
            <a:rPr kumimoji="1" lang="ja-JP" altLang="en-US" sz="1300">
              <a:latin typeface="ＭＳ Ｐゴシック"/>
            </a:rPr>
            <a:t>）、類似団体平均（</a:t>
          </a:r>
          <a:r>
            <a:rPr kumimoji="1" lang="en-US" altLang="ja-JP" sz="1300">
              <a:latin typeface="ＭＳ Ｐゴシック"/>
            </a:rPr>
            <a:t>72.9%</a:t>
          </a:r>
          <a:r>
            <a:rPr kumimoji="1" lang="ja-JP" altLang="en-US" sz="1300">
              <a:latin typeface="ＭＳ Ｐゴシック"/>
            </a:rPr>
            <a:t>）より上回っている状況にある。これは公債費の経常収支割合が低いことから、相対的に他団体と比べ高い傾向が続いている。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扶助費や繰出金の経常収支比率に占める割合が微増しており、結果として公債費以外に占める割合が増加した。今後とも公債費を抑制し、人件費や扶助費の義務的経費や物件費や補助費などを含め、全体的な経費の抑制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12" name="テキスト ボックス 411"/>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3" name="直線コネクタ 412"/>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4" name="テキスト ボックス 413"/>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5" name="直線コネクタ 414"/>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6" name="テキスト ボックス 415"/>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7" name="直線コネクタ 416"/>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8" name="テキスト ボックス 417"/>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9" name="直線コネクタ 418"/>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20" name="テキスト ボックス 419"/>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1" name="直線コネクタ 420"/>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2" name="テキスト ボックス 421"/>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133350</xdr:rowOff>
    </xdr:from>
    <xdr:to>
      <xdr:col>24</xdr:col>
      <xdr:colOff>28575</xdr:colOff>
      <xdr:row>80</xdr:row>
      <xdr:rowOff>104775</xdr:rowOff>
    </xdr:to>
    <xdr:cxnSp macro="">
      <xdr:nvCxnSpPr>
        <xdr:cNvPr id="426" name="直線コネクタ 425"/>
        <xdr:cNvCxnSpPr/>
      </xdr:nvCxnSpPr>
      <xdr:spPr>
        <a:xfrm flipV="1">
          <a:off x="14449425" y="12649200"/>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76200</xdr:rowOff>
    </xdr:from>
    <xdr:ext cx="762000" cy="257175"/>
    <xdr:sp macro="" textlink="">
      <xdr:nvSpPr>
        <xdr:cNvPr id="427" name="公債費以外最小値テキスト"/>
        <xdr:cNvSpPr txBox="1"/>
      </xdr:nvSpPr>
      <xdr:spPr>
        <a:xfrm>
          <a:off x="1454467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600075</xdr:colOff>
      <xdr:row>80</xdr:row>
      <xdr:rowOff>104775</xdr:rowOff>
    </xdr:from>
    <xdr:to>
      <xdr:col>24</xdr:col>
      <xdr:colOff>123825</xdr:colOff>
      <xdr:row>80</xdr:row>
      <xdr:rowOff>104775</xdr:rowOff>
    </xdr:to>
    <xdr:cxnSp macro="">
      <xdr:nvCxnSpPr>
        <xdr:cNvPr id="428" name="直線コネクタ 427"/>
        <xdr:cNvCxnSpPr/>
      </xdr:nvCxnSpPr>
      <xdr:spPr>
        <a:xfrm>
          <a:off x="14420850" y="13820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47625</xdr:rowOff>
    </xdr:from>
    <xdr:ext cx="762000" cy="257175"/>
    <xdr:sp macro="" textlink="">
      <xdr:nvSpPr>
        <xdr:cNvPr id="429" name="公債費以外最大値テキスト"/>
        <xdr:cNvSpPr txBox="1"/>
      </xdr:nvSpPr>
      <xdr:spPr>
        <a:xfrm>
          <a:off x="14544675" y="12392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600075</xdr:colOff>
      <xdr:row>73</xdr:row>
      <xdr:rowOff>133350</xdr:rowOff>
    </xdr:from>
    <xdr:to>
      <xdr:col>24</xdr:col>
      <xdr:colOff>123825</xdr:colOff>
      <xdr:row>73</xdr:row>
      <xdr:rowOff>133350</xdr:rowOff>
    </xdr:to>
    <xdr:cxnSp macro="">
      <xdr:nvCxnSpPr>
        <xdr:cNvPr id="430" name="直線コネクタ 429"/>
        <xdr:cNvCxnSpPr/>
      </xdr:nvCxnSpPr>
      <xdr:spPr>
        <a:xfrm>
          <a:off x="14420850" y="126492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78</xdr:row>
      <xdr:rowOff>28575</xdr:rowOff>
    </xdr:from>
    <xdr:to>
      <xdr:col>24</xdr:col>
      <xdr:colOff>28575</xdr:colOff>
      <xdr:row>78</xdr:row>
      <xdr:rowOff>57150</xdr:rowOff>
    </xdr:to>
    <xdr:cxnSp macro="">
      <xdr:nvCxnSpPr>
        <xdr:cNvPr id="431" name="直線コネクタ 430"/>
        <xdr:cNvCxnSpPr/>
      </xdr:nvCxnSpPr>
      <xdr:spPr>
        <a:xfrm>
          <a:off x="13782675" y="13401675"/>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114300</xdr:rowOff>
    </xdr:from>
    <xdr:ext cx="762000" cy="257175"/>
    <xdr:sp macro="" textlink="">
      <xdr:nvSpPr>
        <xdr:cNvPr id="432" name="公債費以外平均値テキスト"/>
        <xdr:cNvSpPr txBox="1"/>
      </xdr:nvSpPr>
      <xdr:spPr>
        <a:xfrm>
          <a:off x="14544675" y="1297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95250</xdr:rowOff>
    </xdr:from>
    <xdr:to>
      <xdr:col>24</xdr:col>
      <xdr:colOff>85725</xdr:colOff>
      <xdr:row>77</xdr:row>
      <xdr:rowOff>28575</xdr:rowOff>
    </xdr:to>
    <xdr:sp macro="" textlink="">
      <xdr:nvSpPr>
        <xdr:cNvPr id="433" name="フローチャート : 判断 432"/>
        <xdr:cNvSpPr/>
      </xdr:nvSpPr>
      <xdr:spPr>
        <a:xfrm>
          <a:off x="14420850" y="13125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28575</xdr:rowOff>
    </xdr:from>
    <xdr:to>
      <xdr:col>22</xdr:col>
      <xdr:colOff>561975</xdr:colOff>
      <xdr:row>78</xdr:row>
      <xdr:rowOff>28575</xdr:rowOff>
    </xdr:to>
    <xdr:cxnSp macro="">
      <xdr:nvCxnSpPr>
        <xdr:cNvPr id="434" name="直線コネクタ 433"/>
        <xdr:cNvCxnSpPr/>
      </xdr:nvCxnSpPr>
      <xdr:spPr>
        <a:xfrm flipV="1">
          <a:off x="12982575" y="134016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28575</xdr:rowOff>
    </xdr:from>
    <xdr:to>
      <xdr:col>22</xdr:col>
      <xdr:colOff>600075</xdr:colOff>
      <xdr:row>76</xdr:row>
      <xdr:rowOff>133350</xdr:rowOff>
    </xdr:to>
    <xdr:sp macro="" textlink="">
      <xdr:nvSpPr>
        <xdr:cNvPr id="435" name="フローチャート : 判断 434"/>
        <xdr:cNvSpPr/>
      </xdr:nvSpPr>
      <xdr:spPr>
        <a:xfrm>
          <a:off x="13735050" y="13058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142875</xdr:rowOff>
    </xdr:from>
    <xdr:ext cx="733425" cy="257175"/>
    <xdr:sp macro="" textlink="">
      <xdr:nvSpPr>
        <xdr:cNvPr id="436" name="テキスト ボックス 435"/>
        <xdr:cNvSpPr txBox="1"/>
      </xdr:nvSpPr>
      <xdr:spPr>
        <a:xfrm>
          <a:off x="13401675" y="12830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28575</xdr:rowOff>
    </xdr:from>
    <xdr:to>
      <xdr:col>21</xdr:col>
      <xdr:colOff>361950</xdr:colOff>
      <xdr:row>78</xdr:row>
      <xdr:rowOff>28575</xdr:rowOff>
    </xdr:to>
    <xdr:cxnSp macro="">
      <xdr:nvCxnSpPr>
        <xdr:cNvPr id="437" name="直線コネクタ 436"/>
        <xdr:cNvCxnSpPr/>
      </xdr:nvCxnSpPr>
      <xdr:spPr>
        <a:xfrm>
          <a:off x="12182475" y="13230225"/>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28575</xdr:rowOff>
    </xdr:from>
    <xdr:to>
      <xdr:col>21</xdr:col>
      <xdr:colOff>409575</xdr:colOff>
      <xdr:row>76</xdr:row>
      <xdr:rowOff>123825</xdr:rowOff>
    </xdr:to>
    <xdr:sp macro="" textlink="">
      <xdr:nvSpPr>
        <xdr:cNvPr id="438" name="フローチャート : 判断 437"/>
        <xdr:cNvSpPr/>
      </xdr:nvSpPr>
      <xdr:spPr>
        <a:xfrm>
          <a:off x="12934950" y="13058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133350</xdr:rowOff>
    </xdr:from>
    <xdr:ext cx="752475" cy="257175"/>
    <xdr:sp macro="" textlink="">
      <xdr:nvSpPr>
        <xdr:cNvPr id="439" name="テキスト ボックス 438"/>
        <xdr:cNvSpPr txBox="1"/>
      </xdr:nvSpPr>
      <xdr:spPr>
        <a:xfrm>
          <a:off x="12620625" y="12820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600075</xdr:colOff>
      <xdr:row>77</xdr:row>
      <xdr:rowOff>28575</xdr:rowOff>
    </xdr:from>
    <xdr:to>
      <xdr:col>20</xdr:col>
      <xdr:colOff>161925</xdr:colOff>
      <xdr:row>78</xdr:row>
      <xdr:rowOff>28575</xdr:rowOff>
    </xdr:to>
    <xdr:cxnSp macro="">
      <xdr:nvCxnSpPr>
        <xdr:cNvPr id="440" name="直線コネクタ 439"/>
        <xdr:cNvCxnSpPr/>
      </xdr:nvCxnSpPr>
      <xdr:spPr>
        <a:xfrm flipV="1">
          <a:off x="11420475" y="13230225"/>
          <a:ext cx="7620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28575</xdr:rowOff>
    </xdr:from>
    <xdr:to>
      <xdr:col>20</xdr:col>
      <xdr:colOff>209550</xdr:colOff>
      <xdr:row>76</xdr:row>
      <xdr:rowOff>123825</xdr:rowOff>
    </xdr:to>
    <xdr:sp macro="" textlink="">
      <xdr:nvSpPr>
        <xdr:cNvPr id="441" name="フローチャート : 判断 440"/>
        <xdr:cNvSpPr/>
      </xdr:nvSpPr>
      <xdr:spPr>
        <a:xfrm>
          <a:off x="12125325"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133350</xdr:rowOff>
    </xdr:from>
    <xdr:ext cx="762000" cy="257175"/>
    <xdr:sp macro="" textlink="">
      <xdr:nvSpPr>
        <xdr:cNvPr id="442" name="テキスト ボックス 441"/>
        <xdr:cNvSpPr txBox="1"/>
      </xdr:nvSpPr>
      <xdr:spPr>
        <a:xfrm>
          <a:off x="11887200" y="1282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43" name="フローチャート : 判断 442"/>
        <xdr:cNvSpPr/>
      </xdr:nvSpPr>
      <xdr:spPr>
        <a:xfrm>
          <a:off x="11410950" y="130587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142875</xdr:rowOff>
    </xdr:from>
    <xdr:ext cx="762000" cy="257175"/>
    <xdr:sp macro="" textlink="">
      <xdr:nvSpPr>
        <xdr:cNvPr id="444" name="テキスト ボックス 443"/>
        <xdr:cNvSpPr txBox="1"/>
      </xdr:nvSpPr>
      <xdr:spPr>
        <a:xfrm>
          <a:off x="1107757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8" name="テキスト ボックス 447"/>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78</xdr:row>
      <xdr:rowOff>9525</xdr:rowOff>
    </xdr:from>
    <xdr:to>
      <xdr:col>24</xdr:col>
      <xdr:colOff>85725</xdr:colOff>
      <xdr:row>78</xdr:row>
      <xdr:rowOff>104775</xdr:rowOff>
    </xdr:to>
    <xdr:sp macro="" textlink="">
      <xdr:nvSpPr>
        <xdr:cNvPr id="450" name="円/楕円 449"/>
        <xdr:cNvSpPr/>
      </xdr:nvSpPr>
      <xdr:spPr>
        <a:xfrm>
          <a:off x="14420850" y="133826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152400</xdr:rowOff>
    </xdr:from>
    <xdr:ext cx="762000" cy="257175"/>
    <xdr:sp macro="" textlink="">
      <xdr:nvSpPr>
        <xdr:cNvPr id="451" name="公債費以外該当値テキスト"/>
        <xdr:cNvSpPr txBox="1"/>
      </xdr:nvSpPr>
      <xdr:spPr>
        <a:xfrm>
          <a:off x="14544675" y="1335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142875</xdr:rowOff>
    </xdr:from>
    <xdr:to>
      <xdr:col>22</xdr:col>
      <xdr:colOff>600075</xdr:colOff>
      <xdr:row>78</xdr:row>
      <xdr:rowOff>76200</xdr:rowOff>
    </xdr:to>
    <xdr:sp macro="" textlink="">
      <xdr:nvSpPr>
        <xdr:cNvPr id="452" name="円/楕円 451"/>
        <xdr:cNvSpPr/>
      </xdr:nvSpPr>
      <xdr:spPr>
        <a:xfrm>
          <a:off x="13735050" y="133445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78</xdr:row>
      <xdr:rowOff>66675</xdr:rowOff>
    </xdr:from>
    <xdr:ext cx="733425" cy="257175"/>
    <xdr:sp macro="" textlink="">
      <xdr:nvSpPr>
        <xdr:cNvPr id="453" name="テキスト ボックス 452"/>
        <xdr:cNvSpPr txBox="1"/>
      </xdr:nvSpPr>
      <xdr:spPr>
        <a:xfrm>
          <a:off x="13401675" y="13439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314325</xdr:colOff>
      <xdr:row>77</xdr:row>
      <xdr:rowOff>152400</xdr:rowOff>
    </xdr:from>
    <xdr:to>
      <xdr:col>21</xdr:col>
      <xdr:colOff>409575</xdr:colOff>
      <xdr:row>78</xdr:row>
      <xdr:rowOff>85725</xdr:rowOff>
    </xdr:to>
    <xdr:sp macro="" textlink="">
      <xdr:nvSpPr>
        <xdr:cNvPr id="454" name="円/楕円 453"/>
        <xdr:cNvSpPr/>
      </xdr:nvSpPr>
      <xdr:spPr>
        <a:xfrm>
          <a:off x="12934950"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78</xdr:row>
      <xdr:rowOff>66675</xdr:rowOff>
    </xdr:from>
    <xdr:ext cx="752475" cy="257175"/>
    <xdr:sp macro="" textlink="">
      <xdr:nvSpPr>
        <xdr:cNvPr id="455" name="テキスト ボックス 454"/>
        <xdr:cNvSpPr txBox="1"/>
      </xdr:nvSpPr>
      <xdr:spPr>
        <a:xfrm>
          <a:off x="12620625" y="13439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152400</xdr:rowOff>
    </xdr:from>
    <xdr:to>
      <xdr:col>20</xdr:col>
      <xdr:colOff>209550</xdr:colOff>
      <xdr:row>77</xdr:row>
      <xdr:rowOff>85725</xdr:rowOff>
    </xdr:to>
    <xdr:sp macro="" textlink="">
      <xdr:nvSpPr>
        <xdr:cNvPr id="456" name="円/楕円 455"/>
        <xdr:cNvSpPr/>
      </xdr:nvSpPr>
      <xdr:spPr>
        <a:xfrm>
          <a:off x="12125325" y="1318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66675</xdr:rowOff>
    </xdr:from>
    <xdr:ext cx="762000" cy="257175"/>
    <xdr:sp macro="" textlink="">
      <xdr:nvSpPr>
        <xdr:cNvPr id="457" name="テキスト ボックス 456"/>
        <xdr:cNvSpPr txBox="1"/>
      </xdr:nvSpPr>
      <xdr:spPr>
        <a:xfrm>
          <a:off x="11887200"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142875</xdr:rowOff>
    </xdr:from>
    <xdr:to>
      <xdr:col>19</xdr:col>
      <xdr:colOff>9525</xdr:colOff>
      <xdr:row>78</xdr:row>
      <xdr:rowOff>76200</xdr:rowOff>
    </xdr:to>
    <xdr:sp macro="" textlink="">
      <xdr:nvSpPr>
        <xdr:cNvPr id="458" name="円/楕円 457"/>
        <xdr:cNvSpPr/>
      </xdr:nvSpPr>
      <xdr:spPr>
        <a:xfrm>
          <a:off x="11410950" y="133445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78</xdr:row>
      <xdr:rowOff>66675</xdr:rowOff>
    </xdr:from>
    <xdr:ext cx="762000" cy="257175"/>
    <xdr:sp macro="" textlink="">
      <xdr:nvSpPr>
        <xdr:cNvPr id="459" name="テキスト ボックス 458"/>
        <xdr:cNvSpPr txBox="1"/>
      </xdr:nvSpPr>
      <xdr:spPr>
        <a:xfrm>
          <a:off x="11077575"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滋賀県日野町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11</xdr:row>
      <xdr:rowOff>85725</xdr:rowOff>
    </xdr:from>
    <xdr:to>
      <xdr:col>4</xdr:col>
      <xdr:colOff>990600</xdr:colOff>
      <xdr:row>19</xdr:row>
      <xdr:rowOff>57150</xdr:rowOff>
    </xdr:to>
    <xdr:cxnSp macro="">
      <xdr:nvCxnSpPr>
        <xdr:cNvPr id="45" name="直線コネクタ 44"/>
        <xdr:cNvCxnSpPr/>
      </xdr:nvCxnSpPr>
      <xdr:spPr bwMode="auto">
        <a:xfrm flipV="1">
          <a:off x="4953000" y="2047875"/>
          <a:ext cx="0" cy="13716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28575</xdr:rowOff>
    </xdr:from>
    <xdr:ext cx="762000" cy="257175"/>
    <xdr:sp macro="" textlink="">
      <xdr:nvSpPr>
        <xdr:cNvPr id="46" name="人口1人当たり決算額の推移最小値テキスト130"/>
        <xdr:cNvSpPr txBox="1"/>
      </xdr:nvSpPr>
      <xdr:spPr>
        <a:xfrm>
          <a:off x="5029200" y="339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990600</xdr:colOff>
      <xdr:row>19</xdr:row>
      <xdr:rowOff>57150</xdr:rowOff>
    </xdr:from>
    <xdr:to>
      <xdr:col>5</xdr:col>
      <xdr:colOff>76200</xdr:colOff>
      <xdr:row>19</xdr:row>
      <xdr:rowOff>57150</xdr:rowOff>
    </xdr:to>
    <xdr:cxnSp macro="">
      <xdr:nvCxnSpPr>
        <xdr:cNvPr id="47" name="直線コネクタ 46"/>
        <xdr:cNvCxnSpPr/>
      </xdr:nvCxnSpPr>
      <xdr:spPr bwMode="auto">
        <a:xfrm>
          <a:off x="4953000" y="34194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9</xdr:row>
      <xdr:rowOff>171450</xdr:rowOff>
    </xdr:from>
    <xdr:ext cx="762000" cy="257175"/>
    <xdr:sp macro="" textlink="">
      <xdr:nvSpPr>
        <xdr:cNvPr id="48" name="人口1人当たり決算額の推移最大値テキスト130"/>
        <xdr:cNvSpPr txBox="1"/>
      </xdr:nvSpPr>
      <xdr:spPr>
        <a:xfrm>
          <a:off x="5029200" y="178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990600</xdr:colOff>
      <xdr:row>11</xdr:row>
      <xdr:rowOff>85725</xdr:rowOff>
    </xdr:from>
    <xdr:to>
      <xdr:col>5</xdr:col>
      <xdr:colOff>76200</xdr:colOff>
      <xdr:row>11</xdr:row>
      <xdr:rowOff>85725</xdr:rowOff>
    </xdr:to>
    <xdr:cxnSp macro="">
      <xdr:nvCxnSpPr>
        <xdr:cNvPr id="49" name="直線コネクタ 48"/>
        <xdr:cNvCxnSpPr/>
      </xdr:nvCxnSpPr>
      <xdr:spPr bwMode="auto">
        <a:xfrm>
          <a:off x="4953000" y="20478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14</xdr:row>
      <xdr:rowOff>152400</xdr:rowOff>
    </xdr:from>
    <xdr:to>
      <xdr:col>4</xdr:col>
      <xdr:colOff>990600</xdr:colOff>
      <xdr:row>14</xdr:row>
      <xdr:rowOff>161925</xdr:rowOff>
    </xdr:to>
    <xdr:cxnSp macro="">
      <xdr:nvCxnSpPr>
        <xdr:cNvPr id="50" name="直線コネクタ 49"/>
        <xdr:cNvCxnSpPr/>
      </xdr:nvCxnSpPr>
      <xdr:spPr bwMode="auto">
        <a:xfrm flipV="1">
          <a:off x="4429125" y="2628900"/>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152400</xdr:rowOff>
    </xdr:from>
    <xdr:ext cx="762000" cy="257175"/>
    <xdr:sp macro="" textlink="">
      <xdr:nvSpPr>
        <xdr:cNvPr id="51" name="人口1人当たり決算額の推移平均値テキスト130"/>
        <xdr:cNvSpPr txBox="1"/>
      </xdr:nvSpPr>
      <xdr:spPr>
        <a:xfrm>
          <a:off x="5029200"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990600</xdr:colOff>
      <xdr:row>16</xdr:row>
      <xdr:rowOff>9525</xdr:rowOff>
    </xdr:from>
    <xdr:to>
      <xdr:col>5</xdr:col>
      <xdr:colOff>38100</xdr:colOff>
      <xdr:row>16</xdr:row>
      <xdr:rowOff>104775</xdr:rowOff>
    </xdr:to>
    <xdr:sp macro="" textlink="">
      <xdr:nvSpPr>
        <xdr:cNvPr id="52" name="フローチャート : 判断 51"/>
        <xdr:cNvSpPr/>
      </xdr:nvSpPr>
      <xdr:spPr bwMode="auto">
        <a:xfrm>
          <a:off x="4953000" y="2838450"/>
          <a:ext cx="3810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161925</xdr:rowOff>
    </xdr:from>
    <xdr:to>
      <xdr:col>4</xdr:col>
      <xdr:colOff>466725</xdr:colOff>
      <xdr:row>15</xdr:row>
      <xdr:rowOff>9525</xdr:rowOff>
    </xdr:to>
    <xdr:cxnSp macro="">
      <xdr:nvCxnSpPr>
        <xdr:cNvPr id="53" name="直線コネクタ 52"/>
        <xdr:cNvCxnSpPr/>
      </xdr:nvCxnSpPr>
      <xdr:spPr bwMode="auto">
        <a:xfrm flipV="1">
          <a:off x="3876675" y="2638425"/>
          <a:ext cx="55245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161925</xdr:rowOff>
    </xdr:from>
    <xdr:to>
      <xdr:col>4</xdr:col>
      <xdr:colOff>523875</xdr:colOff>
      <xdr:row>16</xdr:row>
      <xdr:rowOff>95250</xdr:rowOff>
    </xdr:to>
    <xdr:sp macro="" textlink="">
      <xdr:nvSpPr>
        <xdr:cNvPr id="54" name="フローチャート : 判断 53"/>
        <xdr:cNvSpPr/>
      </xdr:nvSpPr>
      <xdr:spPr bwMode="auto">
        <a:xfrm>
          <a:off x="4381500" y="28098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76200</xdr:rowOff>
    </xdr:from>
    <xdr:ext cx="733425" cy="257175"/>
    <xdr:sp macro="" textlink="">
      <xdr:nvSpPr>
        <xdr:cNvPr id="55" name="テキスト ボックス 54"/>
        <xdr:cNvSpPr txBox="1"/>
      </xdr:nvSpPr>
      <xdr:spPr>
        <a:xfrm>
          <a:off x="4048125" y="2905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9525</xdr:rowOff>
    </xdr:from>
    <xdr:to>
      <xdr:col>3</xdr:col>
      <xdr:colOff>904875</xdr:colOff>
      <xdr:row>15</xdr:row>
      <xdr:rowOff>57150</xdr:rowOff>
    </xdr:to>
    <xdr:cxnSp macro="">
      <xdr:nvCxnSpPr>
        <xdr:cNvPr id="56" name="直線コネクタ 55"/>
        <xdr:cNvCxnSpPr/>
      </xdr:nvCxnSpPr>
      <xdr:spPr bwMode="auto">
        <a:xfrm flipV="1">
          <a:off x="3181350" y="265747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15</xdr:row>
      <xdr:rowOff>152400</xdr:rowOff>
    </xdr:from>
    <xdr:to>
      <xdr:col>3</xdr:col>
      <xdr:colOff>952500</xdr:colOff>
      <xdr:row>16</xdr:row>
      <xdr:rowOff>85725</xdr:rowOff>
    </xdr:to>
    <xdr:sp macro="" textlink="">
      <xdr:nvSpPr>
        <xdr:cNvPr id="57" name="フローチャート : 判断 56"/>
        <xdr:cNvSpPr/>
      </xdr:nvSpPr>
      <xdr:spPr bwMode="auto">
        <a:xfrm>
          <a:off x="3829050" y="2800350"/>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66675</xdr:rowOff>
    </xdr:from>
    <xdr:ext cx="762000" cy="257175"/>
    <xdr:sp macro="" textlink="">
      <xdr:nvSpPr>
        <xdr:cNvPr id="58" name="テキスト ボックス 57"/>
        <xdr:cNvSpPr txBox="1"/>
      </xdr:nvSpPr>
      <xdr:spPr>
        <a:xfrm>
          <a:off x="3495675"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28575</xdr:rowOff>
    </xdr:from>
    <xdr:to>
      <xdr:col>3</xdr:col>
      <xdr:colOff>209550</xdr:colOff>
      <xdr:row>15</xdr:row>
      <xdr:rowOff>57150</xdr:rowOff>
    </xdr:to>
    <xdr:cxnSp macro="">
      <xdr:nvCxnSpPr>
        <xdr:cNvPr id="59" name="直線コネクタ 58"/>
        <xdr:cNvCxnSpPr/>
      </xdr:nvCxnSpPr>
      <xdr:spPr bwMode="auto">
        <a:xfrm>
          <a:off x="2619375" y="2676525"/>
          <a:ext cx="5619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28575</xdr:rowOff>
    </xdr:from>
    <xdr:to>
      <xdr:col>3</xdr:col>
      <xdr:colOff>257175</xdr:colOff>
      <xdr:row>16</xdr:row>
      <xdr:rowOff>133350</xdr:rowOff>
    </xdr:to>
    <xdr:sp macro="" textlink="">
      <xdr:nvSpPr>
        <xdr:cNvPr id="60" name="フローチャート : 判断 59"/>
        <xdr:cNvSpPr/>
      </xdr:nvSpPr>
      <xdr:spPr bwMode="auto">
        <a:xfrm>
          <a:off x="3124200" y="28575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114300</xdr:rowOff>
    </xdr:from>
    <xdr:ext cx="762000" cy="257175"/>
    <xdr:sp macro="" textlink="">
      <xdr:nvSpPr>
        <xdr:cNvPr id="61" name="テキスト ボックス 60"/>
        <xdr:cNvSpPr txBox="1"/>
      </xdr:nvSpPr>
      <xdr:spPr>
        <a:xfrm>
          <a:off x="294322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171450</xdr:rowOff>
    </xdr:from>
    <xdr:to>
      <xdr:col>2</xdr:col>
      <xdr:colOff>695325</xdr:colOff>
      <xdr:row>16</xdr:row>
      <xdr:rowOff>95250</xdr:rowOff>
    </xdr:to>
    <xdr:sp macro="" textlink="">
      <xdr:nvSpPr>
        <xdr:cNvPr id="62" name="フローチャート : 判断 61"/>
        <xdr:cNvSpPr/>
      </xdr:nvSpPr>
      <xdr:spPr bwMode="auto">
        <a:xfrm>
          <a:off x="2571750" y="28194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85725</xdr:rowOff>
    </xdr:from>
    <xdr:ext cx="762000" cy="257175"/>
    <xdr:sp macro="" textlink="">
      <xdr:nvSpPr>
        <xdr:cNvPr id="63" name="テキスト ボックス 62"/>
        <xdr:cNvSpPr txBox="1"/>
      </xdr:nvSpPr>
      <xdr:spPr>
        <a:xfrm>
          <a:off x="22383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14</xdr:row>
      <xdr:rowOff>95250</xdr:rowOff>
    </xdr:from>
    <xdr:to>
      <xdr:col>5</xdr:col>
      <xdr:colOff>38100</xdr:colOff>
      <xdr:row>15</xdr:row>
      <xdr:rowOff>28575</xdr:rowOff>
    </xdr:to>
    <xdr:sp macro="" textlink="">
      <xdr:nvSpPr>
        <xdr:cNvPr id="69" name="円/楕円 68"/>
        <xdr:cNvSpPr/>
      </xdr:nvSpPr>
      <xdr:spPr bwMode="auto">
        <a:xfrm>
          <a:off x="4953000" y="257175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13</xdr:row>
      <xdr:rowOff>114300</xdr:rowOff>
    </xdr:from>
    <xdr:ext cx="762000" cy="257175"/>
    <xdr:sp macro="" textlink="">
      <xdr:nvSpPr>
        <xdr:cNvPr id="70" name="人口1人当たり決算額の推移該当値テキスト130"/>
        <xdr:cNvSpPr txBox="1"/>
      </xdr:nvSpPr>
      <xdr:spPr>
        <a:xfrm>
          <a:off x="5029200"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90,298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114300</xdr:rowOff>
    </xdr:from>
    <xdr:to>
      <xdr:col>4</xdr:col>
      <xdr:colOff>523875</xdr:colOff>
      <xdr:row>15</xdr:row>
      <xdr:rowOff>38100</xdr:rowOff>
    </xdr:to>
    <xdr:sp macro="" textlink="">
      <xdr:nvSpPr>
        <xdr:cNvPr id="71" name="円/楕円 70"/>
        <xdr:cNvSpPr/>
      </xdr:nvSpPr>
      <xdr:spPr bwMode="auto">
        <a:xfrm>
          <a:off x="4381500" y="25908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13</xdr:row>
      <xdr:rowOff>47625</xdr:rowOff>
    </xdr:from>
    <xdr:ext cx="733425" cy="257175"/>
    <xdr:sp macro="" textlink="">
      <xdr:nvSpPr>
        <xdr:cNvPr id="72" name="テキスト ボックス 71"/>
        <xdr:cNvSpPr txBox="1"/>
      </xdr:nvSpPr>
      <xdr:spPr>
        <a:xfrm>
          <a:off x="4048125" y="235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89,649</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133350</xdr:rowOff>
    </xdr:from>
    <xdr:to>
      <xdr:col>3</xdr:col>
      <xdr:colOff>952500</xdr:colOff>
      <xdr:row>15</xdr:row>
      <xdr:rowOff>57150</xdr:rowOff>
    </xdr:to>
    <xdr:sp macro="" textlink="">
      <xdr:nvSpPr>
        <xdr:cNvPr id="73" name="円/楕円 72"/>
        <xdr:cNvSpPr/>
      </xdr:nvSpPr>
      <xdr:spPr bwMode="auto">
        <a:xfrm>
          <a:off x="3829050" y="260985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66675</xdr:rowOff>
    </xdr:from>
    <xdr:ext cx="762000" cy="257175"/>
    <xdr:sp macro="" textlink="">
      <xdr:nvSpPr>
        <xdr:cNvPr id="74" name="テキスト ボックス 73"/>
        <xdr:cNvSpPr txBox="1"/>
      </xdr:nvSpPr>
      <xdr:spPr>
        <a:xfrm>
          <a:off x="3495675"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88,626</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0</xdr:rowOff>
    </xdr:from>
    <xdr:to>
      <xdr:col>3</xdr:col>
      <xdr:colOff>257175</xdr:colOff>
      <xdr:row>15</xdr:row>
      <xdr:rowOff>104775</xdr:rowOff>
    </xdr:to>
    <xdr:sp macro="" textlink="">
      <xdr:nvSpPr>
        <xdr:cNvPr id="75" name="円/楕円 74"/>
        <xdr:cNvSpPr/>
      </xdr:nvSpPr>
      <xdr:spPr bwMode="auto">
        <a:xfrm>
          <a:off x="3124200" y="2647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13</xdr:row>
      <xdr:rowOff>114300</xdr:rowOff>
    </xdr:from>
    <xdr:ext cx="762000" cy="257175"/>
    <xdr:sp macro="" textlink="">
      <xdr:nvSpPr>
        <xdr:cNvPr id="76" name="テキスト ボックス 75"/>
        <xdr:cNvSpPr txBox="1"/>
      </xdr:nvSpPr>
      <xdr:spPr>
        <a:xfrm>
          <a:off x="2943225"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152400</xdr:rowOff>
    </xdr:from>
    <xdr:to>
      <xdr:col>2</xdr:col>
      <xdr:colOff>695325</xdr:colOff>
      <xdr:row>15</xdr:row>
      <xdr:rowOff>85725</xdr:rowOff>
    </xdr:to>
    <xdr:sp macro="" textlink="">
      <xdr:nvSpPr>
        <xdr:cNvPr id="77" name="円/楕円 76"/>
        <xdr:cNvSpPr/>
      </xdr:nvSpPr>
      <xdr:spPr bwMode="auto">
        <a:xfrm>
          <a:off x="2571750" y="2628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13</xdr:row>
      <xdr:rowOff>95250</xdr:rowOff>
    </xdr:from>
    <xdr:ext cx="762000" cy="257175"/>
    <xdr:sp macro="" textlink="">
      <xdr:nvSpPr>
        <xdr:cNvPr id="78" name="テキスト ボックス 77"/>
        <xdr:cNvSpPr txBox="1"/>
      </xdr:nvSpPr>
      <xdr:spPr>
        <a:xfrm>
          <a:off x="2238375" y="240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87,499</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95250</xdr:rowOff>
    </xdr:from>
    <xdr:to>
      <xdr:col>5</xdr:col>
      <xdr:colOff>733425</xdr:colOff>
      <xdr:row>38</xdr:row>
      <xdr:rowOff>95250</xdr:rowOff>
    </xdr:to>
    <xdr:cxnSp macro="">
      <xdr:nvCxnSpPr>
        <xdr:cNvPr id="94" name="直線コネクタ 93"/>
        <xdr:cNvCxnSpPr/>
      </xdr:nvCxnSpPr>
      <xdr:spPr bwMode="auto">
        <a:xfrm>
          <a:off x="1981200" y="7686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47625</xdr:rowOff>
    </xdr:from>
    <xdr:to>
      <xdr:col>5</xdr:col>
      <xdr:colOff>733425</xdr:colOff>
      <xdr:row>37</xdr:row>
      <xdr:rowOff>47625</xdr:rowOff>
    </xdr:to>
    <xdr:cxnSp macro="">
      <xdr:nvCxnSpPr>
        <xdr:cNvPr id="95" name="直線コネクタ 94"/>
        <xdr:cNvCxnSpPr/>
      </xdr:nvCxnSpPr>
      <xdr:spPr bwMode="auto">
        <a:xfrm>
          <a:off x="1981200" y="7296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26682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35</xdr:row>
      <xdr:rowOff>180975</xdr:rowOff>
    </xdr:from>
    <xdr:to>
      <xdr:col>5</xdr:col>
      <xdr:colOff>733425</xdr:colOff>
      <xdr:row>35</xdr:row>
      <xdr:rowOff>180975</xdr:rowOff>
    </xdr:to>
    <xdr:cxnSp macro="">
      <xdr:nvCxnSpPr>
        <xdr:cNvPr id="97" name="直線コネクタ 96"/>
        <xdr:cNvCxnSpPr/>
      </xdr:nvCxnSpPr>
      <xdr:spPr bwMode="auto">
        <a:xfrm>
          <a:off x="1981200" y="6915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26682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142875</xdr:rowOff>
    </xdr:from>
    <xdr:to>
      <xdr:col>5</xdr:col>
      <xdr:colOff>733425</xdr:colOff>
      <xdr:row>34</xdr:row>
      <xdr:rowOff>142875</xdr:rowOff>
    </xdr:to>
    <xdr:cxnSp macro="">
      <xdr:nvCxnSpPr>
        <xdr:cNvPr id="99" name="直線コネクタ 98"/>
        <xdr:cNvCxnSpPr/>
      </xdr:nvCxnSpPr>
      <xdr:spPr bwMode="auto">
        <a:xfrm>
          <a:off x="1981200" y="6534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266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33</xdr:row>
      <xdr:rowOff>104775</xdr:rowOff>
    </xdr:from>
    <xdr:to>
      <xdr:col>5</xdr:col>
      <xdr:colOff>733425</xdr:colOff>
      <xdr:row>33</xdr:row>
      <xdr:rowOff>104775</xdr:rowOff>
    </xdr:to>
    <xdr:cxnSp macro="">
      <xdr:nvCxnSpPr>
        <xdr:cNvPr id="101" name="直線コネクタ 100"/>
        <xdr:cNvCxnSpPr/>
      </xdr:nvCxnSpPr>
      <xdr:spPr bwMode="auto">
        <a:xfrm>
          <a:off x="1981200" y="6153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266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3" name="直線コネクタ 102"/>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276225</xdr:rowOff>
    </xdr:from>
    <xdr:to>
      <xdr:col>4</xdr:col>
      <xdr:colOff>990600</xdr:colOff>
      <xdr:row>37</xdr:row>
      <xdr:rowOff>161925</xdr:rowOff>
    </xdr:to>
    <xdr:cxnSp macro="">
      <xdr:nvCxnSpPr>
        <xdr:cNvPr id="106" name="直線コネクタ 105"/>
        <xdr:cNvCxnSpPr/>
      </xdr:nvCxnSpPr>
      <xdr:spPr bwMode="auto">
        <a:xfrm flipV="1">
          <a:off x="4953000" y="6324600"/>
          <a:ext cx="0" cy="10858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133350</xdr:rowOff>
    </xdr:from>
    <xdr:ext cx="762000" cy="257175"/>
    <xdr:sp macro="" textlink="">
      <xdr:nvSpPr>
        <xdr:cNvPr id="107" name="人口1人当たり決算額の推移最小値テキスト445"/>
        <xdr:cNvSpPr txBox="1"/>
      </xdr:nvSpPr>
      <xdr:spPr>
        <a:xfrm>
          <a:off x="5029200"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990600</xdr:colOff>
      <xdr:row>37</xdr:row>
      <xdr:rowOff>161925</xdr:rowOff>
    </xdr:from>
    <xdr:to>
      <xdr:col>5</xdr:col>
      <xdr:colOff>76200</xdr:colOff>
      <xdr:row>37</xdr:row>
      <xdr:rowOff>161925</xdr:rowOff>
    </xdr:to>
    <xdr:cxnSp macro="">
      <xdr:nvCxnSpPr>
        <xdr:cNvPr id="108" name="直線コネクタ 107"/>
        <xdr:cNvCxnSpPr/>
      </xdr:nvCxnSpPr>
      <xdr:spPr bwMode="auto">
        <a:xfrm>
          <a:off x="4953000" y="74104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09" name="人口1人当たり決算額の推移最大値テキスト445"/>
        <xdr:cNvSpPr txBox="1"/>
      </xdr:nvSpPr>
      <xdr:spPr>
        <a:xfrm>
          <a:off x="502920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990600</xdr:colOff>
      <xdr:row>33</xdr:row>
      <xdr:rowOff>276225</xdr:rowOff>
    </xdr:from>
    <xdr:to>
      <xdr:col>5</xdr:col>
      <xdr:colOff>76200</xdr:colOff>
      <xdr:row>33</xdr:row>
      <xdr:rowOff>276225</xdr:rowOff>
    </xdr:to>
    <xdr:cxnSp macro="">
      <xdr:nvCxnSpPr>
        <xdr:cNvPr id="110" name="直線コネクタ 109"/>
        <xdr:cNvCxnSpPr/>
      </xdr:nvCxnSpPr>
      <xdr:spPr bwMode="auto">
        <a:xfrm>
          <a:off x="4953000" y="63246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19050</xdr:rowOff>
    </xdr:from>
    <xdr:to>
      <xdr:col>4</xdr:col>
      <xdr:colOff>990600</xdr:colOff>
      <xdr:row>36</xdr:row>
      <xdr:rowOff>104775</xdr:rowOff>
    </xdr:to>
    <xdr:cxnSp macro="">
      <xdr:nvCxnSpPr>
        <xdr:cNvPr id="111" name="直線コネクタ 110"/>
        <xdr:cNvCxnSpPr/>
      </xdr:nvCxnSpPr>
      <xdr:spPr bwMode="auto">
        <a:xfrm flipV="1">
          <a:off x="4429125" y="7096125"/>
          <a:ext cx="52387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85725</xdr:rowOff>
    </xdr:from>
    <xdr:ext cx="762000" cy="257175"/>
    <xdr:sp macro="" textlink="">
      <xdr:nvSpPr>
        <xdr:cNvPr id="112" name="人口1人当たり決算額の推移平均値テキスト445"/>
        <xdr:cNvSpPr txBox="1"/>
      </xdr:nvSpPr>
      <xdr:spPr>
        <a:xfrm>
          <a:off x="5029200"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238125</xdr:rowOff>
    </xdr:from>
    <xdr:to>
      <xdr:col>5</xdr:col>
      <xdr:colOff>38100</xdr:colOff>
      <xdr:row>35</xdr:row>
      <xdr:rowOff>342900</xdr:rowOff>
    </xdr:to>
    <xdr:sp macro="" textlink="">
      <xdr:nvSpPr>
        <xdr:cNvPr id="113" name="フローチャート : 判断 112"/>
        <xdr:cNvSpPr/>
      </xdr:nvSpPr>
      <xdr:spPr bwMode="auto">
        <a:xfrm>
          <a:off x="4953000" y="69723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19050</xdr:rowOff>
    </xdr:from>
    <xdr:to>
      <xdr:col>4</xdr:col>
      <xdr:colOff>466725</xdr:colOff>
      <xdr:row>36</xdr:row>
      <xdr:rowOff>104775</xdr:rowOff>
    </xdr:to>
    <xdr:cxnSp macro="">
      <xdr:nvCxnSpPr>
        <xdr:cNvPr id="114" name="直線コネクタ 113"/>
        <xdr:cNvCxnSpPr/>
      </xdr:nvCxnSpPr>
      <xdr:spPr bwMode="auto">
        <a:xfrm>
          <a:off x="3876675" y="7096125"/>
          <a:ext cx="552450"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238125</xdr:rowOff>
    </xdr:from>
    <xdr:to>
      <xdr:col>4</xdr:col>
      <xdr:colOff>523875</xdr:colOff>
      <xdr:row>35</xdr:row>
      <xdr:rowOff>342900</xdr:rowOff>
    </xdr:to>
    <xdr:sp macro="" textlink="">
      <xdr:nvSpPr>
        <xdr:cNvPr id="115" name="フローチャート : 判断 114"/>
        <xdr:cNvSpPr/>
      </xdr:nvSpPr>
      <xdr:spPr bwMode="auto">
        <a:xfrm>
          <a:off x="43815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16" name="テキスト ボックス 115"/>
        <xdr:cNvSpPr txBox="1"/>
      </xdr:nvSpPr>
      <xdr:spPr>
        <a:xfrm>
          <a:off x="40481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276225</xdr:rowOff>
    </xdr:from>
    <xdr:to>
      <xdr:col>3</xdr:col>
      <xdr:colOff>904875</xdr:colOff>
      <xdr:row>36</xdr:row>
      <xdr:rowOff>19050</xdr:rowOff>
    </xdr:to>
    <xdr:cxnSp macro="">
      <xdr:nvCxnSpPr>
        <xdr:cNvPr id="117" name="直線コネクタ 116"/>
        <xdr:cNvCxnSpPr/>
      </xdr:nvCxnSpPr>
      <xdr:spPr bwMode="auto">
        <a:xfrm>
          <a:off x="3181350" y="701040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238125</xdr:rowOff>
    </xdr:from>
    <xdr:to>
      <xdr:col>3</xdr:col>
      <xdr:colOff>952500</xdr:colOff>
      <xdr:row>36</xdr:row>
      <xdr:rowOff>0</xdr:rowOff>
    </xdr:to>
    <xdr:sp macro="" textlink="">
      <xdr:nvSpPr>
        <xdr:cNvPr id="118" name="フローチャート : 判断 117"/>
        <xdr:cNvSpPr/>
      </xdr:nvSpPr>
      <xdr:spPr bwMode="auto">
        <a:xfrm>
          <a:off x="3829050" y="69723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9525</xdr:rowOff>
    </xdr:from>
    <xdr:ext cx="762000" cy="257175"/>
    <xdr:sp macro="" textlink="">
      <xdr:nvSpPr>
        <xdr:cNvPr id="119" name="テキスト ボックス 118"/>
        <xdr:cNvSpPr txBox="1"/>
      </xdr:nvSpPr>
      <xdr:spPr>
        <a:xfrm>
          <a:off x="349567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219075</xdr:rowOff>
    </xdr:from>
    <xdr:to>
      <xdr:col>3</xdr:col>
      <xdr:colOff>209550</xdr:colOff>
      <xdr:row>35</xdr:row>
      <xdr:rowOff>276225</xdr:rowOff>
    </xdr:to>
    <xdr:cxnSp macro="">
      <xdr:nvCxnSpPr>
        <xdr:cNvPr id="120" name="直線コネクタ 119"/>
        <xdr:cNvCxnSpPr/>
      </xdr:nvCxnSpPr>
      <xdr:spPr bwMode="auto">
        <a:xfrm>
          <a:off x="2619375" y="6953250"/>
          <a:ext cx="56197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180975</xdr:rowOff>
    </xdr:from>
    <xdr:to>
      <xdr:col>3</xdr:col>
      <xdr:colOff>257175</xdr:colOff>
      <xdr:row>35</xdr:row>
      <xdr:rowOff>285750</xdr:rowOff>
    </xdr:to>
    <xdr:sp macro="" textlink="">
      <xdr:nvSpPr>
        <xdr:cNvPr id="121" name="フローチャート : 判断 120"/>
        <xdr:cNvSpPr/>
      </xdr:nvSpPr>
      <xdr:spPr bwMode="auto">
        <a:xfrm>
          <a:off x="3124200" y="69151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295275</xdr:rowOff>
    </xdr:from>
    <xdr:ext cx="762000" cy="257175"/>
    <xdr:sp macro="" textlink="">
      <xdr:nvSpPr>
        <xdr:cNvPr id="122" name="テキスト ボックス 121"/>
        <xdr:cNvSpPr txBox="1"/>
      </xdr:nvSpPr>
      <xdr:spPr>
        <a:xfrm>
          <a:off x="294322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142875</xdr:rowOff>
    </xdr:from>
    <xdr:to>
      <xdr:col>2</xdr:col>
      <xdr:colOff>695325</xdr:colOff>
      <xdr:row>35</xdr:row>
      <xdr:rowOff>247650</xdr:rowOff>
    </xdr:to>
    <xdr:sp macro="" textlink="">
      <xdr:nvSpPr>
        <xdr:cNvPr id="123" name="フローチャート : 判断 122"/>
        <xdr:cNvSpPr/>
      </xdr:nvSpPr>
      <xdr:spPr bwMode="auto">
        <a:xfrm>
          <a:off x="2571750" y="68770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257175</xdr:rowOff>
    </xdr:from>
    <xdr:ext cx="762000" cy="257175"/>
    <xdr:sp macro="" textlink="">
      <xdr:nvSpPr>
        <xdr:cNvPr id="124" name="テキスト ボックス 123"/>
        <xdr:cNvSpPr txBox="1"/>
      </xdr:nvSpPr>
      <xdr:spPr>
        <a:xfrm>
          <a:off x="22383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35</xdr:row>
      <xdr:rowOff>314325</xdr:rowOff>
    </xdr:from>
    <xdr:to>
      <xdr:col>5</xdr:col>
      <xdr:colOff>38100</xdr:colOff>
      <xdr:row>36</xdr:row>
      <xdr:rowOff>66675</xdr:rowOff>
    </xdr:to>
    <xdr:sp macro="" textlink="">
      <xdr:nvSpPr>
        <xdr:cNvPr id="130" name="円/楕円 129"/>
        <xdr:cNvSpPr/>
      </xdr:nvSpPr>
      <xdr:spPr bwMode="auto">
        <a:xfrm>
          <a:off x="4953000" y="7048500"/>
          <a:ext cx="3810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285750</xdr:rowOff>
    </xdr:from>
    <xdr:ext cx="762000" cy="257175"/>
    <xdr:sp macro="" textlink="">
      <xdr:nvSpPr>
        <xdr:cNvPr id="131" name="人口1人当たり決算額の推移該当値テキスト445"/>
        <xdr:cNvSpPr txBox="1"/>
      </xdr:nvSpPr>
      <xdr:spPr>
        <a:xfrm>
          <a:off x="5029200" y="701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47625</xdr:rowOff>
    </xdr:from>
    <xdr:to>
      <xdr:col>4</xdr:col>
      <xdr:colOff>523875</xdr:colOff>
      <xdr:row>36</xdr:row>
      <xdr:rowOff>152400</xdr:rowOff>
    </xdr:to>
    <xdr:sp macro="" textlink="">
      <xdr:nvSpPr>
        <xdr:cNvPr id="132" name="円/楕円 131"/>
        <xdr:cNvSpPr/>
      </xdr:nvSpPr>
      <xdr:spPr bwMode="auto">
        <a:xfrm>
          <a:off x="4381500" y="71247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142875</xdr:rowOff>
    </xdr:from>
    <xdr:ext cx="733425" cy="257175"/>
    <xdr:sp macro="" textlink="">
      <xdr:nvSpPr>
        <xdr:cNvPr id="133" name="テキスト ボックス 132"/>
        <xdr:cNvSpPr txBox="1"/>
      </xdr:nvSpPr>
      <xdr:spPr>
        <a:xfrm>
          <a:off x="4048125" y="7219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314325</xdr:rowOff>
    </xdr:from>
    <xdr:to>
      <xdr:col>3</xdr:col>
      <xdr:colOff>952500</xdr:colOff>
      <xdr:row>36</xdr:row>
      <xdr:rowOff>76200</xdr:rowOff>
    </xdr:to>
    <xdr:sp macro="" textlink="">
      <xdr:nvSpPr>
        <xdr:cNvPr id="134" name="円/楕円 133"/>
        <xdr:cNvSpPr/>
      </xdr:nvSpPr>
      <xdr:spPr bwMode="auto">
        <a:xfrm>
          <a:off x="3829050" y="70485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57150</xdr:rowOff>
    </xdr:from>
    <xdr:ext cx="762000" cy="257175"/>
    <xdr:sp macro="" textlink="">
      <xdr:nvSpPr>
        <xdr:cNvPr id="135" name="テキスト ボックス 134"/>
        <xdr:cNvSpPr txBox="1"/>
      </xdr:nvSpPr>
      <xdr:spPr>
        <a:xfrm>
          <a:off x="3495675" y="713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10,507</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228600</xdr:rowOff>
    </xdr:from>
    <xdr:to>
      <xdr:col>3</xdr:col>
      <xdr:colOff>257175</xdr:colOff>
      <xdr:row>35</xdr:row>
      <xdr:rowOff>333375</xdr:rowOff>
    </xdr:to>
    <xdr:sp macro="" textlink="">
      <xdr:nvSpPr>
        <xdr:cNvPr id="136" name="円/楕円 135"/>
        <xdr:cNvSpPr/>
      </xdr:nvSpPr>
      <xdr:spPr bwMode="auto">
        <a:xfrm>
          <a:off x="3124200" y="69627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314325</xdr:rowOff>
    </xdr:from>
    <xdr:ext cx="762000" cy="257175"/>
    <xdr:sp macro="" textlink="">
      <xdr:nvSpPr>
        <xdr:cNvPr id="137" name="テキスト ボックス 136"/>
        <xdr:cNvSpPr txBox="1"/>
      </xdr:nvSpPr>
      <xdr:spPr>
        <a:xfrm>
          <a:off x="29432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171450</xdr:rowOff>
    </xdr:from>
    <xdr:to>
      <xdr:col>2</xdr:col>
      <xdr:colOff>695325</xdr:colOff>
      <xdr:row>35</xdr:row>
      <xdr:rowOff>276225</xdr:rowOff>
    </xdr:to>
    <xdr:sp macro="" textlink="">
      <xdr:nvSpPr>
        <xdr:cNvPr id="138" name="円/楕円 137"/>
        <xdr:cNvSpPr/>
      </xdr:nvSpPr>
      <xdr:spPr bwMode="auto">
        <a:xfrm>
          <a:off x="2571750" y="6905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257175</xdr:rowOff>
    </xdr:from>
    <xdr:ext cx="762000" cy="257175"/>
    <xdr:sp macro="" textlink="">
      <xdr:nvSpPr>
        <xdr:cNvPr id="139" name="テキスト ボックス 138"/>
        <xdr:cNvSpPr txBox="1"/>
      </xdr:nvSpPr>
      <xdr:spPr>
        <a:xfrm>
          <a:off x="22383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xdr:cNvSpPr txBox="1"/>
      </xdr:nvSpPr>
      <xdr:spPr>
        <a:xfrm>
          <a:off x="16192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xdr:cNvSpPr txBox="1"/>
      </xdr:nvSpPr>
      <xdr:spPr>
        <a:xfrm>
          <a:off x="16192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19050</xdr:rowOff>
    </xdr:from>
    <xdr:to>
      <xdr:col>6</xdr:col>
      <xdr:colOff>514350</xdr:colOff>
      <xdr:row>39</xdr:row>
      <xdr:rowOff>85725</xdr:rowOff>
    </xdr:to>
    <xdr:cxnSp macro="">
      <xdr:nvCxnSpPr>
        <xdr:cNvPr id="56" name="直線コネクタ 55"/>
        <xdr:cNvCxnSpPr/>
      </xdr:nvCxnSpPr>
      <xdr:spPr>
        <a:xfrm flipV="1">
          <a:off x="4114800" y="5334000"/>
          <a:ext cx="9525"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85725</xdr:rowOff>
    </xdr:from>
    <xdr:ext cx="533400" cy="257175"/>
    <xdr:sp macro="" textlink="">
      <xdr:nvSpPr>
        <xdr:cNvPr id="57" name="人件費最小値テキスト"/>
        <xdr:cNvSpPr txBox="1"/>
      </xdr:nvSpPr>
      <xdr:spPr>
        <a:xfrm>
          <a:off x="4171950" y="6772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419100</xdr:colOff>
      <xdr:row>39</xdr:row>
      <xdr:rowOff>85725</xdr:rowOff>
    </xdr:from>
    <xdr:to>
      <xdr:col>6</xdr:col>
      <xdr:colOff>600075</xdr:colOff>
      <xdr:row>39</xdr:row>
      <xdr:rowOff>85725</xdr:rowOff>
    </xdr:to>
    <xdr:cxnSp macro="">
      <xdr:nvCxnSpPr>
        <xdr:cNvPr id="58" name="直線コネクタ 57"/>
        <xdr:cNvCxnSpPr/>
      </xdr:nvCxnSpPr>
      <xdr:spPr>
        <a:xfrm>
          <a:off x="4029075" y="6772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133350</xdr:rowOff>
    </xdr:from>
    <xdr:ext cx="600075" cy="257175"/>
    <xdr:sp macro="" textlink="">
      <xdr:nvSpPr>
        <xdr:cNvPr id="59" name="人件費最大値テキスト"/>
        <xdr:cNvSpPr txBox="1"/>
      </xdr:nvSpPr>
      <xdr:spPr>
        <a:xfrm>
          <a:off x="4171950" y="510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419100</xdr:colOff>
      <xdr:row>31</xdr:row>
      <xdr:rowOff>19050</xdr:rowOff>
    </xdr:from>
    <xdr:to>
      <xdr:col>6</xdr:col>
      <xdr:colOff>600075</xdr:colOff>
      <xdr:row>31</xdr:row>
      <xdr:rowOff>19050</xdr:rowOff>
    </xdr:to>
    <xdr:cxnSp macro="">
      <xdr:nvCxnSpPr>
        <xdr:cNvPr id="60" name="直線コネクタ 59"/>
        <xdr:cNvCxnSpPr/>
      </xdr:nvCxnSpPr>
      <xdr:spPr>
        <a:xfrm>
          <a:off x="4029075"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152400</xdr:rowOff>
    </xdr:from>
    <xdr:to>
      <xdr:col>6</xdr:col>
      <xdr:colOff>514350</xdr:colOff>
      <xdr:row>35</xdr:row>
      <xdr:rowOff>171450</xdr:rowOff>
    </xdr:to>
    <xdr:cxnSp macro="">
      <xdr:nvCxnSpPr>
        <xdr:cNvPr id="61" name="直線コネクタ 60"/>
        <xdr:cNvCxnSpPr/>
      </xdr:nvCxnSpPr>
      <xdr:spPr>
        <a:xfrm flipV="1">
          <a:off x="3371850" y="61531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38100</xdr:rowOff>
    </xdr:from>
    <xdr:ext cx="533400" cy="257175"/>
    <xdr:sp macro="" textlink="">
      <xdr:nvSpPr>
        <xdr:cNvPr id="62" name="人件費平均値テキスト"/>
        <xdr:cNvSpPr txBox="1"/>
      </xdr:nvSpPr>
      <xdr:spPr>
        <a:xfrm>
          <a:off x="4171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57150</xdr:rowOff>
    </xdr:from>
    <xdr:to>
      <xdr:col>6</xdr:col>
      <xdr:colOff>561975</xdr:colOff>
      <xdr:row>36</xdr:row>
      <xdr:rowOff>161925</xdr:rowOff>
    </xdr:to>
    <xdr:sp macro="" textlink="">
      <xdr:nvSpPr>
        <xdr:cNvPr id="63" name="フローチャート : 判断 62"/>
        <xdr:cNvSpPr/>
      </xdr:nvSpPr>
      <xdr:spPr>
        <a:xfrm>
          <a:off x="4067175"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161925</xdr:rowOff>
    </xdr:from>
    <xdr:to>
      <xdr:col>5</xdr:col>
      <xdr:colOff>361950</xdr:colOff>
      <xdr:row>35</xdr:row>
      <xdr:rowOff>171450</xdr:rowOff>
    </xdr:to>
    <xdr:cxnSp macro="">
      <xdr:nvCxnSpPr>
        <xdr:cNvPr id="64" name="直線コネクタ 63"/>
        <xdr:cNvCxnSpPr/>
      </xdr:nvCxnSpPr>
      <xdr:spPr>
        <a:xfrm>
          <a:off x="2562225" y="61626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47625</xdr:rowOff>
    </xdr:from>
    <xdr:to>
      <xdr:col>5</xdr:col>
      <xdr:colOff>409575</xdr:colOff>
      <xdr:row>36</xdr:row>
      <xdr:rowOff>152400</xdr:rowOff>
    </xdr:to>
    <xdr:sp macro="" textlink="">
      <xdr:nvSpPr>
        <xdr:cNvPr id="65" name="フローチャート : 判断 64"/>
        <xdr:cNvSpPr/>
      </xdr:nvSpPr>
      <xdr:spPr>
        <a:xfrm>
          <a:off x="33147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142875</xdr:rowOff>
    </xdr:from>
    <xdr:ext cx="533400" cy="257175"/>
    <xdr:sp macro="" textlink="">
      <xdr:nvSpPr>
        <xdr:cNvPr id="66" name="テキスト ボックス 65"/>
        <xdr:cNvSpPr txBox="1"/>
      </xdr:nvSpPr>
      <xdr:spPr>
        <a:xfrm>
          <a:off x="3105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600075</xdr:colOff>
      <xdr:row>35</xdr:row>
      <xdr:rowOff>161925</xdr:rowOff>
    </xdr:from>
    <xdr:to>
      <xdr:col>4</xdr:col>
      <xdr:colOff>152400</xdr:colOff>
      <xdr:row>36</xdr:row>
      <xdr:rowOff>76200</xdr:rowOff>
    </xdr:to>
    <xdr:cxnSp macro="">
      <xdr:nvCxnSpPr>
        <xdr:cNvPr id="67" name="直線コネクタ 66"/>
        <xdr:cNvCxnSpPr/>
      </xdr:nvCxnSpPr>
      <xdr:spPr>
        <a:xfrm flipV="1">
          <a:off x="1809750" y="61626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85725</xdr:rowOff>
    </xdr:from>
    <xdr:to>
      <xdr:col>4</xdr:col>
      <xdr:colOff>209550</xdr:colOff>
      <xdr:row>37</xdr:row>
      <xdr:rowOff>9525</xdr:rowOff>
    </xdr:to>
    <xdr:sp macro="" textlink="">
      <xdr:nvSpPr>
        <xdr:cNvPr id="68" name="フローチャート : 判断 67"/>
        <xdr:cNvSpPr/>
      </xdr:nvSpPr>
      <xdr:spPr>
        <a:xfrm>
          <a:off x="2514600" y="625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37</xdr:row>
      <xdr:rowOff>0</xdr:rowOff>
    </xdr:from>
    <xdr:ext cx="533400" cy="257175"/>
    <xdr:sp macro="" textlink="">
      <xdr:nvSpPr>
        <xdr:cNvPr id="69" name="テキスト ボックス 68"/>
        <xdr:cNvSpPr txBox="1"/>
      </xdr:nvSpPr>
      <xdr:spPr>
        <a:xfrm>
          <a:off x="2381250"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19050</xdr:rowOff>
    </xdr:from>
    <xdr:to>
      <xdr:col>2</xdr:col>
      <xdr:colOff>600075</xdr:colOff>
      <xdr:row>36</xdr:row>
      <xdr:rowOff>76200</xdr:rowOff>
    </xdr:to>
    <xdr:cxnSp macro="">
      <xdr:nvCxnSpPr>
        <xdr:cNvPr id="70" name="直線コネクタ 69"/>
        <xdr:cNvCxnSpPr/>
      </xdr:nvCxnSpPr>
      <xdr:spPr>
        <a:xfrm>
          <a:off x="1047750" y="619125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142875</xdr:rowOff>
    </xdr:from>
    <xdr:to>
      <xdr:col>3</xdr:col>
      <xdr:colOff>0</xdr:colOff>
      <xdr:row>37</xdr:row>
      <xdr:rowOff>76200</xdr:rowOff>
    </xdr:to>
    <xdr:sp macro="" textlink="">
      <xdr:nvSpPr>
        <xdr:cNvPr id="71" name="フローチャート : 判断 70"/>
        <xdr:cNvSpPr/>
      </xdr:nvSpPr>
      <xdr:spPr>
        <a:xfrm>
          <a:off x="1800225" y="63150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66675</xdr:rowOff>
    </xdr:from>
    <xdr:ext cx="533400" cy="257175"/>
    <xdr:sp macro="" textlink="">
      <xdr:nvSpPr>
        <xdr:cNvPr id="72" name="テキスト ボックス 71"/>
        <xdr:cNvSpPr txBox="1"/>
      </xdr:nvSpPr>
      <xdr:spPr>
        <a:xfrm>
          <a:off x="1581150"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95250</xdr:rowOff>
    </xdr:from>
    <xdr:to>
      <xdr:col>1</xdr:col>
      <xdr:colOff>485775</xdr:colOff>
      <xdr:row>37</xdr:row>
      <xdr:rowOff>28575</xdr:rowOff>
    </xdr:to>
    <xdr:sp macro="" textlink="">
      <xdr:nvSpPr>
        <xdr:cNvPr id="73" name="フローチャート : 判断 72"/>
        <xdr:cNvSpPr/>
      </xdr:nvSpPr>
      <xdr:spPr>
        <a:xfrm>
          <a:off x="9906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19050</xdr:rowOff>
    </xdr:from>
    <xdr:ext cx="533400" cy="257175"/>
    <xdr:sp macro="" textlink="">
      <xdr:nvSpPr>
        <xdr:cNvPr id="74" name="テキスト ボックス 73"/>
        <xdr:cNvSpPr txBox="1"/>
      </xdr:nvSpPr>
      <xdr:spPr>
        <a:xfrm>
          <a:off x="78105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35</xdr:row>
      <xdr:rowOff>104775</xdr:rowOff>
    </xdr:from>
    <xdr:to>
      <xdr:col>6</xdr:col>
      <xdr:colOff>561975</xdr:colOff>
      <xdr:row>36</xdr:row>
      <xdr:rowOff>28575</xdr:rowOff>
    </xdr:to>
    <xdr:sp macro="" textlink="">
      <xdr:nvSpPr>
        <xdr:cNvPr id="80" name="円/楕円 79"/>
        <xdr:cNvSpPr/>
      </xdr:nvSpPr>
      <xdr:spPr>
        <a:xfrm>
          <a:off x="4067175" y="610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123825</xdr:rowOff>
    </xdr:from>
    <xdr:ext cx="533400" cy="257175"/>
    <xdr:sp macro="" textlink="">
      <xdr:nvSpPr>
        <xdr:cNvPr id="81" name="人件費該当値テキスト"/>
        <xdr:cNvSpPr txBox="1"/>
      </xdr:nvSpPr>
      <xdr:spPr>
        <a:xfrm>
          <a:off x="41719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70,391</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114300</xdr:rowOff>
    </xdr:from>
    <xdr:to>
      <xdr:col>5</xdr:col>
      <xdr:colOff>409575</xdr:colOff>
      <xdr:row>36</xdr:row>
      <xdr:rowOff>47625</xdr:rowOff>
    </xdr:to>
    <xdr:sp macro="" textlink="">
      <xdr:nvSpPr>
        <xdr:cNvPr id="82" name="円/楕円 81"/>
        <xdr:cNvSpPr/>
      </xdr:nvSpPr>
      <xdr:spPr>
        <a:xfrm>
          <a:off x="3314700" y="611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66675</xdr:rowOff>
    </xdr:from>
    <xdr:ext cx="533400" cy="257175"/>
    <xdr:sp macro="" textlink="">
      <xdr:nvSpPr>
        <xdr:cNvPr id="83" name="テキスト ボックス 82"/>
        <xdr:cNvSpPr txBox="1"/>
      </xdr:nvSpPr>
      <xdr:spPr>
        <a:xfrm>
          <a:off x="3105150"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104775</xdr:rowOff>
    </xdr:from>
    <xdr:to>
      <xdr:col>4</xdr:col>
      <xdr:colOff>209550</xdr:colOff>
      <xdr:row>36</xdr:row>
      <xdr:rowOff>38100</xdr:rowOff>
    </xdr:to>
    <xdr:sp macro="" textlink="">
      <xdr:nvSpPr>
        <xdr:cNvPr id="84" name="円/楕円 83"/>
        <xdr:cNvSpPr/>
      </xdr:nvSpPr>
      <xdr:spPr>
        <a:xfrm>
          <a:off x="2514600" y="610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57150</xdr:rowOff>
    </xdr:from>
    <xdr:ext cx="533400" cy="257175"/>
    <xdr:sp macro="" textlink="">
      <xdr:nvSpPr>
        <xdr:cNvPr id="85" name="テキスト ボックス 84"/>
        <xdr:cNvSpPr txBox="1"/>
      </xdr:nvSpPr>
      <xdr:spPr>
        <a:xfrm>
          <a:off x="2381250"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28575</xdr:rowOff>
    </xdr:from>
    <xdr:to>
      <xdr:col>3</xdr:col>
      <xdr:colOff>0</xdr:colOff>
      <xdr:row>36</xdr:row>
      <xdr:rowOff>123825</xdr:rowOff>
    </xdr:to>
    <xdr:sp macro="" textlink="">
      <xdr:nvSpPr>
        <xdr:cNvPr id="86" name="円/楕円 85"/>
        <xdr:cNvSpPr/>
      </xdr:nvSpPr>
      <xdr:spPr>
        <a:xfrm>
          <a:off x="1800225" y="62007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142875</xdr:rowOff>
    </xdr:from>
    <xdr:ext cx="533400" cy="257175"/>
    <xdr:sp macro="" textlink="">
      <xdr:nvSpPr>
        <xdr:cNvPr id="87" name="テキスト ボックス 86"/>
        <xdr:cNvSpPr txBox="1"/>
      </xdr:nvSpPr>
      <xdr:spPr>
        <a:xfrm>
          <a:off x="15811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65,369</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133350</xdr:rowOff>
    </xdr:from>
    <xdr:to>
      <xdr:col>1</xdr:col>
      <xdr:colOff>485775</xdr:colOff>
      <xdr:row>36</xdr:row>
      <xdr:rowOff>66675</xdr:rowOff>
    </xdr:to>
    <xdr:sp macro="" textlink="">
      <xdr:nvSpPr>
        <xdr:cNvPr id="88" name="円/楕円 87"/>
        <xdr:cNvSpPr/>
      </xdr:nvSpPr>
      <xdr:spPr>
        <a:xfrm>
          <a:off x="9906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85725</xdr:rowOff>
    </xdr:from>
    <xdr:ext cx="533400" cy="257175"/>
    <xdr:sp macro="" textlink="">
      <xdr:nvSpPr>
        <xdr:cNvPr id="89" name="テキスト ボックス 88"/>
        <xdr:cNvSpPr txBox="1"/>
      </xdr:nvSpPr>
      <xdr:spPr>
        <a:xfrm>
          <a:off x="781050"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100" name="直線コネクタ 99"/>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1" name="テキスト ボックス 100"/>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2" name="直線コネクタ 101"/>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3" name="テキスト ボックス 102"/>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4" name="直線コネクタ 103"/>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5" name="テキスト ボックス 104"/>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6" name="直線コネクタ 105"/>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7" name="テキスト ボックス 106"/>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8" name="直線コネクタ 107"/>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95250</xdr:rowOff>
    </xdr:from>
    <xdr:ext cx="685800" cy="257175"/>
    <xdr:sp macro="" textlink="">
      <xdr:nvSpPr>
        <xdr:cNvPr id="109" name="テキスト ボックス 108"/>
        <xdr:cNvSpPr txBox="1"/>
      </xdr:nvSpPr>
      <xdr:spPr>
        <a:xfrm>
          <a:off x="76200" y="849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1" name="テキスト ボックス 110"/>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161925</xdr:rowOff>
    </xdr:from>
    <xdr:to>
      <xdr:col>6</xdr:col>
      <xdr:colOff>514350</xdr:colOff>
      <xdr:row>58</xdr:row>
      <xdr:rowOff>171450</xdr:rowOff>
    </xdr:to>
    <xdr:cxnSp macro="">
      <xdr:nvCxnSpPr>
        <xdr:cNvPr id="113" name="直線コネクタ 112"/>
        <xdr:cNvCxnSpPr/>
      </xdr:nvCxnSpPr>
      <xdr:spPr>
        <a:xfrm flipV="1">
          <a:off x="4114800" y="873442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4" name="物件費最小値テキスト"/>
        <xdr:cNvSpPr txBox="1"/>
      </xdr:nvSpPr>
      <xdr:spPr>
        <a:xfrm>
          <a:off x="41719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5" name="直線コネクタ 114"/>
        <xdr:cNvCxnSpPr/>
      </xdr:nvCxnSpPr>
      <xdr:spPr>
        <a:xfrm>
          <a:off x="402907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104775</xdr:rowOff>
    </xdr:from>
    <xdr:ext cx="685800" cy="257175"/>
    <xdr:sp macro="" textlink="">
      <xdr:nvSpPr>
        <xdr:cNvPr id="116" name="物件費最大値テキスト"/>
        <xdr:cNvSpPr txBox="1"/>
      </xdr:nvSpPr>
      <xdr:spPr>
        <a:xfrm>
          <a:off x="4171950" y="85058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419100</xdr:colOff>
      <xdr:row>50</xdr:row>
      <xdr:rowOff>161925</xdr:rowOff>
    </xdr:from>
    <xdr:to>
      <xdr:col>6</xdr:col>
      <xdr:colOff>600075</xdr:colOff>
      <xdr:row>50</xdr:row>
      <xdr:rowOff>161925</xdr:rowOff>
    </xdr:to>
    <xdr:cxnSp macro="">
      <xdr:nvCxnSpPr>
        <xdr:cNvPr id="117" name="直線コネクタ 116"/>
        <xdr:cNvCxnSpPr/>
      </xdr:nvCxnSpPr>
      <xdr:spPr>
        <a:xfrm>
          <a:off x="4029075" y="8734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142875</xdr:rowOff>
    </xdr:from>
    <xdr:to>
      <xdr:col>6</xdr:col>
      <xdr:colOff>514350</xdr:colOff>
      <xdr:row>58</xdr:row>
      <xdr:rowOff>142875</xdr:rowOff>
    </xdr:to>
    <xdr:cxnSp macro="">
      <xdr:nvCxnSpPr>
        <xdr:cNvPr id="118" name="直線コネクタ 117"/>
        <xdr:cNvCxnSpPr/>
      </xdr:nvCxnSpPr>
      <xdr:spPr>
        <a:xfrm flipV="1">
          <a:off x="3371850" y="10086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85725</xdr:rowOff>
    </xdr:from>
    <xdr:ext cx="533400" cy="257175"/>
    <xdr:sp macro="" textlink="">
      <xdr:nvSpPr>
        <xdr:cNvPr id="119" name="物件費平均値テキスト"/>
        <xdr:cNvSpPr txBox="1"/>
      </xdr:nvSpPr>
      <xdr:spPr>
        <a:xfrm>
          <a:off x="417195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66675</xdr:rowOff>
    </xdr:from>
    <xdr:to>
      <xdr:col>6</xdr:col>
      <xdr:colOff>561975</xdr:colOff>
      <xdr:row>58</xdr:row>
      <xdr:rowOff>161925</xdr:rowOff>
    </xdr:to>
    <xdr:sp macro="" textlink="">
      <xdr:nvSpPr>
        <xdr:cNvPr id="120" name="フローチャート : 判断 119"/>
        <xdr:cNvSpPr/>
      </xdr:nvSpPr>
      <xdr:spPr>
        <a:xfrm>
          <a:off x="4067175" y="1001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142875</xdr:rowOff>
    </xdr:from>
    <xdr:to>
      <xdr:col>5</xdr:col>
      <xdr:colOff>361950</xdr:colOff>
      <xdr:row>58</xdr:row>
      <xdr:rowOff>142875</xdr:rowOff>
    </xdr:to>
    <xdr:cxnSp macro="">
      <xdr:nvCxnSpPr>
        <xdr:cNvPr id="121" name="直線コネクタ 120"/>
        <xdr:cNvCxnSpPr/>
      </xdr:nvCxnSpPr>
      <xdr:spPr>
        <a:xfrm flipV="1">
          <a:off x="2562225" y="100869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76200</xdr:rowOff>
    </xdr:from>
    <xdr:to>
      <xdr:col>5</xdr:col>
      <xdr:colOff>409575</xdr:colOff>
      <xdr:row>59</xdr:row>
      <xdr:rowOff>9525</xdr:rowOff>
    </xdr:to>
    <xdr:sp macro="" textlink="">
      <xdr:nvSpPr>
        <xdr:cNvPr id="122" name="フローチャート : 判断 121"/>
        <xdr:cNvSpPr/>
      </xdr:nvSpPr>
      <xdr:spPr>
        <a:xfrm>
          <a:off x="3314700" y="10020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19050</xdr:rowOff>
    </xdr:from>
    <xdr:ext cx="533400" cy="257175"/>
    <xdr:sp macro="" textlink="">
      <xdr:nvSpPr>
        <xdr:cNvPr id="123" name="テキスト ボックス 122"/>
        <xdr:cNvSpPr txBox="1"/>
      </xdr:nvSpPr>
      <xdr:spPr>
        <a:xfrm>
          <a:off x="310515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142875</xdr:rowOff>
    </xdr:from>
    <xdr:to>
      <xdr:col>4</xdr:col>
      <xdr:colOff>152400</xdr:colOff>
      <xdr:row>58</xdr:row>
      <xdr:rowOff>152400</xdr:rowOff>
    </xdr:to>
    <xdr:cxnSp macro="">
      <xdr:nvCxnSpPr>
        <xdr:cNvPr id="124" name="直線コネクタ 123"/>
        <xdr:cNvCxnSpPr/>
      </xdr:nvCxnSpPr>
      <xdr:spPr>
        <a:xfrm flipV="1">
          <a:off x="1809750" y="100869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95250</xdr:rowOff>
    </xdr:from>
    <xdr:to>
      <xdr:col>4</xdr:col>
      <xdr:colOff>209550</xdr:colOff>
      <xdr:row>59</xdr:row>
      <xdr:rowOff>28575</xdr:rowOff>
    </xdr:to>
    <xdr:sp macro="" textlink="">
      <xdr:nvSpPr>
        <xdr:cNvPr id="125" name="フローチャート : 判断 124"/>
        <xdr:cNvSpPr/>
      </xdr:nvSpPr>
      <xdr:spPr>
        <a:xfrm>
          <a:off x="2514600" y="1003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19050</xdr:rowOff>
    </xdr:from>
    <xdr:ext cx="533400" cy="257175"/>
    <xdr:sp macro="" textlink="">
      <xdr:nvSpPr>
        <xdr:cNvPr id="126" name="テキスト ボックス 125"/>
        <xdr:cNvSpPr txBox="1"/>
      </xdr:nvSpPr>
      <xdr:spPr>
        <a:xfrm>
          <a:off x="238125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152400</xdr:rowOff>
    </xdr:from>
    <xdr:to>
      <xdr:col>2</xdr:col>
      <xdr:colOff>600075</xdr:colOff>
      <xdr:row>58</xdr:row>
      <xdr:rowOff>152400</xdr:rowOff>
    </xdr:to>
    <xdr:cxnSp macro="">
      <xdr:nvCxnSpPr>
        <xdr:cNvPr id="127" name="直線コネクタ 126"/>
        <xdr:cNvCxnSpPr/>
      </xdr:nvCxnSpPr>
      <xdr:spPr>
        <a:xfrm flipV="1">
          <a:off x="1047750" y="100965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95250</xdr:rowOff>
    </xdr:from>
    <xdr:to>
      <xdr:col>3</xdr:col>
      <xdr:colOff>0</xdr:colOff>
      <xdr:row>59</xdr:row>
      <xdr:rowOff>28575</xdr:rowOff>
    </xdr:to>
    <xdr:sp macro="" textlink="">
      <xdr:nvSpPr>
        <xdr:cNvPr id="128" name="フローチャート : 判断 127"/>
        <xdr:cNvSpPr/>
      </xdr:nvSpPr>
      <xdr:spPr>
        <a:xfrm>
          <a:off x="1800225" y="100393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19050</xdr:rowOff>
    </xdr:from>
    <xdr:ext cx="533400" cy="257175"/>
    <xdr:sp macro="" textlink="">
      <xdr:nvSpPr>
        <xdr:cNvPr id="129" name="テキスト ボックス 128"/>
        <xdr:cNvSpPr txBox="1"/>
      </xdr:nvSpPr>
      <xdr:spPr>
        <a:xfrm>
          <a:off x="158115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104775</xdr:rowOff>
    </xdr:from>
    <xdr:to>
      <xdr:col>1</xdr:col>
      <xdr:colOff>485775</xdr:colOff>
      <xdr:row>59</xdr:row>
      <xdr:rowOff>28575</xdr:rowOff>
    </xdr:to>
    <xdr:sp macro="" textlink="">
      <xdr:nvSpPr>
        <xdr:cNvPr id="130" name="フローチャート : 判断 129"/>
        <xdr:cNvSpPr/>
      </xdr:nvSpPr>
      <xdr:spPr>
        <a:xfrm>
          <a:off x="990600" y="10048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19050</xdr:rowOff>
    </xdr:from>
    <xdr:ext cx="533400" cy="257175"/>
    <xdr:sp macro="" textlink="">
      <xdr:nvSpPr>
        <xdr:cNvPr id="131" name="テキスト ボックス 130"/>
        <xdr:cNvSpPr txBox="1"/>
      </xdr:nvSpPr>
      <xdr:spPr>
        <a:xfrm>
          <a:off x="78105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85725</xdr:rowOff>
    </xdr:from>
    <xdr:to>
      <xdr:col>6</xdr:col>
      <xdr:colOff>561975</xdr:colOff>
      <xdr:row>59</xdr:row>
      <xdr:rowOff>19050</xdr:rowOff>
    </xdr:to>
    <xdr:sp macro="" textlink="">
      <xdr:nvSpPr>
        <xdr:cNvPr id="137" name="円/楕円 136"/>
        <xdr:cNvSpPr/>
      </xdr:nvSpPr>
      <xdr:spPr>
        <a:xfrm>
          <a:off x="406717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38100</xdr:rowOff>
    </xdr:from>
    <xdr:ext cx="533400" cy="257175"/>
    <xdr:sp macro="" textlink="">
      <xdr:nvSpPr>
        <xdr:cNvPr id="138" name="物件費該当値テキスト"/>
        <xdr:cNvSpPr txBox="1"/>
      </xdr:nvSpPr>
      <xdr:spPr>
        <a:xfrm>
          <a:off x="41719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59,518</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95250</xdr:rowOff>
    </xdr:from>
    <xdr:to>
      <xdr:col>5</xdr:col>
      <xdr:colOff>409575</xdr:colOff>
      <xdr:row>59</xdr:row>
      <xdr:rowOff>19050</xdr:rowOff>
    </xdr:to>
    <xdr:sp macro="" textlink="">
      <xdr:nvSpPr>
        <xdr:cNvPr id="139" name="円/楕円 138"/>
        <xdr:cNvSpPr/>
      </xdr:nvSpPr>
      <xdr:spPr>
        <a:xfrm>
          <a:off x="3314700" y="1003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59</xdr:row>
      <xdr:rowOff>9525</xdr:rowOff>
    </xdr:from>
    <xdr:ext cx="533400" cy="257175"/>
    <xdr:sp macro="" textlink="">
      <xdr:nvSpPr>
        <xdr:cNvPr id="140" name="テキスト ボックス 139"/>
        <xdr:cNvSpPr txBox="1"/>
      </xdr:nvSpPr>
      <xdr:spPr>
        <a:xfrm>
          <a:off x="310515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95250</xdr:rowOff>
    </xdr:from>
    <xdr:to>
      <xdr:col>4</xdr:col>
      <xdr:colOff>209550</xdr:colOff>
      <xdr:row>59</xdr:row>
      <xdr:rowOff>19050</xdr:rowOff>
    </xdr:to>
    <xdr:sp macro="" textlink="">
      <xdr:nvSpPr>
        <xdr:cNvPr id="141" name="円/楕円 140"/>
        <xdr:cNvSpPr/>
      </xdr:nvSpPr>
      <xdr:spPr>
        <a:xfrm>
          <a:off x="2514600" y="1003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38100</xdr:rowOff>
    </xdr:from>
    <xdr:ext cx="533400" cy="257175"/>
    <xdr:sp macro="" textlink="">
      <xdr:nvSpPr>
        <xdr:cNvPr id="142" name="テキスト ボックス 141"/>
        <xdr:cNvSpPr txBox="1"/>
      </xdr:nvSpPr>
      <xdr:spPr>
        <a:xfrm>
          <a:off x="238125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56,981</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95250</xdr:rowOff>
    </xdr:from>
    <xdr:to>
      <xdr:col>3</xdr:col>
      <xdr:colOff>0</xdr:colOff>
      <xdr:row>59</xdr:row>
      <xdr:rowOff>28575</xdr:rowOff>
    </xdr:to>
    <xdr:sp macro="" textlink="">
      <xdr:nvSpPr>
        <xdr:cNvPr id="143" name="円/楕円 142"/>
        <xdr:cNvSpPr/>
      </xdr:nvSpPr>
      <xdr:spPr>
        <a:xfrm>
          <a:off x="1800225" y="100393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47625</xdr:rowOff>
    </xdr:from>
    <xdr:ext cx="533400" cy="257175"/>
    <xdr:sp macro="" textlink="">
      <xdr:nvSpPr>
        <xdr:cNvPr id="144" name="テキスト ボックス 143"/>
        <xdr:cNvSpPr txBox="1"/>
      </xdr:nvSpPr>
      <xdr:spPr>
        <a:xfrm>
          <a:off x="158115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53,095</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104775</xdr:rowOff>
    </xdr:from>
    <xdr:to>
      <xdr:col>1</xdr:col>
      <xdr:colOff>485775</xdr:colOff>
      <xdr:row>59</xdr:row>
      <xdr:rowOff>28575</xdr:rowOff>
    </xdr:to>
    <xdr:sp macro="" textlink="">
      <xdr:nvSpPr>
        <xdr:cNvPr id="145" name="円/楕円 144"/>
        <xdr:cNvSpPr/>
      </xdr:nvSpPr>
      <xdr:spPr>
        <a:xfrm>
          <a:off x="990600"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47625</xdr:rowOff>
    </xdr:from>
    <xdr:ext cx="533400" cy="257175"/>
    <xdr:sp macro="" textlink="">
      <xdr:nvSpPr>
        <xdr:cNvPr id="146" name="テキスト ボックス 145"/>
        <xdr:cNvSpPr txBox="1"/>
      </xdr:nvSpPr>
      <xdr:spPr>
        <a:xfrm>
          <a:off x="78105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7" name="直線コネクタ 156"/>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8" name="テキスト ボックス 157"/>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59" name="直線コネクタ 158"/>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0" name="テキスト ボックス 159"/>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1" name="直線コネクタ 160"/>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2" name="テキスト ボックス 161"/>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3" name="直線コネクタ 162"/>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4" name="テキスト ボックス 163"/>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5" name="直線コネクタ 164"/>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6" name="テキスト ボックス 165"/>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7" name="直線コネクタ 166"/>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8" name="テキスト ボックス 167"/>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9" name="直線コネクタ 168"/>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0" name="テキスト ボックス 169"/>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1"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95250</xdr:rowOff>
    </xdr:from>
    <xdr:to>
      <xdr:col>6</xdr:col>
      <xdr:colOff>514350</xdr:colOff>
      <xdr:row>79</xdr:row>
      <xdr:rowOff>38100</xdr:rowOff>
    </xdr:to>
    <xdr:cxnSp macro="">
      <xdr:nvCxnSpPr>
        <xdr:cNvPr id="172" name="直線コネクタ 171"/>
        <xdr:cNvCxnSpPr/>
      </xdr:nvCxnSpPr>
      <xdr:spPr>
        <a:xfrm flipV="1">
          <a:off x="4114800" y="12096750"/>
          <a:ext cx="9525"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47625</xdr:rowOff>
    </xdr:from>
    <xdr:ext cx="381000" cy="257175"/>
    <xdr:sp macro="" textlink="">
      <xdr:nvSpPr>
        <xdr:cNvPr id="173" name="維持補修費最小値テキスト"/>
        <xdr:cNvSpPr txBox="1"/>
      </xdr:nvSpPr>
      <xdr:spPr>
        <a:xfrm>
          <a:off x="417195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419100</xdr:colOff>
      <xdr:row>79</xdr:row>
      <xdr:rowOff>38100</xdr:rowOff>
    </xdr:from>
    <xdr:to>
      <xdr:col>6</xdr:col>
      <xdr:colOff>600075</xdr:colOff>
      <xdr:row>79</xdr:row>
      <xdr:rowOff>38100</xdr:rowOff>
    </xdr:to>
    <xdr:cxnSp macro="">
      <xdr:nvCxnSpPr>
        <xdr:cNvPr id="174" name="直線コネクタ 173"/>
        <xdr:cNvCxnSpPr/>
      </xdr:nvCxnSpPr>
      <xdr:spPr>
        <a:xfrm>
          <a:off x="4029075" y="1358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47625</xdr:rowOff>
    </xdr:from>
    <xdr:ext cx="533400" cy="257175"/>
    <xdr:sp macro="" textlink="">
      <xdr:nvSpPr>
        <xdr:cNvPr id="175" name="維持補修費最大値テキスト"/>
        <xdr:cNvSpPr txBox="1"/>
      </xdr:nvSpPr>
      <xdr:spPr>
        <a:xfrm>
          <a:off x="4171950" y="11877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419100</xdr:colOff>
      <xdr:row>70</xdr:row>
      <xdr:rowOff>95250</xdr:rowOff>
    </xdr:from>
    <xdr:to>
      <xdr:col>6</xdr:col>
      <xdr:colOff>600075</xdr:colOff>
      <xdr:row>70</xdr:row>
      <xdr:rowOff>95250</xdr:rowOff>
    </xdr:to>
    <xdr:cxnSp macro="">
      <xdr:nvCxnSpPr>
        <xdr:cNvPr id="176" name="直線コネクタ 175"/>
        <xdr:cNvCxnSpPr/>
      </xdr:nvCxnSpPr>
      <xdr:spPr>
        <a:xfrm>
          <a:off x="4029075" y="12096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66675</xdr:rowOff>
    </xdr:from>
    <xdr:to>
      <xdr:col>6</xdr:col>
      <xdr:colOff>514350</xdr:colOff>
      <xdr:row>77</xdr:row>
      <xdr:rowOff>152400</xdr:rowOff>
    </xdr:to>
    <xdr:cxnSp macro="">
      <xdr:nvCxnSpPr>
        <xdr:cNvPr id="177" name="直線コネクタ 176"/>
        <xdr:cNvCxnSpPr/>
      </xdr:nvCxnSpPr>
      <xdr:spPr>
        <a:xfrm flipV="1">
          <a:off x="3371850" y="1326832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171450</xdr:rowOff>
    </xdr:from>
    <xdr:ext cx="466725" cy="257175"/>
    <xdr:sp macro="" textlink="">
      <xdr:nvSpPr>
        <xdr:cNvPr id="178" name="維持補修費平均値テキスト"/>
        <xdr:cNvSpPr txBox="1"/>
      </xdr:nvSpPr>
      <xdr:spPr>
        <a:xfrm>
          <a:off x="4171950"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142875</xdr:rowOff>
    </xdr:from>
    <xdr:to>
      <xdr:col>6</xdr:col>
      <xdr:colOff>561975</xdr:colOff>
      <xdr:row>77</xdr:row>
      <xdr:rowOff>76200</xdr:rowOff>
    </xdr:to>
    <xdr:sp macro="" textlink="">
      <xdr:nvSpPr>
        <xdr:cNvPr id="179" name="フローチャート : 判断 178"/>
        <xdr:cNvSpPr/>
      </xdr:nvSpPr>
      <xdr:spPr>
        <a:xfrm>
          <a:off x="4067175"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152400</xdr:rowOff>
    </xdr:from>
    <xdr:to>
      <xdr:col>5</xdr:col>
      <xdr:colOff>361950</xdr:colOff>
      <xdr:row>78</xdr:row>
      <xdr:rowOff>9525</xdr:rowOff>
    </xdr:to>
    <xdr:cxnSp macro="">
      <xdr:nvCxnSpPr>
        <xdr:cNvPr id="180" name="直線コネクタ 179"/>
        <xdr:cNvCxnSpPr/>
      </xdr:nvCxnSpPr>
      <xdr:spPr>
        <a:xfrm flipV="1">
          <a:off x="2562225" y="133540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0</xdr:rowOff>
    </xdr:from>
    <xdr:to>
      <xdr:col>5</xdr:col>
      <xdr:colOff>409575</xdr:colOff>
      <xdr:row>77</xdr:row>
      <xdr:rowOff>104775</xdr:rowOff>
    </xdr:to>
    <xdr:sp macro="" textlink="">
      <xdr:nvSpPr>
        <xdr:cNvPr id="181" name="フローチャート : 判断 180"/>
        <xdr:cNvSpPr/>
      </xdr:nvSpPr>
      <xdr:spPr>
        <a:xfrm>
          <a:off x="3314700"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123825</xdr:rowOff>
    </xdr:from>
    <xdr:ext cx="466725" cy="257175"/>
    <xdr:sp macro="" textlink="">
      <xdr:nvSpPr>
        <xdr:cNvPr id="182" name="テキスト ボックス 181"/>
        <xdr:cNvSpPr txBox="1"/>
      </xdr:nvSpPr>
      <xdr:spPr>
        <a:xfrm>
          <a:off x="3133725" y="1298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9525</xdr:rowOff>
    </xdr:from>
    <xdr:to>
      <xdr:col>4</xdr:col>
      <xdr:colOff>152400</xdr:colOff>
      <xdr:row>78</xdr:row>
      <xdr:rowOff>114300</xdr:rowOff>
    </xdr:to>
    <xdr:cxnSp macro="">
      <xdr:nvCxnSpPr>
        <xdr:cNvPr id="183" name="直線コネクタ 182"/>
        <xdr:cNvCxnSpPr/>
      </xdr:nvCxnSpPr>
      <xdr:spPr>
        <a:xfrm flipV="1">
          <a:off x="1809750" y="13382625"/>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133350</xdr:rowOff>
    </xdr:from>
    <xdr:to>
      <xdr:col>4</xdr:col>
      <xdr:colOff>209550</xdr:colOff>
      <xdr:row>77</xdr:row>
      <xdr:rowOff>57150</xdr:rowOff>
    </xdr:to>
    <xdr:sp macro="" textlink="">
      <xdr:nvSpPr>
        <xdr:cNvPr id="184" name="フローチャート : 判断 183"/>
        <xdr:cNvSpPr/>
      </xdr:nvSpPr>
      <xdr:spPr>
        <a:xfrm>
          <a:off x="2514600"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76200</xdr:rowOff>
    </xdr:from>
    <xdr:ext cx="457200" cy="257175"/>
    <xdr:sp macro="" textlink="">
      <xdr:nvSpPr>
        <xdr:cNvPr id="185" name="テキスト ボックス 184"/>
        <xdr:cNvSpPr txBox="1"/>
      </xdr:nvSpPr>
      <xdr:spPr>
        <a:xfrm>
          <a:off x="2409825" y="129349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95250</xdr:rowOff>
    </xdr:from>
    <xdr:to>
      <xdr:col>2</xdr:col>
      <xdr:colOff>600075</xdr:colOff>
      <xdr:row>78</xdr:row>
      <xdr:rowOff>114300</xdr:rowOff>
    </xdr:to>
    <xdr:cxnSp macro="">
      <xdr:nvCxnSpPr>
        <xdr:cNvPr id="186" name="直線コネクタ 185"/>
        <xdr:cNvCxnSpPr/>
      </xdr:nvCxnSpPr>
      <xdr:spPr>
        <a:xfrm>
          <a:off x="1047750" y="134683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9525</xdr:rowOff>
    </xdr:from>
    <xdr:to>
      <xdr:col>3</xdr:col>
      <xdr:colOff>0</xdr:colOff>
      <xdr:row>77</xdr:row>
      <xdr:rowOff>114300</xdr:rowOff>
    </xdr:to>
    <xdr:sp macro="" textlink="">
      <xdr:nvSpPr>
        <xdr:cNvPr id="187" name="フローチャート : 判断 186"/>
        <xdr:cNvSpPr/>
      </xdr:nvSpPr>
      <xdr:spPr>
        <a:xfrm>
          <a:off x="1800225" y="132111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123825</xdr:rowOff>
    </xdr:from>
    <xdr:ext cx="466725" cy="257175"/>
    <xdr:sp macro="" textlink="">
      <xdr:nvSpPr>
        <xdr:cNvPr id="188" name="テキスト ボックス 187"/>
        <xdr:cNvSpPr txBox="1"/>
      </xdr:nvSpPr>
      <xdr:spPr>
        <a:xfrm>
          <a:off x="1609725" y="1298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28575</xdr:rowOff>
    </xdr:from>
    <xdr:to>
      <xdr:col>1</xdr:col>
      <xdr:colOff>485775</xdr:colOff>
      <xdr:row>77</xdr:row>
      <xdr:rowOff>133350</xdr:rowOff>
    </xdr:to>
    <xdr:sp macro="" textlink="">
      <xdr:nvSpPr>
        <xdr:cNvPr id="189" name="フローチャート : 判断 188"/>
        <xdr:cNvSpPr/>
      </xdr:nvSpPr>
      <xdr:spPr>
        <a:xfrm>
          <a:off x="990600"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152400</xdr:rowOff>
    </xdr:from>
    <xdr:ext cx="466725" cy="257175"/>
    <xdr:sp macro="" textlink="">
      <xdr:nvSpPr>
        <xdr:cNvPr id="190" name="テキスト ボックス 189"/>
        <xdr:cNvSpPr txBox="1"/>
      </xdr:nvSpPr>
      <xdr:spPr>
        <a:xfrm>
          <a:off x="809625"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3" name="テキスト ボックス 192"/>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19050</xdr:rowOff>
    </xdr:from>
    <xdr:to>
      <xdr:col>6</xdr:col>
      <xdr:colOff>561975</xdr:colOff>
      <xdr:row>77</xdr:row>
      <xdr:rowOff>114300</xdr:rowOff>
    </xdr:to>
    <xdr:sp macro="" textlink="">
      <xdr:nvSpPr>
        <xdr:cNvPr id="196" name="円/楕円 195"/>
        <xdr:cNvSpPr/>
      </xdr:nvSpPr>
      <xdr:spPr>
        <a:xfrm>
          <a:off x="4067175" y="13220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171450</xdr:rowOff>
    </xdr:from>
    <xdr:ext cx="466725" cy="257175"/>
    <xdr:sp macro="" textlink="">
      <xdr:nvSpPr>
        <xdr:cNvPr id="197" name="維持補修費該当値テキスト"/>
        <xdr:cNvSpPr txBox="1"/>
      </xdr:nvSpPr>
      <xdr:spPr>
        <a:xfrm>
          <a:off x="4171950" y="1320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95250</xdr:rowOff>
    </xdr:from>
    <xdr:to>
      <xdr:col>5</xdr:col>
      <xdr:colOff>409575</xdr:colOff>
      <xdr:row>78</xdr:row>
      <xdr:rowOff>28575</xdr:rowOff>
    </xdr:to>
    <xdr:sp macro="" textlink="">
      <xdr:nvSpPr>
        <xdr:cNvPr id="198" name="円/楕円 197"/>
        <xdr:cNvSpPr/>
      </xdr:nvSpPr>
      <xdr:spPr>
        <a:xfrm>
          <a:off x="3314700" y="1329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19050</xdr:rowOff>
    </xdr:from>
    <xdr:ext cx="466725" cy="257175"/>
    <xdr:sp macro="" textlink="">
      <xdr:nvSpPr>
        <xdr:cNvPr id="199" name="テキスト ボックス 198"/>
        <xdr:cNvSpPr txBox="1"/>
      </xdr:nvSpPr>
      <xdr:spPr>
        <a:xfrm>
          <a:off x="3133725" y="1339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133350</xdr:rowOff>
    </xdr:from>
    <xdr:to>
      <xdr:col>4</xdr:col>
      <xdr:colOff>209550</xdr:colOff>
      <xdr:row>78</xdr:row>
      <xdr:rowOff>66675</xdr:rowOff>
    </xdr:to>
    <xdr:sp macro="" textlink="">
      <xdr:nvSpPr>
        <xdr:cNvPr id="200" name="円/楕円 199"/>
        <xdr:cNvSpPr/>
      </xdr:nvSpPr>
      <xdr:spPr>
        <a:xfrm>
          <a:off x="2514600"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57150</xdr:rowOff>
    </xdr:from>
    <xdr:ext cx="457200" cy="257175"/>
    <xdr:sp macro="" textlink="">
      <xdr:nvSpPr>
        <xdr:cNvPr id="201" name="テキスト ボックス 200"/>
        <xdr:cNvSpPr txBox="1"/>
      </xdr:nvSpPr>
      <xdr:spPr>
        <a:xfrm>
          <a:off x="2409825" y="134302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161925</xdr:rowOff>
    </xdr:to>
    <xdr:sp macro="" textlink="">
      <xdr:nvSpPr>
        <xdr:cNvPr id="202" name="円/楕円 201"/>
        <xdr:cNvSpPr/>
      </xdr:nvSpPr>
      <xdr:spPr>
        <a:xfrm>
          <a:off x="1800225" y="134397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152400</xdr:rowOff>
    </xdr:from>
    <xdr:ext cx="466725" cy="257175"/>
    <xdr:sp macro="" textlink="">
      <xdr:nvSpPr>
        <xdr:cNvPr id="203" name="テキスト ボックス 202"/>
        <xdr:cNvSpPr txBox="1"/>
      </xdr:nvSpPr>
      <xdr:spPr>
        <a:xfrm>
          <a:off x="160972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47625</xdr:rowOff>
    </xdr:from>
    <xdr:to>
      <xdr:col>1</xdr:col>
      <xdr:colOff>485775</xdr:colOff>
      <xdr:row>78</xdr:row>
      <xdr:rowOff>142875</xdr:rowOff>
    </xdr:to>
    <xdr:sp macro="" textlink="">
      <xdr:nvSpPr>
        <xdr:cNvPr id="204" name="円/楕円 203"/>
        <xdr:cNvSpPr/>
      </xdr:nvSpPr>
      <xdr:spPr>
        <a:xfrm>
          <a:off x="990600" y="1342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133350</xdr:rowOff>
    </xdr:from>
    <xdr:ext cx="466725" cy="257175"/>
    <xdr:sp macro="" textlink="">
      <xdr:nvSpPr>
        <xdr:cNvPr id="205" name="テキスト ボックス 204"/>
        <xdr:cNvSpPr txBox="1"/>
      </xdr:nvSpPr>
      <xdr:spPr>
        <a:xfrm>
          <a:off x="80962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6" name="正方形/長方形 205"/>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9" name="正方形/長方形 208"/>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0" name="正方形/長方形 209"/>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3" name="正方形/長方形 212"/>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5" name="直線コネクタ 214"/>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6" name="テキスト ボックス 215"/>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600075</xdr:colOff>
      <xdr:row>98</xdr:row>
      <xdr:rowOff>142875</xdr:rowOff>
    </xdr:to>
    <xdr:cxnSp macro="">
      <xdr:nvCxnSpPr>
        <xdr:cNvPr id="217" name="直線コネクタ 216"/>
        <xdr:cNvCxnSpPr/>
      </xdr:nvCxnSpPr>
      <xdr:spPr>
        <a:xfrm>
          <a:off x="676275" y="16944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18" name="テキスト ボックス 217"/>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600075</xdr:colOff>
      <xdr:row>96</xdr:row>
      <xdr:rowOff>28575</xdr:rowOff>
    </xdr:to>
    <xdr:cxnSp macro="">
      <xdr:nvCxnSpPr>
        <xdr:cNvPr id="219" name="直線コネクタ 218"/>
        <xdr:cNvCxnSpPr/>
      </xdr:nvCxnSpPr>
      <xdr:spPr>
        <a:xfrm>
          <a:off x="676275" y="16487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0" name="テキスト ボックス 219"/>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600075</xdr:colOff>
      <xdr:row>93</xdr:row>
      <xdr:rowOff>85725</xdr:rowOff>
    </xdr:to>
    <xdr:cxnSp macro="">
      <xdr:nvCxnSpPr>
        <xdr:cNvPr id="221" name="直線コネクタ 220"/>
        <xdr:cNvCxnSpPr/>
      </xdr:nvCxnSpPr>
      <xdr:spPr>
        <a:xfrm>
          <a:off x="676275" y="16030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92</xdr:row>
      <xdr:rowOff>114300</xdr:rowOff>
    </xdr:from>
    <xdr:ext cx="533400" cy="257175"/>
    <xdr:sp macro="" textlink="">
      <xdr:nvSpPr>
        <xdr:cNvPr id="222" name="テキスト ボックス 221"/>
        <xdr:cNvSpPr txBox="1"/>
      </xdr:nvSpPr>
      <xdr:spPr>
        <a:xfrm>
          <a:off x="22860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600075</xdr:colOff>
      <xdr:row>90</xdr:row>
      <xdr:rowOff>142875</xdr:rowOff>
    </xdr:to>
    <xdr:cxnSp macro="">
      <xdr:nvCxnSpPr>
        <xdr:cNvPr id="223" name="直線コネクタ 222"/>
        <xdr:cNvCxnSpPr/>
      </xdr:nvCxnSpPr>
      <xdr:spPr>
        <a:xfrm>
          <a:off x="676275" y="15573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24" name="テキスト ボックス 223"/>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5" name="直線コネクタ 224"/>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6" name="テキスト ボックス 225"/>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7"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123825</xdr:rowOff>
    </xdr:from>
    <xdr:to>
      <xdr:col>6</xdr:col>
      <xdr:colOff>514350</xdr:colOff>
      <xdr:row>98</xdr:row>
      <xdr:rowOff>114300</xdr:rowOff>
    </xdr:to>
    <xdr:cxnSp macro="">
      <xdr:nvCxnSpPr>
        <xdr:cNvPr id="228" name="直線コネクタ 227"/>
        <xdr:cNvCxnSpPr/>
      </xdr:nvCxnSpPr>
      <xdr:spPr>
        <a:xfrm flipV="1">
          <a:off x="4114800" y="155543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114300</xdr:rowOff>
    </xdr:from>
    <xdr:ext cx="533400" cy="257175"/>
    <xdr:sp macro="" textlink="">
      <xdr:nvSpPr>
        <xdr:cNvPr id="229" name="扶助費最小値テキスト"/>
        <xdr:cNvSpPr txBox="1"/>
      </xdr:nvSpPr>
      <xdr:spPr>
        <a:xfrm>
          <a:off x="41719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419100</xdr:colOff>
      <xdr:row>98</xdr:row>
      <xdr:rowOff>114300</xdr:rowOff>
    </xdr:from>
    <xdr:to>
      <xdr:col>6</xdr:col>
      <xdr:colOff>600075</xdr:colOff>
      <xdr:row>98</xdr:row>
      <xdr:rowOff>114300</xdr:rowOff>
    </xdr:to>
    <xdr:cxnSp macro="">
      <xdr:nvCxnSpPr>
        <xdr:cNvPr id="230" name="直線コネクタ 229"/>
        <xdr:cNvCxnSpPr/>
      </xdr:nvCxnSpPr>
      <xdr:spPr>
        <a:xfrm>
          <a:off x="4029075" y="1691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66675</xdr:rowOff>
    </xdr:from>
    <xdr:ext cx="600075" cy="257175"/>
    <xdr:sp macro="" textlink="">
      <xdr:nvSpPr>
        <xdr:cNvPr id="231" name="扶助費最大値テキスト"/>
        <xdr:cNvSpPr txBox="1"/>
      </xdr:nvSpPr>
      <xdr:spPr>
        <a:xfrm>
          <a:off x="4171950" y="15325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419100</xdr:colOff>
      <xdr:row>90</xdr:row>
      <xdr:rowOff>123825</xdr:rowOff>
    </xdr:from>
    <xdr:to>
      <xdr:col>6</xdr:col>
      <xdr:colOff>600075</xdr:colOff>
      <xdr:row>90</xdr:row>
      <xdr:rowOff>123825</xdr:rowOff>
    </xdr:to>
    <xdr:cxnSp macro="">
      <xdr:nvCxnSpPr>
        <xdr:cNvPr id="232" name="直線コネクタ 231"/>
        <xdr:cNvCxnSpPr/>
      </xdr:nvCxnSpPr>
      <xdr:spPr>
        <a:xfrm>
          <a:off x="4029075" y="15554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104775</xdr:rowOff>
    </xdr:from>
    <xdr:to>
      <xdr:col>6</xdr:col>
      <xdr:colOff>514350</xdr:colOff>
      <xdr:row>95</xdr:row>
      <xdr:rowOff>57150</xdr:rowOff>
    </xdr:to>
    <xdr:cxnSp macro="">
      <xdr:nvCxnSpPr>
        <xdr:cNvPr id="233" name="直線コネクタ 232"/>
        <xdr:cNvCxnSpPr/>
      </xdr:nvCxnSpPr>
      <xdr:spPr>
        <a:xfrm flipV="1">
          <a:off x="3371850" y="16221075"/>
          <a:ext cx="7524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95250</xdr:rowOff>
    </xdr:from>
    <xdr:ext cx="533400" cy="257175"/>
    <xdr:sp macro="" textlink="">
      <xdr:nvSpPr>
        <xdr:cNvPr id="234" name="扶助費平均値テキスト"/>
        <xdr:cNvSpPr txBox="1"/>
      </xdr:nvSpPr>
      <xdr:spPr>
        <a:xfrm>
          <a:off x="417195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114300</xdr:rowOff>
    </xdr:from>
    <xdr:to>
      <xdr:col>6</xdr:col>
      <xdr:colOff>561975</xdr:colOff>
      <xdr:row>96</xdr:row>
      <xdr:rowOff>47625</xdr:rowOff>
    </xdr:to>
    <xdr:sp macro="" textlink="">
      <xdr:nvSpPr>
        <xdr:cNvPr id="235" name="フローチャート : 判断 234"/>
        <xdr:cNvSpPr/>
      </xdr:nvSpPr>
      <xdr:spPr>
        <a:xfrm>
          <a:off x="406717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57150</xdr:rowOff>
    </xdr:from>
    <xdr:to>
      <xdr:col>5</xdr:col>
      <xdr:colOff>361950</xdr:colOff>
      <xdr:row>95</xdr:row>
      <xdr:rowOff>123825</xdr:rowOff>
    </xdr:to>
    <xdr:cxnSp macro="">
      <xdr:nvCxnSpPr>
        <xdr:cNvPr id="236" name="直線コネクタ 235"/>
        <xdr:cNvCxnSpPr/>
      </xdr:nvCxnSpPr>
      <xdr:spPr>
        <a:xfrm flipV="1">
          <a:off x="2562225" y="1634490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47625</xdr:rowOff>
    </xdr:from>
    <xdr:to>
      <xdr:col>5</xdr:col>
      <xdr:colOff>409575</xdr:colOff>
      <xdr:row>96</xdr:row>
      <xdr:rowOff>152400</xdr:rowOff>
    </xdr:to>
    <xdr:sp macro="" textlink="">
      <xdr:nvSpPr>
        <xdr:cNvPr id="237" name="フローチャート : 判断 236"/>
        <xdr:cNvSpPr/>
      </xdr:nvSpPr>
      <xdr:spPr>
        <a:xfrm>
          <a:off x="3314700"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142875</xdr:rowOff>
    </xdr:from>
    <xdr:ext cx="533400" cy="257175"/>
    <xdr:sp macro="" textlink="">
      <xdr:nvSpPr>
        <xdr:cNvPr id="238" name="テキスト ボックス 237"/>
        <xdr:cNvSpPr txBox="1"/>
      </xdr:nvSpPr>
      <xdr:spPr>
        <a:xfrm>
          <a:off x="31051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123825</xdr:rowOff>
    </xdr:from>
    <xdr:to>
      <xdr:col>4</xdr:col>
      <xdr:colOff>152400</xdr:colOff>
      <xdr:row>96</xdr:row>
      <xdr:rowOff>152400</xdr:rowOff>
    </xdr:to>
    <xdr:cxnSp macro="">
      <xdr:nvCxnSpPr>
        <xdr:cNvPr id="239" name="直線コネクタ 238"/>
        <xdr:cNvCxnSpPr/>
      </xdr:nvCxnSpPr>
      <xdr:spPr>
        <a:xfrm flipV="1">
          <a:off x="1809750" y="16411575"/>
          <a:ext cx="75247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114300</xdr:rowOff>
    </xdr:from>
    <xdr:to>
      <xdr:col>4</xdr:col>
      <xdr:colOff>209550</xdr:colOff>
      <xdr:row>97</xdr:row>
      <xdr:rowOff>47625</xdr:rowOff>
    </xdr:to>
    <xdr:sp macro="" textlink="">
      <xdr:nvSpPr>
        <xdr:cNvPr id="240" name="フローチャート : 判断 239"/>
        <xdr:cNvSpPr/>
      </xdr:nvSpPr>
      <xdr:spPr>
        <a:xfrm>
          <a:off x="2514600" y="16573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38100</xdr:rowOff>
    </xdr:from>
    <xdr:ext cx="533400" cy="257175"/>
    <xdr:sp macro="" textlink="">
      <xdr:nvSpPr>
        <xdr:cNvPr id="241" name="テキスト ボックス 240"/>
        <xdr:cNvSpPr txBox="1"/>
      </xdr:nvSpPr>
      <xdr:spPr>
        <a:xfrm>
          <a:off x="238125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152400</xdr:rowOff>
    </xdr:from>
    <xdr:to>
      <xdr:col>2</xdr:col>
      <xdr:colOff>600075</xdr:colOff>
      <xdr:row>97</xdr:row>
      <xdr:rowOff>9525</xdr:rowOff>
    </xdr:to>
    <xdr:cxnSp macro="">
      <xdr:nvCxnSpPr>
        <xdr:cNvPr id="242" name="直線コネクタ 241"/>
        <xdr:cNvCxnSpPr/>
      </xdr:nvCxnSpPr>
      <xdr:spPr>
        <a:xfrm flipV="1">
          <a:off x="1047750" y="166116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57150</xdr:rowOff>
    </xdr:from>
    <xdr:to>
      <xdr:col>3</xdr:col>
      <xdr:colOff>0</xdr:colOff>
      <xdr:row>97</xdr:row>
      <xdr:rowOff>152400</xdr:rowOff>
    </xdr:to>
    <xdr:sp macro="" textlink="">
      <xdr:nvSpPr>
        <xdr:cNvPr id="243" name="フローチャート : 判断 242"/>
        <xdr:cNvSpPr/>
      </xdr:nvSpPr>
      <xdr:spPr>
        <a:xfrm>
          <a:off x="1800225" y="166878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152400</xdr:rowOff>
    </xdr:from>
    <xdr:ext cx="533400" cy="257175"/>
    <xdr:sp macro="" textlink="">
      <xdr:nvSpPr>
        <xdr:cNvPr id="244" name="テキスト ボックス 243"/>
        <xdr:cNvSpPr txBox="1"/>
      </xdr:nvSpPr>
      <xdr:spPr>
        <a:xfrm>
          <a:off x="158115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66675</xdr:rowOff>
    </xdr:from>
    <xdr:to>
      <xdr:col>1</xdr:col>
      <xdr:colOff>485775</xdr:colOff>
      <xdr:row>97</xdr:row>
      <xdr:rowOff>171450</xdr:rowOff>
    </xdr:to>
    <xdr:sp macro="" textlink="">
      <xdr:nvSpPr>
        <xdr:cNvPr id="245" name="フローチャート : 判断 244"/>
        <xdr:cNvSpPr/>
      </xdr:nvSpPr>
      <xdr:spPr>
        <a:xfrm>
          <a:off x="990600" y="1669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161925</xdr:rowOff>
    </xdr:from>
    <xdr:ext cx="533400" cy="257175"/>
    <xdr:sp macro="" textlink="">
      <xdr:nvSpPr>
        <xdr:cNvPr id="246" name="テキスト ボックス 245"/>
        <xdr:cNvSpPr txBox="1"/>
      </xdr:nvSpPr>
      <xdr:spPr>
        <a:xfrm>
          <a:off x="781050"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7" name="テキスト ボックス 246"/>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8" name="テキスト ボックス 247"/>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49" name="テキスト ボックス 248"/>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0" name="テキスト ボックス 249"/>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1" name="テキスト ボックス 250"/>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94</xdr:row>
      <xdr:rowOff>47625</xdr:rowOff>
    </xdr:from>
    <xdr:to>
      <xdr:col>6</xdr:col>
      <xdr:colOff>561975</xdr:colOff>
      <xdr:row>94</xdr:row>
      <xdr:rowOff>152400</xdr:rowOff>
    </xdr:to>
    <xdr:sp macro="" textlink="">
      <xdr:nvSpPr>
        <xdr:cNvPr id="252" name="円/楕円 251"/>
        <xdr:cNvSpPr/>
      </xdr:nvSpPr>
      <xdr:spPr>
        <a:xfrm>
          <a:off x="4067175" y="16163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76200</xdr:rowOff>
    </xdr:from>
    <xdr:ext cx="533400" cy="257175"/>
    <xdr:sp macro="" textlink="">
      <xdr:nvSpPr>
        <xdr:cNvPr id="253" name="扶助費該当値テキスト"/>
        <xdr:cNvSpPr txBox="1"/>
      </xdr:nvSpPr>
      <xdr:spPr>
        <a:xfrm>
          <a:off x="4171950"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71,612</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0</xdr:rowOff>
    </xdr:from>
    <xdr:to>
      <xdr:col>5</xdr:col>
      <xdr:colOff>409575</xdr:colOff>
      <xdr:row>95</xdr:row>
      <xdr:rowOff>104775</xdr:rowOff>
    </xdr:to>
    <xdr:sp macro="" textlink="">
      <xdr:nvSpPr>
        <xdr:cNvPr id="254" name="円/楕円 253"/>
        <xdr:cNvSpPr/>
      </xdr:nvSpPr>
      <xdr:spPr>
        <a:xfrm>
          <a:off x="3314700" y="16287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123825</xdr:rowOff>
    </xdr:from>
    <xdr:ext cx="533400" cy="257175"/>
    <xdr:sp macro="" textlink="">
      <xdr:nvSpPr>
        <xdr:cNvPr id="255" name="テキスト ボックス 254"/>
        <xdr:cNvSpPr txBox="1"/>
      </xdr:nvSpPr>
      <xdr:spPr>
        <a:xfrm>
          <a:off x="3105150"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76200</xdr:rowOff>
    </xdr:from>
    <xdr:to>
      <xdr:col>4</xdr:col>
      <xdr:colOff>209550</xdr:colOff>
      <xdr:row>96</xdr:row>
      <xdr:rowOff>9525</xdr:rowOff>
    </xdr:to>
    <xdr:sp macro="" textlink="">
      <xdr:nvSpPr>
        <xdr:cNvPr id="256" name="円/楕円 255"/>
        <xdr:cNvSpPr/>
      </xdr:nvSpPr>
      <xdr:spPr>
        <a:xfrm>
          <a:off x="2514600"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19050</xdr:rowOff>
    </xdr:from>
    <xdr:ext cx="533400" cy="257175"/>
    <xdr:sp macro="" textlink="">
      <xdr:nvSpPr>
        <xdr:cNvPr id="257" name="テキスト ボックス 256"/>
        <xdr:cNvSpPr txBox="1"/>
      </xdr:nvSpPr>
      <xdr:spPr>
        <a:xfrm>
          <a:off x="238125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63,123</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104775</xdr:rowOff>
    </xdr:from>
    <xdr:to>
      <xdr:col>3</xdr:col>
      <xdr:colOff>0</xdr:colOff>
      <xdr:row>97</xdr:row>
      <xdr:rowOff>38100</xdr:rowOff>
    </xdr:to>
    <xdr:sp macro="" textlink="">
      <xdr:nvSpPr>
        <xdr:cNvPr id="258" name="円/楕円 257"/>
        <xdr:cNvSpPr/>
      </xdr:nvSpPr>
      <xdr:spPr>
        <a:xfrm>
          <a:off x="1800225" y="165639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47625</xdr:rowOff>
    </xdr:from>
    <xdr:ext cx="533400" cy="257175"/>
    <xdr:sp macro="" textlink="">
      <xdr:nvSpPr>
        <xdr:cNvPr id="259" name="テキスト ボックス 258"/>
        <xdr:cNvSpPr txBox="1"/>
      </xdr:nvSpPr>
      <xdr:spPr>
        <a:xfrm>
          <a:off x="158115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54,292</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57150</xdr:rowOff>
    </xdr:to>
    <xdr:sp macro="" textlink="">
      <xdr:nvSpPr>
        <xdr:cNvPr id="260" name="円/楕円 259"/>
        <xdr:cNvSpPr/>
      </xdr:nvSpPr>
      <xdr:spPr>
        <a:xfrm>
          <a:off x="990600" y="16592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76200</xdr:rowOff>
    </xdr:from>
    <xdr:ext cx="533400" cy="257175"/>
    <xdr:sp macro="" textlink="">
      <xdr:nvSpPr>
        <xdr:cNvPr id="261" name="テキスト ボックス 260"/>
        <xdr:cNvSpPr txBox="1"/>
      </xdr:nvSpPr>
      <xdr:spPr>
        <a:xfrm>
          <a:off x="78105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2" name="正方形/長方形 261"/>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3" name="正方形/長方形 262"/>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4" name="正方形/長方形 263"/>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5" name="正方形/長方形 264"/>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6" name="正方形/長方形 265"/>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7" name="正方形/長方形 266"/>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8" name="正方形/長方形 267"/>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9" name="正方形/長方形 268"/>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0" name="テキスト ボックス 269"/>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1" name="直線コネクタ 270"/>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2" name="テキスト ボックス 271"/>
        <xdr:cNvSpPr txBox="1"/>
      </xdr:nvSpPr>
      <xdr:spPr>
        <a:xfrm>
          <a:off x="55816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39</xdr:row>
      <xdr:rowOff>95250</xdr:rowOff>
    </xdr:from>
    <xdr:to>
      <xdr:col>16</xdr:col>
      <xdr:colOff>304800</xdr:colOff>
      <xdr:row>39</xdr:row>
      <xdr:rowOff>95250</xdr:rowOff>
    </xdr:to>
    <xdr:cxnSp macro="">
      <xdr:nvCxnSpPr>
        <xdr:cNvPr id="273" name="直線コネクタ 272"/>
        <xdr:cNvCxnSpPr/>
      </xdr:nvCxnSpPr>
      <xdr:spPr>
        <a:xfrm>
          <a:off x="582930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123825</xdr:rowOff>
    </xdr:from>
    <xdr:ext cx="533400" cy="257175"/>
    <xdr:sp macro="" textlink="">
      <xdr:nvSpPr>
        <xdr:cNvPr id="274" name="テキスト ボックス 273"/>
        <xdr:cNvSpPr txBox="1"/>
      </xdr:nvSpPr>
      <xdr:spPr>
        <a:xfrm>
          <a:off x="539115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5" name="直線コネクタ 274"/>
        <xdr:cNvCxnSpPr/>
      </xdr:nvCxnSpPr>
      <xdr:spPr>
        <a:xfrm>
          <a:off x="582930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6" name="テキスト ボックス 275"/>
        <xdr:cNvSpPr txBox="1"/>
      </xdr:nvSpPr>
      <xdr:spPr>
        <a:xfrm>
          <a:off x="5391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7" name="直線コネクタ 276"/>
        <xdr:cNvCxnSpPr/>
      </xdr:nvCxnSpPr>
      <xdr:spPr>
        <a:xfrm>
          <a:off x="582930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8" name="テキスト ボックス 277"/>
        <xdr:cNvSpPr txBox="1"/>
      </xdr:nvSpPr>
      <xdr:spPr>
        <a:xfrm>
          <a:off x="53911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79" name="直線コネクタ 278"/>
        <xdr:cNvCxnSpPr/>
      </xdr:nvCxnSpPr>
      <xdr:spPr>
        <a:xfrm>
          <a:off x="582930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0" name="テキスト ボックス 279"/>
        <xdr:cNvSpPr txBox="1"/>
      </xdr:nvSpPr>
      <xdr:spPr>
        <a:xfrm>
          <a:off x="53911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1" name="直線コネクタ 280"/>
        <xdr:cNvCxnSpPr/>
      </xdr:nvCxnSpPr>
      <xdr:spPr>
        <a:xfrm>
          <a:off x="582930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2" name="テキスト ボックス 281"/>
        <xdr:cNvSpPr txBox="1"/>
      </xdr:nvSpPr>
      <xdr:spPr>
        <a:xfrm>
          <a:off x="53244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3" name="直線コネクタ 282"/>
        <xdr:cNvCxnSpPr/>
      </xdr:nvCxnSpPr>
      <xdr:spPr>
        <a:xfrm>
          <a:off x="582930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4" name="テキスト ボックス 283"/>
        <xdr:cNvSpPr txBox="1"/>
      </xdr:nvSpPr>
      <xdr:spPr>
        <a:xfrm>
          <a:off x="53244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104775</xdr:rowOff>
    </xdr:from>
    <xdr:to>
      <xdr:col>15</xdr:col>
      <xdr:colOff>180975</xdr:colOff>
      <xdr:row>39</xdr:row>
      <xdr:rowOff>95250</xdr:rowOff>
    </xdr:to>
    <xdr:cxnSp macro="">
      <xdr:nvCxnSpPr>
        <xdr:cNvPr id="288" name="直線コネクタ 287"/>
        <xdr:cNvCxnSpPr/>
      </xdr:nvCxnSpPr>
      <xdr:spPr>
        <a:xfrm flipV="1">
          <a:off x="9191625" y="524827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95250</xdr:rowOff>
    </xdr:from>
    <xdr:ext cx="533400" cy="257175"/>
    <xdr:sp macro="" textlink="">
      <xdr:nvSpPr>
        <xdr:cNvPr id="289" name="補助費等最小値テキスト"/>
        <xdr:cNvSpPr txBox="1"/>
      </xdr:nvSpPr>
      <xdr:spPr>
        <a:xfrm>
          <a:off x="9239250" y="6781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95250</xdr:colOff>
      <xdr:row>39</xdr:row>
      <xdr:rowOff>95250</xdr:rowOff>
    </xdr:from>
    <xdr:to>
      <xdr:col>15</xdr:col>
      <xdr:colOff>266700</xdr:colOff>
      <xdr:row>39</xdr:row>
      <xdr:rowOff>95250</xdr:rowOff>
    </xdr:to>
    <xdr:cxnSp macro="">
      <xdr:nvCxnSpPr>
        <xdr:cNvPr id="290" name="直線コネクタ 289"/>
        <xdr:cNvCxnSpPr/>
      </xdr:nvCxnSpPr>
      <xdr:spPr>
        <a:xfrm>
          <a:off x="9105900" y="6781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47625</xdr:rowOff>
    </xdr:from>
    <xdr:ext cx="600075" cy="257175"/>
    <xdr:sp macro="" textlink="">
      <xdr:nvSpPr>
        <xdr:cNvPr id="291" name="補助費等最大値テキスト"/>
        <xdr:cNvSpPr txBox="1"/>
      </xdr:nvSpPr>
      <xdr:spPr>
        <a:xfrm>
          <a:off x="9239250" y="5019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95250</xdr:colOff>
      <xdr:row>30</xdr:row>
      <xdr:rowOff>104775</xdr:rowOff>
    </xdr:from>
    <xdr:to>
      <xdr:col>15</xdr:col>
      <xdr:colOff>266700</xdr:colOff>
      <xdr:row>30</xdr:row>
      <xdr:rowOff>104775</xdr:rowOff>
    </xdr:to>
    <xdr:cxnSp macro="">
      <xdr:nvCxnSpPr>
        <xdr:cNvPr id="292" name="直線コネクタ 291"/>
        <xdr:cNvCxnSpPr/>
      </xdr:nvCxnSpPr>
      <xdr:spPr>
        <a:xfrm>
          <a:off x="9105900" y="5248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142875</xdr:rowOff>
    </xdr:from>
    <xdr:to>
      <xdr:col>15</xdr:col>
      <xdr:colOff>180975</xdr:colOff>
      <xdr:row>36</xdr:row>
      <xdr:rowOff>152400</xdr:rowOff>
    </xdr:to>
    <xdr:cxnSp macro="">
      <xdr:nvCxnSpPr>
        <xdr:cNvPr id="293" name="直線コネクタ 292"/>
        <xdr:cNvCxnSpPr/>
      </xdr:nvCxnSpPr>
      <xdr:spPr>
        <a:xfrm flipV="1">
          <a:off x="8439150" y="63150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76200</xdr:rowOff>
    </xdr:from>
    <xdr:ext cx="533400" cy="257175"/>
    <xdr:sp macro="" textlink="">
      <xdr:nvSpPr>
        <xdr:cNvPr id="294" name="補助費等平均値テキスト"/>
        <xdr:cNvSpPr txBox="1"/>
      </xdr:nvSpPr>
      <xdr:spPr>
        <a:xfrm>
          <a:off x="923925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57150</xdr:rowOff>
    </xdr:from>
    <xdr:to>
      <xdr:col>15</xdr:col>
      <xdr:colOff>228600</xdr:colOff>
      <xdr:row>36</xdr:row>
      <xdr:rowOff>152400</xdr:rowOff>
    </xdr:to>
    <xdr:sp macro="" textlink="">
      <xdr:nvSpPr>
        <xdr:cNvPr id="295" name="フローチャート : 判断 294"/>
        <xdr:cNvSpPr/>
      </xdr:nvSpPr>
      <xdr:spPr>
        <a:xfrm>
          <a:off x="9144000"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152400</xdr:rowOff>
    </xdr:from>
    <xdr:to>
      <xdr:col>14</xdr:col>
      <xdr:colOff>28575</xdr:colOff>
      <xdr:row>37</xdr:row>
      <xdr:rowOff>0</xdr:rowOff>
    </xdr:to>
    <xdr:cxnSp macro="">
      <xdr:nvCxnSpPr>
        <xdr:cNvPr id="296" name="直線コネクタ 295"/>
        <xdr:cNvCxnSpPr/>
      </xdr:nvCxnSpPr>
      <xdr:spPr>
        <a:xfrm flipV="1">
          <a:off x="7724775" y="632460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36</xdr:row>
      <xdr:rowOff>38100</xdr:rowOff>
    </xdr:from>
    <xdr:to>
      <xdr:col>14</xdr:col>
      <xdr:colOff>76200</xdr:colOff>
      <xdr:row>36</xdr:row>
      <xdr:rowOff>133350</xdr:rowOff>
    </xdr:to>
    <xdr:sp macro="" textlink="">
      <xdr:nvSpPr>
        <xdr:cNvPr id="297" name="フローチャート : 判断 296"/>
        <xdr:cNvSpPr/>
      </xdr:nvSpPr>
      <xdr:spPr>
        <a:xfrm>
          <a:off x="8410575" y="62103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152400</xdr:rowOff>
    </xdr:from>
    <xdr:ext cx="533400" cy="257175"/>
    <xdr:sp macro="" textlink="">
      <xdr:nvSpPr>
        <xdr:cNvPr id="298" name="テキスト ボックス 297"/>
        <xdr:cNvSpPr txBox="1"/>
      </xdr:nvSpPr>
      <xdr:spPr>
        <a:xfrm>
          <a:off x="8258175" y="598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0</xdr:rowOff>
    </xdr:from>
    <xdr:to>
      <xdr:col>12</xdr:col>
      <xdr:colOff>514350</xdr:colOff>
      <xdr:row>37</xdr:row>
      <xdr:rowOff>57150</xdr:rowOff>
    </xdr:to>
    <xdr:cxnSp macro="">
      <xdr:nvCxnSpPr>
        <xdr:cNvPr id="299" name="直線コネクタ 298"/>
        <xdr:cNvCxnSpPr/>
      </xdr:nvCxnSpPr>
      <xdr:spPr>
        <a:xfrm flipV="1">
          <a:off x="6915150" y="634365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66675</xdr:rowOff>
    </xdr:from>
    <xdr:to>
      <xdr:col>12</xdr:col>
      <xdr:colOff>561975</xdr:colOff>
      <xdr:row>36</xdr:row>
      <xdr:rowOff>161925</xdr:rowOff>
    </xdr:to>
    <xdr:sp macro="" textlink="">
      <xdr:nvSpPr>
        <xdr:cNvPr id="300" name="フローチャート : 判断 299"/>
        <xdr:cNvSpPr/>
      </xdr:nvSpPr>
      <xdr:spPr>
        <a:xfrm>
          <a:off x="7667625" y="6238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9525</xdr:rowOff>
    </xdr:from>
    <xdr:ext cx="533400" cy="257175"/>
    <xdr:sp macro="" textlink="">
      <xdr:nvSpPr>
        <xdr:cNvPr id="301" name="テキスト ボックス 300"/>
        <xdr:cNvSpPr txBox="1"/>
      </xdr:nvSpPr>
      <xdr:spPr>
        <a:xfrm>
          <a:off x="7458075"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37</xdr:row>
      <xdr:rowOff>57150</xdr:rowOff>
    </xdr:to>
    <xdr:cxnSp macro="">
      <xdr:nvCxnSpPr>
        <xdr:cNvPr id="302" name="直線コネクタ 301"/>
        <xdr:cNvCxnSpPr/>
      </xdr:nvCxnSpPr>
      <xdr:spPr>
        <a:xfrm>
          <a:off x="6115050" y="63627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85725</xdr:rowOff>
    </xdr:from>
    <xdr:to>
      <xdr:col>11</xdr:col>
      <xdr:colOff>361950</xdr:colOff>
      <xdr:row>37</xdr:row>
      <xdr:rowOff>19050</xdr:rowOff>
    </xdr:to>
    <xdr:sp macro="" textlink="">
      <xdr:nvSpPr>
        <xdr:cNvPr id="303" name="フローチャート : 判断 302"/>
        <xdr:cNvSpPr/>
      </xdr:nvSpPr>
      <xdr:spPr>
        <a:xfrm>
          <a:off x="6867525" y="625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38100</xdr:rowOff>
    </xdr:from>
    <xdr:ext cx="533400" cy="257175"/>
    <xdr:sp macro="" textlink="">
      <xdr:nvSpPr>
        <xdr:cNvPr id="304" name="テキスト ボックス 303"/>
        <xdr:cNvSpPr txBox="1"/>
      </xdr:nvSpPr>
      <xdr:spPr>
        <a:xfrm>
          <a:off x="6648450"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142875</xdr:rowOff>
    </xdr:from>
    <xdr:to>
      <xdr:col>10</xdr:col>
      <xdr:colOff>152400</xdr:colOff>
      <xdr:row>37</xdr:row>
      <xdr:rowOff>76200</xdr:rowOff>
    </xdr:to>
    <xdr:sp macro="" textlink="">
      <xdr:nvSpPr>
        <xdr:cNvPr id="305" name="フローチャート : 判断 304"/>
        <xdr:cNvSpPr/>
      </xdr:nvSpPr>
      <xdr:spPr>
        <a:xfrm>
          <a:off x="6067425" y="631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66675</xdr:rowOff>
    </xdr:from>
    <xdr:ext cx="533400" cy="257175"/>
    <xdr:sp macro="" textlink="">
      <xdr:nvSpPr>
        <xdr:cNvPr id="306" name="テキスト ボックス 305"/>
        <xdr:cNvSpPr txBox="1"/>
      </xdr:nvSpPr>
      <xdr:spPr>
        <a:xfrm>
          <a:off x="59340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7" name="テキスト ボックス 306"/>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95250</xdr:rowOff>
    </xdr:from>
    <xdr:to>
      <xdr:col>15</xdr:col>
      <xdr:colOff>228600</xdr:colOff>
      <xdr:row>37</xdr:row>
      <xdr:rowOff>19050</xdr:rowOff>
    </xdr:to>
    <xdr:sp macro="" textlink="">
      <xdr:nvSpPr>
        <xdr:cNvPr id="312" name="円/楕円 311"/>
        <xdr:cNvSpPr/>
      </xdr:nvSpPr>
      <xdr:spPr>
        <a:xfrm>
          <a:off x="9144000" y="6267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66675</xdr:rowOff>
    </xdr:from>
    <xdr:ext cx="533400" cy="257175"/>
    <xdr:sp macro="" textlink="">
      <xdr:nvSpPr>
        <xdr:cNvPr id="313" name="補助費等該当値テキスト"/>
        <xdr:cNvSpPr txBox="1"/>
      </xdr:nvSpPr>
      <xdr:spPr>
        <a:xfrm>
          <a:off x="9239250"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13</xdr:col>
      <xdr:colOff>600075</xdr:colOff>
      <xdr:row>36</xdr:row>
      <xdr:rowOff>95250</xdr:rowOff>
    </xdr:from>
    <xdr:to>
      <xdr:col>14</xdr:col>
      <xdr:colOff>76200</xdr:colOff>
      <xdr:row>37</xdr:row>
      <xdr:rowOff>28575</xdr:rowOff>
    </xdr:to>
    <xdr:sp macro="" textlink="">
      <xdr:nvSpPr>
        <xdr:cNvPr id="314" name="円/楕円 313"/>
        <xdr:cNvSpPr/>
      </xdr:nvSpPr>
      <xdr:spPr>
        <a:xfrm>
          <a:off x="8410575" y="62674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19050</xdr:rowOff>
    </xdr:from>
    <xdr:ext cx="533400" cy="257175"/>
    <xdr:sp macro="" textlink="">
      <xdr:nvSpPr>
        <xdr:cNvPr id="315" name="テキスト ボックス 314"/>
        <xdr:cNvSpPr txBox="1"/>
      </xdr:nvSpPr>
      <xdr:spPr>
        <a:xfrm>
          <a:off x="825817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48,459</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123825</xdr:rowOff>
    </xdr:from>
    <xdr:to>
      <xdr:col>12</xdr:col>
      <xdr:colOff>561975</xdr:colOff>
      <xdr:row>37</xdr:row>
      <xdr:rowOff>57150</xdr:rowOff>
    </xdr:to>
    <xdr:sp macro="" textlink="">
      <xdr:nvSpPr>
        <xdr:cNvPr id="316" name="円/楕円 315"/>
        <xdr:cNvSpPr/>
      </xdr:nvSpPr>
      <xdr:spPr>
        <a:xfrm>
          <a:off x="7667625"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47625</xdr:rowOff>
    </xdr:from>
    <xdr:ext cx="533400" cy="257175"/>
    <xdr:sp macro="" textlink="">
      <xdr:nvSpPr>
        <xdr:cNvPr id="317" name="テキスト ボックス 316"/>
        <xdr:cNvSpPr txBox="1"/>
      </xdr:nvSpPr>
      <xdr:spPr>
        <a:xfrm>
          <a:off x="74580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0</xdr:rowOff>
    </xdr:from>
    <xdr:to>
      <xdr:col>11</xdr:col>
      <xdr:colOff>361950</xdr:colOff>
      <xdr:row>37</xdr:row>
      <xdr:rowOff>104775</xdr:rowOff>
    </xdr:to>
    <xdr:sp macro="" textlink="">
      <xdr:nvSpPr>
        <xdr:cNvPr id="318" name="円/楕円 317"/>
        <xdr:cNvSpPr/>
      </xdr:nvSpPr>
      <xdr:spPr>
        <a:xfrm>
          <a:off x="68675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95250</xdr:rowOff>
    </xdr:from>
    <xdr:ext cx="533400" cy="257175"/>
    <xdr:sp macro="" textlink="">
      <xdr:nvSpPr>
        <xdr:cNvPr id="319" name="テキスト ボックス 318"/>
        <xdr:cNvSpPr txBox="1"/>
      </xdr:nvSpPr>
      <xdr:spPr>
        <a:xfrm>
          <a:off x="6648450"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43,804</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142875</xdr:rowOff>
    </xdr:from>
    <xdr:to>
      <xdr:col>10</xdr:col>
      <xdr:colOff>152400</xdr:colOff>
      <xdr:row>37</xdr:row>
      <xdr:rowOff>76200</xdr:rowOff>
    </xdr:to>
    <xdr:sp macro="" textlink="">
      <xdr:nvSpPr>
        <xdr:cNvPr id="320" name="円/楕円 319"/>
        <xdr:cNvSpPr/>
      </xdr:nvSpPr>
      <xdr:spPr>
        <a:xfrm>
          <a:off x="6067425" y="6315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85725</xdr:rowOff>
    </xdr:from>
    <xdr:ext cx="533400" cy="257175"/>
    <xdr:sp macro="" textlink="">
      <xdr:nvSpPr>
        <xdr:cNvPr id="321" name="テキスト ボックス 320"/>
        <xdr:cNvSpPr txBox="1"/>
      </xdr:nvSpPr>
      <xdr:spPr>
        <a:xfrm>
          <a:off x="5934075"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7" name="正方形/長方形 326"/>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8" name="正方形/長方形 327"/>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2" name="直線コネクタ 331"/>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3" name="テキスト ボックス 332"/>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4" name="直線コネクタ 333"/>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5" name="テキスト ボックス 334"/>
        <xdr:cNvSpPr txBox="1"/>
      </xdr:nvSpPr>
      <xdr:spPr>
        <a:xfrm>
          <a:off x="53911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6" name="直線コネクタ 335"/>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7" name="テキスト ボックス 336"/>
        <xdr:cNvSpPr txBox="1"/>
      </xdr:nvSpPr>
      <xdr:spPr>
        <a:xfrm>
          <a:off x="53911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8" name="直線コネクタ 337"/>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9" name="テキスト ボックス 338"/>
        <xdr:cNvSpPr txBox="1"/>
      </xdr:nvSpPr>
      <xdr:spPr>
        <a:xfrm>
          <a:off x="53911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40" name="直線コネクタ 339"/>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41" name="テキスト ボックス 340"/>
        <xdr:cNvSpPr txBox="1"/>
      </xdr:nvSpPr>
      <xdr:spPr>
        <a:xfrm>
          <a:off x="53244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2" name="直線コネクタ 341"/>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3" name="テキスト ボックス 342"/>
        <xdr:cNvSpPr txBox="1"/>
      </xdr:nvSpPr>
      <xdr:spPr>
        <a:xfrm>
          <a:off x="53244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4" name="直線コネクタ 343"/>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5" name="テキスト ボックス 344"/>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6"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49</xdr:row>
      <xdr:rowOff>152400</xdr:rowOff>
    </xdr:from>
    <xdr:to>
      <xdr:col>15</xdr:col>
      <xdr:colOff>180975</xdr:colOff>
      <xdr:row>58</xdr:row>
      <xdr:rowOff>95250</xdr:rowOff>
    </xdr:to>
    <xdr:cxnSp macro="">
      <xdr:nvCxnSpPr>
        <xdr:cNvPr id="347" name="直線コネクタ 346"/>
        <xdr:cNvCxnSpPr/>
      </xdr:nvCxnSpPr>
      <xdr:spPr>
        <a:xfrm flipV="1">
          <a:off x="9191625" y="85534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104775</xdr:rowOff>
    </xdr:from>
    <xdr:ext cx="533400" cy="257175"/>
    <xdr:sp macro="" textlink="">
      <xdr:nvSpPr>
        <xdr:cNvPr id="348" name="普通建設事業費最小値テキスト"/>
        <xdr:cNvSpPr txBox="1"/>
      </xdr:nvSpPr>
      <xdr:spPr>
        <a:xfrm>
          <a:off x="92392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95250</xdr:colOff>
      <xdr:row>58</xdr:row>
      <xdr:rowOff>95250</xdr:rowOff>
    </xdr:from>
    <xdr:to>
      <xdr:col>15</xdr:col>
      <xdr:colOff>266700</xdr:colOff>
      <xdr:row>58</xdr:row>
      <xdr:rowOff>95250</xdr:rowOff>
    </xdr:to>
    <xdr:cxnSp macro="">
      <xdr:nvCxnSpPr>
        <xdr:cNvPr id="349" name="直線コネクタ 348"/>
        <xdr:cNvCxnSpPr/>
      </xdr:nvCxnSpPr>
      <xdr:spPr>
        <a:xfrm>
          <a:off x="9105900" y="10039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104775</xdr:rowOff>
    </xdr:from>
    <xdr:ext cx="600075" cy="257175"/>
    <xdr:sp macro="" textlink="">
      <xdr:nvSpPr>
        <xdr:cNvPr id="350" name="普通建設事業費最大値テキスト"/>
        <xdr:cNvSpPr txBox="1"/>
      </xdr:nvSpPr>
      <xdr:spPr>
        <a:xfrm>
          <a:off x="9239250" y="833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95250</xdr:colOff>
      <xdr:row>49</xdr:row>
      <xdr:rowOff>152400</xdr:rowOff>
    </xdr:from>
    <xdr:to>
      <xdr:col>15</xdr:col>
      <xdr:colOff>266700</xdr:colOff>
      <xdr:row>49</xdr:row>
      <xdr:rowOff>152400</xdr:rowOff>
    </xdr:to>
    <xdr:cxnSp macro="">
      <xdr:nvCxnSpPr>
        <xdr:cNvPr id="351" name="直線コネクタ 350"/>
        <xdr:cNvCxnSpPr/>
      </xdr:nvCxnSpPr>
      <xdr:spPr>
        <a:xfrm>
          <a:off x="9105900" y="8553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0</xdr:rowOff>
    </xdr:from>
    <xdr:to>
      <xdr:col>15</xdr:col>
      <xdr:colOff>180975</xdr:colOff>
      <xdr:row>57</xdr:row>
      <xdr:rowOff>19050</xdr:rowOff>
    </xdr:to>
    <xdr:cxnSp macro="">
      <xdr:nvCxnSpPr>
        <xdr:cNvPr id="352" name="直線コネクタ 351"/>
        <xdr:cNvCxnSpPr/>
      </xdr:nvCxnSpPr>
      <xdr:spPr>
        <a:xfrm flipV="1">
          <a:off x="8439150" y="9601200"/>
          <a:ext cx="75247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54</xdr:row>
      <xdr:rowOff>133350</xdr:rowOff>
    </xdr:from>
    <xdr:ext cx="533400" cy="257175"/>
    <xdr:sp macro="" textlink="">
      <xdr:nvSpPr>
        <xdr:cNvPr id="353" name="普通建設事業費平均値テキスト"/>
        <xdr:cNvSpPr txBox="1"/>
      </xdr:nvSpPr>
      <xdr:spPr>
        <a:xfrm>
          <a:off x="9239250"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114300</xdr:rowOff>
    </xdr:from>
    <xdr:to>
      <xdr:col>15</xdr:col>
      <xdr:colOff>228600</xdr:colOff>
      <xdr:row>56</xdr:row>
      <xdr:rowOff>38100</xdr:rowOff>
    </xdr:to>
    <xdr:sp macro="" textlink="">
      <xdr:nvSpPr>
        <xdr:cNvPr id="354" name="フローチャート : 判断 353"/>
        <xdr:cNvSpPr/>
      </xdr:nvSpPr>
      <xdr:spPr>
        <a:xfrm>
          <a:off x="9144000" y="9544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133350</xdr:rowOff>
    </xdr:from>
    <xdr:to>
      <xdr:col>14</xdr:col>
      <xdr:colOff>28575</xdr:colOff>
      <xdr:row>57</xdr:row>
      <xdr:rowOff>19050</xdr:rowOff>
    </xdr:to>
    <xdr:cxnSp macro="">
      <xdr:nvCxnSpPr>
        <xdr:cNvPr id="355" name="直線コネクタ 354"/>
        <xdr:cNvCxnSpPr/>
      </xdr:nvCxnSpPr>
      <xdr:spPr>
        <a:xfrm>
          <a:off x="7724775" y="9563100"/>
          <a:ext cx="71437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55</xdr:row>
      <xdr:rowOff>114300</xdr:rowOff>
    </xdr:from>
    <xdr:to>
      <xdr:col>14</xdr:col>
      <xdr:colOff>76200</xdr:colOff>
      <xdr:row>56</xdr:row>
      <xdr:rowOff>47625</xdr:rowOff>
    </xdr:to>
    <xdr:sp macro="" textlink="">
      <xdr:nvSpPr>
        <xdr:cNvPr id="356" name="フローチャート : 判断 355"/>
        <xdr:cNvSpPr/>
      </xdr:nvSpPr>
      <xdr:spPr>
        <a:xfrm>
          <a:off x="8410575" y="9544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57150</xdr:rowOff>
    </xdr:from>
    <xdr:ext cx="533400" cy="257175"/>
    <xdr:sp macro="" textlink="">
      <xdr:nvSpPr>
        <xdr:cNvPr id="357" name="テキスト ボックス 356"/>
        <xdr:cNvSpPr txBox="1"/>
      </xdr:nvSpPr>
      <xdr:spPr>
        <a:xfrm>
          <a:off x="8258175" y="931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304800</xdr:colOff>
      <xdr:row>53</xdr:row>
      <xdr:rowOff>123825</xdr:rowOff>
    </xdr:from>
    <xdr:to>
      <xdr:col>12</xdr:col>
      <xdr:colOff>514350</xdr:colOff>
      <xdr:row>55</xdr:row>
      <xdr:rowOff>133350</xdr:rowOff>
    </xdr:to>
    <xdr:cxnSp macro="">
      <xdr:nvCxnSpPr>
        <xdr:cNvPr id="358" name="直線コネクタ 357"/>
        <xdr:cNvCxnSpPr/>
      </xdr:nvCxnSpPr>
      <xdr:spPr>
        <a:xfrm>
          <a:off x="6915150" y="9210675"/>
          <a:ext cx="809625" cy="3524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85725</xdr:rowOff>
    </xdr:from>
    <xdr:to>
      <xdr:col>12</xdr:col>
      <xdr:colOff>561975</xdr:colOff>
      <xdr:row>56</xdr:row>
      <xdr:rowOff>19050</xdr:rowOff>
    </xdr:to>
    <xdr:sp macro="" textlink="">
      <xdr:nvSpPr>
        <xdr:cNvPr id="359" name="フローチャート : 判断 358"/>
        <xdr:cNvSpPr/>
      </xdr:nvSpPr>
      <xdr:spPr>
        <a:xfrm>
          <a:off x="76676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9525</xdr:rowOff>
    </xdr:from>
    <xdr:ext cx="533400" cy="257175"/>
    <xdr:sp macro="" textlink="">
      <xdr:nvSpPr>
        <xdr:cNvPr id="360" name="テキスト ボックス 359"/>
        <xdr:cNvSpPr txBox="1"/>
      </xdr:nvSpPr>
      <xdr:spPr>
        <a:xfrm>
          <a:off x="74580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123825</xdr:rowOff>
    </xdr:from>
    <xdr:to>
      <xdr:col>11</xdr:col>
      <xdr:colOff>304800</xdr:colOff>
      <xdr:row>56</xdr:row>
      <xdr:rowOff>9525</xdr:rowOff>
    </xdr:to>
    <xdr:cxnSp macro="">
      <xdr:nvCxnSpPr>
        <xdr:cNvPr id="361" name="直線コネクタ 360"/>
        <xdr:cNvCxnSpPr/>
      </xdr:nvCxnSpPr>
      <xdr:spPr>
        <a:xfrm flipV="1">
          <a:off x="6115050" y="9210675"/>
          <a:ext cx="800100" cy="400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152400</xdr:rowOff>
    </xdr:from>
    <xdr:to>
      <xdr:col>11</xdr:col>
      <xdr:colOff>361950</xdr:colOff>
      <xdr:row>55</xdr:row>
      <xdr:rowOff>76200</xdr:rowOff>
    </xdr:to>
    <xdr:sp macro="" textlink="">
      <xdr:nvSpPr>
        <xdr:cNvPr id="362" name="フローチャート : 判断 361"/>
        <xdr:cNvSpPr/>
      </xdr:nvSpPr>
      <xdr:spPr>
        <a:xfrm>
          <a:off x="6867525"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66675</xdr:rowOff>
    </xdr:from>
    <xdr:ext cx="533400" cy="257175"/>
    <xdr:sp macro="" textlink="">
      <xdr:nvSpPr>
        <xdr:cNvPr id="363" name="テキスト ボックス 362"/>
        <xdr:cNvSpPr txBox="1"/>
      </xdr:nvSpPr>
      <xdr:spPr>
        <a:xfrm>
          <a:off x="6648450"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38100</xdr:rowOff>
    </xdr:from>
    <xdr:to>
      <xdr:col>10</xdr:col>
      <xdr:colOff>152400</xdr:colOff>
      <xdr:row>56</xdr:row>
      <xdr:rowOff>133350</xdr:rowOff>
    </xdr:to>
    <xdr:sp macro="" textlink="">
      <xdr:nvSpPr>
        <xdr:cNvPr id="364" name="フローチャート : 判断 363"/>
        <xdr:cNvSpPr/>
      </xdr:nvSpPr>
      <xdr:spPr>
        <a:xfrm>
          <a:off x="6067425" y="963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123825</xdr:rowOff>
    </xdr:from>
    <xdr:ext cx="533400" cy="257175"/>
    <xdr:sp macro="" textlink="">
      <xdr:nvSpPr>
        <xdr:cNvPr id="365" name="テキスト ボックス 364"/>
        <xdr:cNvSpPr txBox="1"/>
      </xdr:nvSpPr>
      <xdr:spPr>
        <a:xfrm>
          <a:off x="593407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6" name="テキスト ボックス 365"/>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7" name="テキスト ボックス 366"/>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8" name="テキスト ボックス 367"/>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9" name="テキスト ボックス 368"/>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70" name="テキスト ボックス 369"/>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55</xdr:row>
      <xdr:rowOff>123825</xdr:rowOff>
    </xdr:from>
    <xdr:to>
      <xdr:col>15</xdr:col>
      <xdr:colOff>228600</xdr:colOff>
      <xdr:row>56</xdr:row>
      <xdr:rowOff>57150</xdr:rowOff>
    </xdr:to>
    <xdr:sp macro="" textlink="">
      <xdr:nvSpPr>
        <xdr:cNvPr id="371" name="円/楕円 370"/>
        <xdr:cNvSpPr/>
      </xdr:nvSpPr>
      <xdr:spPr>
        <a:xfrm>
          <a:off x="9144000" y="955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55</xdr:row>
      <xdr:rowOff>104775</xdr:rowOff>
    </xdr:from>
    <xdr:ext cx="533400" cy="257175"/>
    <xdr:sp macro="" textlink="">
      <xdr:nvSpPr>
        <xdr:cNvPr id="372" name="普通建設事業費該当値テキスト"/>
        <xdr:cNvSpPr txBox="1"/>
      </xdr:nvSpPr>
      <xdr:spPr>
        <a:xfrm>
          <a:off x="9239250"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56,160</a:t>
          </a:r>
          <a:endParaRPr kumimoji="1" lang="ja-JP" altLang="en-US" sz="1000" b="1">
            <a:solidFill>
              <a:srgbClr val="FF0000"/>
            </a:solidFill>
            <a:latin typeface="ＭＳ Ｐゴシック"/>
          </a:endParaRPr>
        </a:p>
      </xdr:txBody>
    </xdr:sp>
    <xdr:clientData/>
  </xdr:oneCellAnchor>
  <xdr:twoCellAnchor>
    <xdr:from>
      <xdr:col>13</xdr:col>
      <xdr:colOff>600075</xdr:colOff>
      <xdr:row>56</xdr:row>
      <xdr:rowOff>142875</xdr:rowOff>
    </xdr:from>
    <xdr:to>
      <xdr:col>14</xdr:col>
      <xdr:colOff>76200</xdr:colOff>
      <xdr:row>57</xdr:row>
      <xdr:rowOff>76200</xdr:rowOff>
    </xdr:to>
    <xdr:sp macro="" textlink="">
      <xdr:nvSpPr>
        <xdr:cNvPr id="373" name="円/楕円 372"/>
        <xdr:cNvSpPr/>
      </xdr:nvSpPr>
      <xdr:spPr>
        <a:xfrm>
          <a:off x="8410575" y="97440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66675</xdr:rowOff>
    </xdr:from>
    <xdr:ext cx="533400" cy="257175"/>
    <xdr:sp macro="" textlink="">
      <xdr:nvSpPr>
        <xdr:cNvPr id="374" name="テキスト ボックス 373"/>
        <xdr:cNvSpPr txBox="1"/>
      </xdr:nvSpPr>
      <xdr:spPr>
        <a:xfrm>
          <a:off x="8258175"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76200</xdr:rowOff>
    </xdr:from>
    <xdr:to>
      <xdr:col>12</xdr:col>
      <xdr:colOff>561975</xdr:colOff>
      <xdr:row>56</xdr:row>
      <xdr:rowOff>9525</xdr:rowOff>
    </xdr:to>
    <xdr:sp macro="" textlink="">
      <xdr:nvSpPr>
        <xdr:cNvPr id="375" name="円/楕円 374"/>
        <xdr:cNvSpPr/>
      </xdr:nvSpPr>
      <xdr:spPr>
        <a:xfrm>
          <a:off x="7667625" y="950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28575</xdr:rowOff>
    </xdr:from>
    <xdr:ext cx="533400" cy="257175"/>
    <xdr:sp macro="" textlink="">
      <xdr:nvSpPr>
        <xdr:cNvPr id="376" name="テキスト ボックス 375"/>
        <xdr:cNvSpPr txBox="1"/>
      </xdr:nvSpPr>
      <xdr:spPr>
        <a:xfrm>
          <a:off x="74580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76200</xdr:rowOff>
    </xdr:from>
    <xdr:to>
      <xdr:col>11</xdr:col>
      <xdr:colOff>361950</xdr:colOff>
      <xdr:row>54</xdr:row>
      <xdr:rowOff>0</xdr:rowOff>
    </xdr:to>
    <xdr:sp macro="" textlink="">
      <xdr:nvSpPr>
        <xdr:cNvPr id="377" name="円/楕円 376"/>
        <xdr:cNvSpPr/>
      </xdr:nvSpPr>
      <xdr:spPr>
        <a:xfrm>
          <a:off x="6867525" y="916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52</xdr:row>
      <xdr:rowOff>19050</xdr:rowOff>
    </xdr:from>
    <xdr:ext cx="533400" cy="257175"/>
    <xdr:sp macro="" textlink="">
      <xdr:nvSpPr>
        <xdr:cNvPr id="378" name="テキスト ボックス 377"/>
        <xdr:cNvSpPr txBox="1"/>
      </xdr:nvSpPr>
      <xdr:spPr>
        <a:xfrm>
          <a:off x="6648450" y="893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92,192</a:t>
          </a:r>
          <a:endParaRPr kumimoji="1" lang="ja-JP" altLang="en-US" sz="1000" b="1">
            <a:solidFill>
              <a:srgbClr val="FF0000"/>
            </a:solidFill>
            <a:latin typeface="ＭＳ Ｐゴシック"/>
          </a:endParaRPr>
        </a:p>
      </xdr:txBody>
    </xdr:sp>
    <xdr:clientData/>
  </xdr:oneCellAnchor>
  <xdr:twoCellAnchor>
    <xdr:from>
      <xdr:col>10</xdr:col>
      <xdr:colOff>57150</xdr:colOff>
      <xdr:row>55</xdr:row>
      <xdr:rowOff>133350</xdr:rowOff>
    </xdr:from>
    <xdr:to>
      <xdr:col>10</xdr:col>
      <xdr:colOff>152400</xdr:colOff>
      <xdr:row>56</xdr:row>
      <xdr:rowOff>57150</xdr:rowOff>
    </xdr:to>
    <xdr:sp macro="" textlink="">
      <xdr:nvSpPr>
        <xdr:cNvPr id="379" name="円/楕円 378"/>
        <xdr:cNvSpPr/>
      </xdr:nvSpPr>
      <xdr:spPr>
        <a:xfrm>
          <a:off x="6067425" y="9563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76200</xdr:rowOff>
    </xdr:from>
    <xdr:ext cx="533400" cy="257175"/>
    <xdr:sp macro="" textlink="">
      <xdr:nvSpPr>
        <xdr:cNvPr id="380" name="テキスト ボックス 379"/>
        <xdr:cNvSpPr txBox="1"/>
      </xdr:nvSpPr>
      <xdr:spPr>
        <a:xfrm>
          <a:off x="5934075"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1" name="正方形/長方形 380"/>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2" name="正方形/長方形 381"/>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3" name="正方形/長方形 382"/>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4" name="正方形/長方形 383"/>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5" name="正方形/長方形 384"/>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6" name="正方形/長方形 385"/>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7" name="正方形/長方形 386"/>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8" name="正方形/長方形 387"/>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9" name="テキスト ボックス 388"/>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90" name="直線コネクタ 389"/>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91" name="直線コネクタ 390"/>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2" name="テキスト ボックス 391"/>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3" name="直線コネクタ 392"/>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4" name="テキスト ボックス 393"/>
        <xdr:cNvSpPr txBox="1"/>
      </xdr:nvSpPr>
      <xdr:spPr>
        <a:xfrm>
          <a:off x="53911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5" name="直線コネクタ 394"/>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6" name="テキスト ボックス 395"/>
        <xdr:cNvSpPr txBox="1"/>
      </xdr:nvSpPr>
      <xdr:spPr>
        <a:xfrm>
          <a:off x="53911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7" name="直線コネクタ 396"/>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8" name="テキスト ボックス 397"/>
        <xdr:cNvSpPr txBox="1"/>
      </xdr:nvSpPr>
      <xdr:spPr>
        <a:xfrm>
          <a:off x="53911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9" name="直線コネクタ 398"/>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400" name="テキスト ボックス 399"/>
        <xdr:cNvSpPr txBox="1"/>
      </xdr:nvSpPr>
      <xdr:spPr>
        <a:xfrm>
          <a:off x="53911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401" name="直線コネクタ 400"/>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2" name="テキスト ボックス 401"/>
        <xdr:cNvSpPr txBox="1"/>
      </xdr:nvSpPr>
      <xdr:spPr>
        <a:xfrm>
          <a:off x="53244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3" name="直線コネクタ 402"/>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4" name="テキスト ボックス 403"/>
        <xdr:cNvSpPr txBox="1"/>
      </xdr:nvSpPr>
      <xdr:spPr>
        <a:xfrm>
          <a:off x="53244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5"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28575</xdr:rowOff>
    </xdr:from>
    <xdr:to>
      <xdr:col>15</xdr:col>
      <xdr:colOff>180975</xdr:colOff>
      <xdr:row>79</xdr:row>
      <xdr:rowOff>95250</xdr:rowOff>
    </xdr:to>
    <xdr:cxnSp macro="">
      <xdr:nvCxnSpPr>
        <xdr:cNvPr id="406" name="直線コネクタ 405"/>
        <xdr:cNvCxnSpPr/>
      </xdr:nvCxnSpPr>
      <xdr:spPr>
        <a:xfrm flipV="1">
          <a:off x="9191625" y="12030075"/>
          <a:ext cx="0"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7" name="普通建設事業費 （ うち新規整備　）最小値テキスト"/>
        <xdr:cNvSpPr txBox="1"/>
      </xdr:nvSpPr>
      <xdr:spPr>
        <a:xfrm>
          <a:off x="9239250"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8" name="直線コネクタ 407"/>
        <xdr:cNvCxnSpPr/>
      </xdr:nvCxnSpPr>
      <xdr:spPr>
        <a:xfrm>
          <a:off x="9105900"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142875</xdr:rowOff>
    </xdr:from>
    <xdr:ext cx="533400" cy="257175"/>
    <xdr:sp macro="" textlink="">
      <xdr:nvSpPr>
        <xdr:cNvPr id="409" name="普通建設事業費 （ うち新規整備　）最大値テキスト"/>
        <xdr:cNvSpPr txBox="1"/>
      </xdr:nvSpPr>
      <xdr:spPr>
        <a:xfrm>
          <a:off x="9239250" y="1180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95250</xdr:colOff>
      <xdr:row>70</xdr:row>
      <xdr:rowOff>28575</xdr:rowOff>
    </xdr:from>
    <xdr:to>
      <xdr:col>15</xdr:col>
      <xdr:colOff>266700</xdr:colOff>
      <xdr:row>70</xdr:row>
      <xdr:rowOff>28575</xdr:rowOff>
    </xdr:to>
    <xdr:cxnSp macro="">
      <xdr:nvCxnSpPr>
        <xdr:cNvPr id="410" name="直線コネクタ 409"/>
        <xdr:cNvCxnSpPr/>
      </xdr:nvCxnSpPr>
      <xdr:spPr>
        <a:xfrm>
          <a:off x="9105900" y="1203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38100</xdr:rowOff>
    </xdr:from>
    <xdr:to>
      <xdr:col>15</xdr:col>
      <xdr:colOff>180975</xdr:colOff>
      <xdr:row>78</xdr:row>
      <xdr:rowOff>85725</xdr:rowOff>
    </xdr:to>
    <xdr:cxnSp macro="">
      <xdr:nvCxnSpPr>
        <xdr:cNvPr id="411" name="直線コネクタ 410"/>
        <xdr:cNvCxnSpPr/>
      </xdr:nvCxnSpPr>
      <xdr:spPr>
        <a:xfrm flipV="1">
          <a:off x="8439150" y="13239750"/>
          <a:ext cx="75247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57150</xdr:rowOff>
    </xdr:from>
    <xdr:ext cx="533400" cy="257175"/>
    <xdr:sp macro="" textlink="">
      <xdr:nvSpPr>
        <xdr:cNvPr id="412" name="普通建設事業費 （ うち新規整備　）平均値テキスト"/>
        <xdr:cNvSpPr txBox="1"/>
      </xdr:nvSpPr>
      <xdr:spPr>
        <a:xfrm>
          <a:off x="9239250"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76200</xdr:rowOff>
    </xdr:from>
    <xdr:to>
      <xdr:col>15</xdr:col>
      <xdr:colOff>228600</xdr:colOff>
      <xdr:row>78</xdr:row>
      <xdr:rowOff>9525</xdr:rowOff>
    </xdr:to>
    <xdr:sp macro="" textlink="">
      <xdr:nvSpPr>
        <xdr:cNvPr id="413" name="フローチャート : 判断 412"/>
        <xdr:cNvSpPr/>
      </xdr:nvSpPr>
      <xdr:spPr>
        <a:xfrm>
          <a:off x="9144000" y="1327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142875</xdr:rowOff>
    </xdr:from>
    <xdr:to>
      <xdr:col>14</xdr:col>
      <xdr:colOff>28575</xdr:colOff>
      <xdr:row>78</xdr:row>
      <xdr:rowOff>85725</xdr:rowOff>
    </xdr:to>
    <xdr:cxnSp macro="">
      <xdr:nvCxnSpPr>
        <xdr:cNvPr id="414" name="直線コネクタ 413"/>
        <xdr:cNvCxnSpPr/>
      </xdr:nvCxnSpPr>
      <xdr:spPr>
        <a:xfrm>
          <a:off x="7724775" y="13344525"/>
          <a:ext cx="7143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133350</xdr:rowOff>
    </xdr:from>
    <xdr:to>
      <xdr:col>14</xdr:col>
      <xdr:colOff>76200</xdr:colOff>
      <xdr:row>77</xdr:row>
      <xdr:rowOff>66675</xdr:rowOff>
    </xdr:to>
    <xdr:sp macro="" textlink="">
      <xdr:nvSpPr>
        <xdr:cNvPr id="415" name="フローチャート : 判断 414"/>
        <xdr:cNvSpPr/>
      </xdr:nvSpPr>
      <xdr:spPr>
        <a:xfrm>
          <a:off x="8410575" y="131635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85725</xdr:rowOff>
    </xdr:from>
    <xdr:ext cx="533400" cy="257175"/>
    <xdr:sp macro="" textlink="">
      <xdr:nvSpPr>
        <xdr:cNvPr id="416" name="テキスト ボックス 415"/>
        <xdr:cNvSpPr txBox="1"/>
      </xdr:nvSpPr>
      <xdr:spPr>
        <a:xfrm>
          <a:off x="8258175"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457200</xdr:colOff>
      <xdr:row>76</xdr:row>
      <xdr:rowOff>66675</xdr:rowOff>
    </xdr:from>
    <xdr:to>
      <xdr:col>12</xdr:col>
      <xdr:colOff>561975</xdr:colOff>
      <xdr:row>77</xdr:row>
      <xdr:rowOff>0</xdr:rowOff>
    </xdr:to>
    <xdr:sp macro="" textlink="">
      <xdr:nvSpPr>
        <xdr:cNvPr id="417" name="フローチャート : 判断 416"/>
        <xdr:cNvSpPr/>
      </xdr:nvSpPr>
      <xdr:spPr>
        <a:xfrm>
          <a:off x="7667625"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19050</xdr:rowOff>
    </xdr:from>
    <xdr:ext cx="533400" cy="257175"/>
    <xdr:sp macro="" textlink="">
      <xdr:nvSpPr>
        <xdr:cNvPr id="418" name="テキスト ボックス 417"/>
        <xdr:cNvSpPr txBox="1"/>
      </xdr:nvSpPr>
      <xdr:spPr>
        <a:xfrm>
          <a:off x="7458075"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9" name="テキスト ボックス 418"/>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0" name="テキスト ボックス 419"/>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1" name="テキスト ボックス 420"/>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2" name="テキスト ボックス 421"/>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3" name="テキスト ボックス 422"/>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76</xdr:row>
      <xdr:rowOff>161925</xdr:rowOff>
    </xdr:from>
    <xdr:to>
      <xdr:col>15</xdr:col>
      <xdr:colOff>228600</xdr:colOff>
      <xdr:row>77</xdr:row>
      <xdr:rowOff>95250</xdr:rowOff>
    </xdr:to>
    <xdr:sp macro="" textlink="">
      <xdr:nvSpPr>
        <xdr:cNvPr id="424" name="円/楕円 423"/>
        <xdr:cNvSpPr/>
      </xdr:nvSpPr>
      <xdr:spPr>
        <a:xfrm>
          <a:off x="9144000" y="13192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76</xdr:row>
      <xdr:rowOff>9525</xdr:rowOff>
    </xdr:from>
    <xdr:ext cx="533400" cy="257175"/>
    <xdr:sp macro="" textlink="">
      <xdr:nvSpPr>
        <xdr:cNvPr id="425" name="普通建設事業費 （ うち新規整備　）該当値テキスト"/>
        <xdr:cNvSpPr txBox="1"/>
      </xdr:nvSpPr>
      <xdr:spPr>
        <a:xfrm>
          <a:off x="9239250" y="1303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24,561</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38100</xdr:rowOff>
    </xdr:from>
    <xdr:to>
      <xdr:col>14</xdr:col>
      <xdr:colOff>76200</xdr:colOff>
      <xdr:row>78</xdr:row>
      <xdr:rowOff>133350</xdr:rowOff>
    </xdr:to>
    <xdr:sp macro="" textlink="">
      <xdr:nvSpPr>
        <xdr:cNvPr id="426" name="円/楕円 425"/>
        <xdr:cNvSpPr/>
      </xdr:nvSpPr>
      <xdr:spPr>
        <a:xfrm>
          <a:off x="8410575" y="13411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123825</xdr:rowOff>
    </xdr:from>
    <xdr:ext cx="533400" cy="257175"/>
    <xdr:sp macro="" textlink="">
      <xdr:nvSpPr>
        <xdr:cNvPr id="427" name="テキスト ボックス 426"/>
        <xdr:cNvSpPr txBox="1"/>
      </xdr:nvSpPr>
      <xdr:spPr>
        <a:xfrm>
          <a:off x="8258175"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95250</xdr:rowOff>
    </xdr:from>
    <xdr:to>
      <xdr:col>12</xdr:col>
      <xdr:colOff>561975</xdr:colOff>
      <xdr:row>78</xdr:row>
      <xdr:rowOff>28575</xdr:rowOff>
    </xdr:to>
    <xdr:sp macro="" textlink="">
      <xdr:nvSpPr>
        <xdr:cNvPr id="428" name="円/楕円 427"/>
        <xdr:cNvSpPr/>
      </xdr:nvSpPr>
      <xdr:spPr>
        <a:xfrm>
          <a:off x="7667625" y="1329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78</xdr:row>
      <xdr:rowOff>19050</xdr:rowOff>
    </xdr:from>
    <xdr:ext cx="533400" cy="257175"/>
    <xdr:sp macro="" textlink="">
      <xdr:nvSpPr>
        <xdr:cNvPr id="429" name="テキスト ボックス 428"/>
        <xdr:cNvSpPr txBox="1"/>
      </xdr:nvSpPr>
      <xdr:spPr>
        <a:xfrm>
          <a:off x="7458075" y="1339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0" name="正方形/長方形 429"/>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1" name="正方形/長方形 430"/>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2" name="正方形/長方形 431"/>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3" name="正方形/長方形 432"/>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4" name="正方形/長方形 433"/>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5" name="正方形/長方形 434"/>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6" name="正方形/長方形 435"/>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7" name="正方形/長方形 436"/>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8" name="テキスト ボックス 437"/>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9" name="直線コネクタ 438"/>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0" name="直線コネクタ 439"/>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1" name="テキスト ボックス 440"/>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2" name="直線コネクタ 441"/>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3" name="テキスト ボックス 442"/>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4" name="直線コネクタ 443"/>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5" name="テキスト ボックス 444"/>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6" name="直線コネクタ 445"/>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7" name="テキスト ボックス 446"/>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8" name="直線コネクタ 447"/>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9" name="テキスト ボックス 448"/>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0" name="直線コネクタ 449"/>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1" name="テキスト ボックス 450"/>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2"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66675</xdr:rowOff>
    </xdr:from>
    <xdr:to>
      <xdr:col>15</xdr:col>
      <xdr:colOff>180975</xdr:colOff>
      <xdr:row>98</xdr:row>
      <xdr:rowOff>171450</xdr:rowOff>
    </xdr:to>
    <xdr:cxnSp macro="">
      <xdr:nvCxnSpPr>
        <xdr:cNvPr id="453" name="直線コネクタ 452"/>
        <xdr:cNvCxnSpPr/>
      </xdr:nvCxnSpPr>
      <xdr:spPr>
        <a:xfrm flipV="1">
          <a:off x="9191625" y="156686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0</xdr:rowOff>
    </xdr:from>
    <xdr:ext cx="466725" cy="257175"/>
    <xdr:sp macro="" textlink="">
      <xdr:nvSpPr>
        <xdr:cNvPr id="454"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95250</xdr:colOff>
      <xdr:row>98</xdr:row>
      <xdr:rowOff>171450</xdr:rowOff>
    </xdr:from>
    <xdr:to>
      <xdr:col>15</xdr:col>
      <xdr:colOff>266700</xdr:colOff>
      <xdr:row>98</xdr:row>
      <xdr:rowOff>171450</xdr:rowOff>
    </xdr:to>
    <xdr:cxnSp macro="">
      <xdr:nvCxnSpPr>
        <xdr:cNvPr id="455" name="直線コネクタ 454"/>
        <xdr:cNvCxnSpPr/>
      </xdr:nvCxnSpPr>
      <xdr:spPr>
        <a:xfrm>
          <a:off x="9105900" y="1697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9525</xdr:rowOff>
    </xdr:from>
    <xdr:ext cx="600075" cy="257175"/>
    <xdr:sp macro="" textlink="">
      <xdr:nvSpPr>
        <xdr:cNvPr id="456" name="普通建設事業費 （ うち更新整備　）最大値テキスト"/>
        <xdr:cNvSpPr txBox="1"/>
      </xdr:nvSpPr>
      <xdr:spPr>
        <a:xfrm>
          <a:off x="9239250" y="15440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95250</xdr:colOff>
      <xdr:row>91</xdr:row>
      <xdr:rowOff>66675</xdr:rowOff>
    </xdr:from>
    <xdr:to>
      <xdr:col>15</xdr:col>
      <xdr:colOff>266700</xdr:colOff>
      <xdr:row>91</xdr:row>
      <xdr:rowOff>66675</xdr:rowOff>
    </xdr:to>
    <xdr:cxnSp macro="">
      <xdr:nvCxnSpPr>
        <xdr:cNvPr id="457" name="直線コネクタ 456"/>
        <xdr:cNvCxnSpPr/>
      </xdr:nvCxnSpPr>
      <xdr:spPr>
        <a:xfrm>
          <a:off x="9105900" y="15668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114300</xdr:rowOff>
    </xdr:from>
    <xdr:to>
      <xdr:col>15</xdr:col>
      <xdr:colOff>180975</xdr:colOff>
      <xdr:row>97</xdr:row>
      <xdr:rowOff>152400</xdr:rowOff>
    </xdr:to>
    <xdr:cxnSp macro="">
      <xdr:nvCxnSpPr>
        <xdr:cNvPr id="458" name="直線コネクタ 457"/>
        <xdr:cNvCxnSpPr/>
      </xdr:nvCxnSpPr>
      <xdr:spPr>
        <a:xfrm flipV="1">
          <a:off x="8439150" y="167449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9525</xdr:rowOff>
    </xdr:from>
    <xdr:ext cx="533400" cy="257175"/>
    <xdr:sp macro="" textlink="">
      <xdr:nvSpPr>
        <xdr:cNvPr id="459" name="普通建設事業費 （ うち更新整備　）平均値テキスト"/>
        <xdr:cNvSpPr txBox="1"/>
      </xdr:nvSpPr>
      <xdr:spPr>
        <a:xfrm>
          <a:off x="923925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161925</xdr:rowOff>
    </xdr:from>
    <xdr:to>
      <xdr:col>15</xdr:col>
      <xdr:colOff>228600</xdr:colOff>
      <xdr:row>97</xdr:row>
      <xdr:rowOff>85725</xdr:rowOff>
    </xdr:to>
    <xdr:sp macro="" textlink="">
      <xdr:nvSpPr>
        <xdr:cNvPr id="460" name="フローチャート : 判断 459"/>
        <xdr:cNvSpPr/>
      </xdr:nvSpPr>
      <xdr:spPr>
        <a:xfrm>
          <a:off x="9144000" y="16621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96</xdr:row>
      <xdr:rowOff>123825</xdr:rowOff>
    </xdr:from>
    <xdr:to>
      <xdr:col>14</xdr:col>
      <xdr:colOff>28575</xdr:colOff>
      <xdr:row>97</xdr:row>
      <xdr:rowOff>152400</xdr:rowOff>
    </xdr:to>
    <xdr:cxnSp macro="">
      <xdr:nvCxnSpPr>
        <xdr:cNvPr id="461" name="直線コネクタ 460"/>
        <xdr:cNvCxnSpPr/>
      </xdr:nvCxnSpPr>
      <xdr:spPr>
        <a:xfrm>
          <a:off x="7724775" y="16583025"/>
          <a:ext cx="71437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38100</xdr:rowOff>
    </xdr:from>
    <xdr:to>
      <xdr:col>14</xdr:col>
      <xdr:colOff>76200</xdr:colOff>
      <xdr:row>97</xdr:row>
      <xdr:rowOff>142875</xdr:rowOff>
    </xdr:to>
    <xdr:sp macro="" textlink="">
      <xdr:nvSpPr>
        <xdr:cNvPr id="462" name="フローチャート : 判断 461"/>
        <xdr:cNvSpPr/>
      </xdr:nvSpPr>
      <xdr:spPr>
        <a:xfrm>
          <a:off x="8410575" y="166687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161925</xdr:rowOff>
    </xdr:from>
    <xdr:ext cx="533400" cy="257175"/>
    <xdr:sp macro="" textlink="">
      <xdr:nvSpPr>
        <xdr:cNvPr id="463" name="テキスト ボックス 462"/>
        <xdr:cNvSpPr txBox="1"/>
      </xdr:nvSpPr>
      <xdr:spPr>
        <a:xfrm>
          <a:off x="825817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47625</xdr:rowOff>
    </xdr:from>
    <xdr:to>
      <xdr:col>12</xdr:col>
      <xdr:colOff>561975</xdr:colOff>
      <xdr:row>97</xdr:row>
      <xdr:rowOff>142875</xdr:rowOff>
    </xdr:to>
    <xdr:sp macro="" textlink="">
      <xdr:nvSpPr>
        <xdr:cNvPr id="464" name="フローチャート : 判断 463"/>
        <xdr:cNvSpPr/>
      </xdr:nvSpPr>
      <xdr:spPr>
        <a:xfrm>
          <a:off x="7667625" y="16678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142875</xdr:rowOff>
    </xdr:from>
    <xdr:ext cx="533400" cy="257175"/>
    <xdr:sp macro="" textlink="">
      <xdr:nvSpPr>
        <xdr:cNvPr id="465" name="テキスト ボックス 464"/>
        <xdr:cNvSpPr txBox="1"/>
      </xdr:nvSpPr>
      <xdr:spPr>
        <a:xfrm>
          <a:off x="7458075"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6" name="テキスト ボックス 465"/>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7" name="テキスト ボックス 466"/>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8" name="テキスト ボックス 467"/>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9" name="テキスト ボックス 468"/>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0" name="テキスト ボックス 469"/>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97</xdr:row>
      <xdr:rowOff>66675</xdr:rowOff>
    </xdr:from>
    <xdr:to>
      <xdr:col>15</xdr:col>
      <xdr:colOff>228600</xdr:colOff>
      <xdr:row>97</xdr:row>
      <xdr:rowOff>171450</xdr:rowOff>
    </xdr:to>
    <xdr:sp macro="" textlink="">
      <xdr:nvSpPr>
        <xdr:cNvPr id="471" name="円/楕円 470"/>
        <xdr:cNvSpPr/>
      </xdr:nvSpPr>
      <xdr:spPr>
        <a:xfrm>
          <a:off x="9144000" y="16697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47625</xdr:rowOff>
    </xdr:from>
    <xdr:ext cx="533400" cy="257175"/>
    <xdr:sp macro="" textlink="">
      <xdr:nvSpPr>
        <xdr:cNvPr id="472" name="普通建設事業費 （ うち更新整備　）該当値テキスト"/>
        <xdr:cNvSpPr txBox="1"/>
      </xdr:nvSpPr>
      <xdr:spPr>
        <a:xfrm>
          <a:off x="92392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21,204</a:t>
          </a:r>
          <a:endParaRPr kumimoji="1" lang="ja-JP" altLang="en-US" sz="1000" b="1">
            <a:solidFill>
              <a:srgbClr val="FF0000"/>
            </a:solidFill>
            <a:latin typeface="ＭＳ Ｐゴシック"/>
          </a:endParaRPr>
        </a:p>
      </xdr:txBody>
    </xdr:sp>
    <xdr:clientData/>
  </xdr:oneCellAnchor>
  <xdr:twoCellAnchor>
    <xdr:from>
      <xdr:col>13</xdr:col>
      <xdr:colOff>600075</xdr:colOff>
      <xdr:row>97</xdr:row>
      <xdr:rowOff>104775</xdr:rowOff>
    </xdr:from>
    <xdr:to>
      <xdr:col>14</xdr:col>
      <xdr:colOff>76200</xdr:colOff>
      <xdr:row>98</xdr:row>
      <xdr:rowOff>38100</xdr:rowOff>
    </xdr:to>
    <xdr:sp macro="" textlink="">
      <xdr:nvSpPr>
        <xdr:cNvPr id="473" name="円/楕円 472"/>
        <xdr:cNvSpPr/>
      </xdr:nvSpPr>
      <xdr:spPr>
        <a:xfrm>
          <a:off x="8410575" y="167354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28575</xdr:rowOff>
    </xdr:from>
    <xdr:ext cx="533400" cy="257175"/>
    <xdr:sp macro="" textlink="">
      <xdr:nvSpPr>
        <xdr:cNvPr id="474" name="テキスト ボックス 473"/>
        <xdr:cNvSpPr txBox="1"/>
      </xdr:nvSpPr>
      <xdr:spPr>
        <a:xfrm>
          <a:off x="825817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18,253</a:t>
          </a:r>
          <a:endParaRPr kumimoji="1" lang="ja-JP" altLang="en-US" sz="1000" b="1">
            <a:solidFill>
              <a:srgbClr val="FF0000"/>
            </a:solidFill>
            <a:latin typeface="ＭＳ Ｐゴシック"/>
          </a:endParaRPr>
        </a:p>
      </xdr:txBody>
    </xdr:sp>
    <xdr:clientData/>
  </xdr:oneCellAnchor>
  <xdr:twoCellAnchor>
    <xdr:from>
      <xdr:col>12</xdr:col>
      <xdr:colOff>457200</xdr:colOff>
      <xdr:row>96</xdr:row>
      <xdr:rowOff>76200</xdr:rowOff>
    </xdr:from>
    <xdr:to>
      <xdr:col>12</xdr:col>
      <xdr:colOff>561975</xdr:colOff>
      <xdr:row>97</xdr:row>
      <xdr:rowOff>0</xdr:rowOff>
    </xdr:to>
    <xdr:sp macro="" textlink="">
      <xdr:nvSpPr>
        <xdr:cNvPr id="475" name="円/楕円 474"/>
        <xdr:cNvSpPr/>
      </xdr:nvSpPr>
      <xdr:spPr>
        <a:xfrm>
          <a:off x="7667625" y="16535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19050</xdr:rowOff>
    </xdr:from>
    <xdr:ext cx="533400" cy="257175"/>
    <xdr:sp macro="" textlink="">
      <xdr:nvSpPr>
        <xdr:cNvPr id="476" name="テキスト ボックス 475"/>
        <xdr:cNvSpPr txBox="1"/>
      </xdr:nvSpPr>
      <xdr:spPr>
        <a:xfrm>
          <a:off x="74580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7" name="正方形/長方形 476"/>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8" name="正方形/長方形 477"/>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9" name="正方形/長方形 478"/>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80" name="正方形/長方形 479"/>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81" name="正方形/長方形 480"/>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82" name="正方形/長方形 481"/>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3" name="正方形/長方形 482"/>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4" name="正方形/長方形 483"/>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5" name="テキスト ボックス 484"/>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6" name="直線コネクタ 485"/>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7" name="直線コネクタ 486"/>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8" name="テキスト ボックス 487"/>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9" name="直線コネクタ 488"/>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36</xdr:row>
      <xdr:rowOff>38100</xdr:rowOff>
    </xdr:from>
    <xdr:ext cx="466725" cy="257175"/>
    <xdr:sp macro="" textlink="">
      <xdr:nvSpPr>
        <xdr:cNvPr id="490" name="テキスト ボックス 489"/>
        <xdr:cNvSpPr txBox="1"/>
      </xdr:nvSpPr>
      <xdr:spPr>
        <a:xfrm>
          <a:off x="1052512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91" name="直線コネクタ 490"/>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92" name="テキスト ボックス 491"/>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3" name="直線コネクタ 492"/>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4" name="テキスト ボックス 493"/>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5" name="直線コネクタ 494"/>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96" name="テキスト ボックス 495"/>
        <xdr:cNvSpPr txBox="1"/>
      </xdr:nvSpPr>
      <xdr:spPr>
        <a:xfrm>
          <a:off x="104584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7" name="直線コネクタ 496"/>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98" name="テキスト ボックス 497"/>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9"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104775</xdr:rowOff>
    </xdr:from>
    <xdr:to>
      <xdr:col>23</xdr:col>
      <xdr:colOff>514350</xdr:colOff>
      <xdr:row>39</xdr:row>
      <xdr:rowOff>47625</xdr:rowOff>
    </xdr:to>
    <xdr:cxnSp macro="">
      <xdr:nvCxnSpPr>
        <xdr:cNvPr id="500" name="直線コネクタ 499"/>
        <xdr:cNvCxnSpPr/>
      </xdr:nvCxnSpPr>
      <xdr:spPr>
        <a:xfrm flipV="1">
          <a:off x="14344650" y="524827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501" name="災害復旧事業費最小値テキスト"/>
        <xdr:cNvSpPr txBox="1"/>
      </xdr:nvSpPr>
      <xdr:spPr>
        <a:xfrm>
          <a:off x="144018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502" name="直線コネクタ 501"/>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47625</xdr:rowOff>
    </xdr:from>
    <xdr:ext cx="533400" cy="257175"/>
    <xdr:sp macro="" textlink="">
      <xdr:nvSpPr>
        <xdr:cNvPr id="503" name="災害復旧事業費最大値テキスト"/>
        <xdr:cNvSpPr txBox="1"/>
      </xdr:nvSpPr>
      <xdr:spPr>
        <a:xfrm>
          <a:off x="14401800" y="501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104775</xdr:rowOff>
    </xdr:from>
    <xdr:to>
      <xdr:col>23</xdr:col>
      <xdr:colOff>600075</xdr:colOff>
      <xdr:row>30</xdr:row>
      <xdr:rowOff>104775</xdr:rowOff>
    </xdr:to>
    <xdr:cxnSp macro="">
      <xdr:nvCxnSpPr>
        <xdr:cNvPr id="504" name="直線コネクタ 503"/>
        <xdr:cNvCxnSpPr/>
      </xdr:nvCxnSpPr>
      <xdr:spPr>
        <a:xfrm>
          <a:off x="14258925" y="5248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28575</xdr:rowOff>
    </xdr:from>
    <xdr:to>
      <xdr:col>23</xdr:col>
      <xdr:colOff>514350</xdr:colOff>
      <xdr:row>39</xdr:row>
      <xdr:rowOff>47625</xdr:rowOff>
    </xdr:to>
    <xdr:cxnSp macro="">
      <xdr:nvCxnSpPr>
        <xdr:cNvPr id="505" name="直線コネクタ 504"/>
        <xdr:cNvCxnSpPr/>
      </xdr:nvCxnSpPr>
      <xdr:spPr>
        <a:xfrm>
          <a:off x="13592175" y="67151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85725</xdr:rowOff>
    </xdr:from>
    <xdr:ext cx="466725" cy="257175"/>
    <xdr:sp macro="" textlink="">
      <xdr:nvSpPr>
        <xdr:cNvPr id="506" name="災害復旧事業費平均値テキスト"/>
        <xdr:cNvSpPr txBox="1"/>
      </xdr:nvSpPr>
      <xdr:spPr>
        <a:xfrm>
          <a:off x="14401800"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66675</xdr:rowOff>
    </xdr:from>
    <xdr:to>
      <xdr:col>23</xdr:col>
      <xdr:colOff>571500</xdr:colOff>
      <xdr:row>38</xdr:row>
      <xdr:rowOff>161925</xdr:rowOff>
    </xdr:to>
    <xdr:sp macro="" textlink="">
      <xdr:nvSpPr>
        <xdr:cNvPr id="507" name="フローチャート : 判断 506"/>
        <xdr:cNvSpPr/>
      </xdr:nvSpPr>
      <xdr:spPr>
        <a:xfrm>
          <a:off x="14297025" y="6581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85725</xdr:rowOff>
    </xdr:from>
    <xdr:to>
      <xdr:col>22</xdr:col>
      <xdr:colOff>361950</xdr:colOff>
      <xdr:row>39</xdr:row>
      <xdr:rowOff>28575</xdr:rowOff>
    </xdr:to>
    <xdr:cxnSp macro="">
      <xdr:nvCxnSpPr>
        <xdr:cNvPr id="508" name="直線コネクタ 507"/>
        <xdr:cNvCxnSpPr/>
      </xdr:nvCxnSpPr>
      <xdr:spPr>
        <a:xfrm>
          <a:off x="12792075" y="6600825"/>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123825</xdr:rowOff>
    </xdr:from>
    <xdr:to>
      <xdr:col>22</xdr:col>
      <xdr:colOff>419100</xdr:colOff>
      <xdr:row>39</xdr:row>
      <xdr:rowOff>47625</xdr:rowOff>
    </xdr:to>
    <xdr:sp macro="" textlink="">
      <xdr:nvSpPr>
        <xdr:cNvPr id="509" name="フローチャート : 判断 508"/>
        <xdr:cNvSpPr/>
      </xdr:nvSpPr>
      <xdr:spPr>
        <a:xfrm>
          <a:off x="13544550"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66675</xdr:rowOff>
    </xdr:from>
    <xdr:ext cx="381000" cy="257175"/>
    <xdr:sp macro="" textlink="">
      <xdr:nvSpPr>
        <xdr:cNvPr id="510" name="テキスト ボックス 509"/>
        <xdr:cNvSpPr txBox="1"/>
      </xdr:nvSpPr>
      <xdr:spPr>
        <a:xfrm>
          <a:off x="1340167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38100</xdr:rowOff>
    </xdr:from>
    <xdr:to>
      <xdr:col>21</xdr:col>
      <xdr:colOff>161925</xdr:colOff>
      <xdr:row>38</xdr:row>
      <xdr:rowOff>85725</xdr:rowOff>
    </xdr:to>
    <xdr:cxnSp macro="">
      <xdr:nvCxnSpPr>
        <xdr:cNvPr id="511" name="直線コネクタ 510"/>
        <xdr:cNvCxnSpPr/>
      </xdr:nvCxnSpPr>
      <xdr:spPr>
        <a:xfrm>
          <a:off x="12030075" y="65532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114300</xdr:rowOff>
    </xdr:from>
    <xdr:to>
      <xdr:col>21</xdr:col>
      <xdr:colOff>209550</xdr:colOff>
      <xdr:row>39</xdr:row>
      <xdr:rowOff>47625</xdr:rowOff>
    </xdr:to>
    <xdr:sp macro="" textlink="">
      <xdr:nvSpPr>
        <xdr:cNvPr id="512" name="フローチャート : 判断 511"/>
        <xdr:cNvSpPr/>
      </xdr:nvSpPr>
      <xdr:spPr>
        <a:xfrm>
          <a:off x="12744450" y="662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38100</xdr:rowOff>
    </xdr:from>
    <xdr:ext cx="371475" cy="257175"/>
    <xdr:sp macro="" textlink="">
      <xdr:nvSpPr>
        <xdr:cNvPr id="513" name="テキスト ボックス 512"/>
        <xdr:cNvSpPr txBox="1"/>
      </xdr:nvSpPr>
      <xdr:spPr>
        <a:xfrm>
          <a:off x="12630150" y="67246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38100</xdr:rowOff>
    </xdr:from>
    <xdr:to>
      <xdr:col>19</xdr:col>
      <xdr:colOff>600075</xdr:colOff>
      <xdr:row>38</xdr:row>
      <xdr:rowOff>66675</xdr:rowOff>
    </xdr:to>
    <xdr:cxnSp macro="">
      <xdr:nvCxnSpPr>
        <xdr:cNvPr id="514" name="直線コネクタ 513"/>
        <xdr:cNvCxnSpPr/>
      </xdr:nvCxnSpPr>
      <xdr:spPr>
        <a:xfrm flipV="1">
          <a:off x="11268075" y="65532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95250</xdr:rowOff>
    </xdr:from>
    <xdr:to>
      <xdr:col>20</xdr:col>
      <xdr:colOff>9525</xdr:colOff>
      <xdr:row>39</xdr:row>
      <xdr:rowOff>28575</xdr:rowOff>
    </xdr:to>
    <xdr:sp macro="" textlink="">
      <xdr:nvSpPr>
        <xdr:cNvPr id="515" name="フローチャート : 判断 514"/>
        <xdr:cNvSpPr/>
      </xdr:nvSpPr>
      <xdr:spPr>
        <a:xfrm>
          <a:off x="12020550" y="6610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19050</xdr:rowOff>
    </xdr:from>
    <xdr:ext cx="381000" cy="257175"/>
    <xdr:sp macro="" textlink="">
      <xdr:nvSpPr>
        <xdr:cNvPr id="516" name="テキスト ボックス 515"/>
        <xdr:cNvSpPr txBox="1"/>
      </xdr:nvSpPr>
      <xdr:spPr>
        <a:xfrm>
          <a:off x="11887200" y="6705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9525</xdr:rowOff>
    </xdr:from>
    <xdr:to>
      <xdr:col>18</xdr:col>
      <xdr:colOff>495300</xdr:colOff>
      <xdr:row>38</xdr:row>
      <xdr:rowOff>114300</xdr:rowOff>
    </xdr:to>
    <xdr:sp macro="" textlink="">
      <xdr:nvSpPr>
        <xdr:cNvPr id="517" name="フローチャート : 判断 516"/>
        <xdr:cNvSpPr/>
      </xdr:nvSpPr>
      <xdr:spPr>
        <a:xfrm>
          <a:off x="11220450"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133350</xdr:rowOff>
    </xdr:from>
    <xdr:ext cx="466725" cy="257175"/>
    <xdr:sp macro="" textlink="">
      <xdr:nvSpPr>
        <xdr:cNvPr id="518" name="テキスト ボックス 517"/>
        <xdr:cNvSpPr txBox="1"/>
      </xdr:nvSpPr>
      <xdr:spPr>
        <a:xfrm>
          <a:off x="110394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9" name="テキスト ボックス 518"/>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0" name="テキスト ボックス 519"/>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21" name="テキスト ボックス 520"/>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2" name="テキスト ボックス 521"/>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3" name="テキスト ボックス 522"/>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4" name="円/楕円 523"/>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76200</xdr:rowOff>
    </xdr:from>
    <xdr:ext cx="247650" cy="257175"/>
    <xdr:sp macro="" textlink="">
      <xdr:nvSpPr>
        <xdr:cNvPr id="525" name="災害復旧事業費該当値テキスト"/>
        <xdr:cNvSpPr txBox="1"/>
      </xdr:nvSpPr>
      <xdr:spPr>
        <a:xfrm>
          <a:off x="144018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142875</xdr:rowOff>
    </xdr:from>
    <xdr:to>
      <xdr:col>22</xdr:col>
      <xdr:colOff>419100</xdr:colOff>
      <xdr:row>39</xdr:row>
      <xdr:rowOff>76200</xdr:rowOff>
    </xdr:to>
    <xdr:sp macro="" textlink="">
      <xdr:nvSpPr>
        <xdr:cNvPr id="526" name="円/楕円 525"/>
        <xdr:cNvSpPr/>
      </xdr:nvSpPr>
      <xdr:spPr>
        <a:xfrm>
          <a:off x="13544550"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39</xdr:row>
      <xdr:rowOff>66675</xdr:rowOff>
    </xdr:from>
    <xdr:ext cx="381000" cy="257175"/>
    <xdr:sp macro="" textlink="">
      <xdr:nvSpPr>
        <xdr:cNvPr id="527" name="テキスト ボックス 526"/>
        <xdr:cNvSpPr txBox="1"/>
      </xdr:nvSpPr>
      <xdr:spPr>
        <a:xfrm>
          <a:off x="13401675" y="6753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38100</xdr:rowOff>
    </xdr:from>
    <xdr:to>
      <xdr:col>21</xdr:col>
      <xdr:colOff>209550</xdr:colOff>
      <xdr:row>38</xdr:row>
      <xdr:rowOff>142875</xdr:rowOff>
    </xdr:to>
    <xdr:sp macro="" textlink="">
      <xdr:nvSpPr>
        <xdr:cNvPr id="528" name="円/楕円 527"/>
        <xdr:cNvSpPr/>
      </xdr:nvSpPr>
      <xdr:spPr>
        <a:xfrm>
          <a:off x="12744450" y="6553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152400</xdr:rowOff>
    </xdr:from>
    <xdr:ext cx="457200" cy="257175"/>
    <xdr:sp macro="" textlink="">
      <xdr:nvSpPr>
        <xdr:cNvPr id="529" name="テキスト ボックス 528"/>
        <xdr:cNvSpPr txBox="1"/>
      </xdr:nvSpPr>
      <xdr:spPr>
        <a:xfrm>
          <a:off x="12630150" y="63246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161925</xdr:rowOff>
    </xdr:from>
    <xdr:to>
      <xdr:col>20</xdr:col>
      <xdr:colOff>9525</xdr:colOff>
      <xdr:row>38</xdr:row>
      <xdr:rowOff>95250</xdr:rowOff>
    </xdr:to>
    <xdr:sp macro="" textlink="">
      <xdr:nvSpPr>
        <xdr:cNvPr id="530" name="円/楕円 529"/>
        <xdr:cNvSpPr/>
      </xdr:nvSpPr>
      <xdr:spPr>
        <a:xfrm>
          <a:off x="12020550" y="65055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104775</xdr:rowOff>
    </xdr:from>
    <xdr:ext cx="466725" cy="257175"/>
    <xdr:sp macro="" textlink="">
      <xdr:nvSpPr>
        <xdr:cNvPr id="531" name="テキスト ボックス 530"/>
        <xdr:cNvSpPr txBox="1"/>
      </xdr:nvSpPr>
      <xdr:spPr>
        <a:xfrm>
          <a:off x="1183957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19050</xdr:rowOff>
    </xdr:from>
    <xdr:to>
      <xdr:col>18</xdr:col>
      <xdr:colOff>495300</xdr:colOff>
      <xdr:row>38</xdr:row>
      <xdr:rowOff>114300</xdr:rowOff>
    </xdr:to>
    <xdr:sp macro="" textlink="">
      <xdr:nvSpPr>
        <xdr:cNvPr id="532" name="円/楕円 531"/>
        <xdr:cNvSpPr/>
      </xdr:nvSpPr>
      <xdr:spPr>
        <a:xfrm>
          <a:off x="11220450" y="6534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38</xdr:row>
      <xdr:rowOff>104775</xdr:rowOff>
    </xdr:from>
    <xdr:ext cx="466725" cy="257175"/>
    <xdr:sp macro="" textlink="">
      <xdr:nvSpPr>
        <xdr:cNvPr id="533" name="テキスト ボックス 532"/>
        <xdr:cNvSpPr txBox="1"/>
      </xdr:nvSpPr>
      <xdr:spPr>
        <a:xfrm>
          <a:off x="11039475"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4" name="正方形/長方形 533"/>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5" name="正方形/長方形 534"/>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6" name="正方形/長方形 535"/>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7" name="正方形/長方形 536"/>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8" name="正方形/長方形 537"/>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9" name="正方形/長方形 538"/>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0" name="正方形/長方形 539"/>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41" name="正方形/長方形 540"/>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2" name="テキスト ボックス 541"/>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3" name="直線コネクタ 542"/>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4" name="直線コネクタ 543"/>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5" name="テキスト ボックス 544"/>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6" name="直線コネクタ 545"/>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7" name="テキスト ボックス 546"/>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8"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9" name="直線コネクタ 548"/>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50"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51" name="直線コネクタ 550"/>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52"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53" name="直線コネクタ 552"/>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4" name="直線コネクタ 553"/>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5"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6" name="フローチャート : 判断 555"/>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7" name="直線コネクタ 556"/>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8" name="フローチャート : 判断 557"/>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9" name="テキスト ボックス 558"/>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60" name="直線コネクタ 559"/>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61" name="フローチャート : 判断 560"/>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62" name="テキスト ボックス 561"/>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63" name="直線コネクタ 562"/>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4" name="フローチャート : 判断 563"/>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5" name="テキスト ボックス 564"/>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6" name="フローチャート : 判断 565"/>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7" name="テキスト ボックス 566"/>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8" name="テキスト ボックス 567"/>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9" name="テキスト ボックス 568"/>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70" name="テキスト ボックス 569"/>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71" name="テキスト ボックス 570"/>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72" name="テキスト ボックス 571"/>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73" name="円/楕円 572"/>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4"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5" name="円/楕円 574"/>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6" name="テキスト ボックス 575"/>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7" name="円/楕円 576"/>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8" name="テキスト ボックス 577"/>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9" name="円/楕円 578"/>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80" name="テキスト ボックス 579"/>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81" name="円/楕円 580"/>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82" name="テキスト ボックス 581"/>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83" name="正方形/長方形 582"/>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4" name="正方形/長方形 583"/>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5" name="正方形/長方形 584"/>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6" name="正方形/長方形 585"/>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7" name="正方形/長方形 586"/>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8" name="正方形/長方形 587"/>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9" name="正方形/長方形 588"/>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90" name="正方形/長方形 589"/>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91" name="テキスト ボックス 590"/>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92" name="直線コネクタ 591"/>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593" name="直線コネクタ 592"/>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94" name="テキスト ボックス 593"/>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595" name="直線コネクタ 594"/>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96" name="テキスト ボックス 595"/>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597" name="直線コネクタ 596"/>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98" name="テキスト ボックス 597"/>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599" name="直線コネクタ 598"/>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600" name="テキスト ボックス 599"/>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601" name="直線コネクタ 600"/>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602" name="テキスト ボックス 601"/>
        <xdr:cNvSpPr txBox="1"/>
      </xdr:nvSpPr>
      <xdr:spPr>
        <a:xfrm>
          <a:off x="104584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03" name="直線コネクタ 602"/>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04" name="テキスト ボックス 603"/>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05" name="直線コネクタ 604"/>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6" name="テキスト ボックス 605"/>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7"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85725</xdr:rowOff>
    </xdr:from>
    <xdr:to>
      <xdr:col>23</xdr:col>
      <xdr:colOff>514350</xdr:colOff>
      <xdr:row>78</xdr:row>
      <xdr:rowOff>104775</xdr:rowOff>
    </xdr:to>
    <xdr:cxnSp macro="">
      <xdr:nvCxnSpPr>
        <xdr:cNvPr id="608" name="直線コネクタ 607"/>
        <xdr:cNvCxnSpPr/>
      </xdr:nvCxnSpPr>
      <xdr:spPr>
        <a:xfrm flipV="1">
          <a:off x="14344650" y="120872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114300</xdr:rowOff>
    </xdr:from>
    <xdr:ext cx="466725" cy="257175"/>
    <xdr:sp macro="" textlink="">
      <xdr:nvSpPr>
        <xdr:cNvPr id="609" name="公債費最小値テキスト"/>
        <xdr:cNvSpPr txBox="1"/>
      </xdr:nvSpPr>
      <xdr:spPr>
        <a:xfrm>
          <a:off x="1440180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104775</xdr:rowOff>
    </xdr:from>
    <xdr:to>
      <xdr:col>23</xdr:col>
      <xdr:colOff>600075</xdr:colOff>
      <xdr:row>78</xdr:row>
      <xdr:rowOff>104775</xdr:rowOff>
    </xdr:to>
    <xdr:cxnSp macro="">
      <xdr:nvCxnSpPr>
        <xdr:cNvPr id="610" name="直線コネクタ 609"/>
        <xdr:cNvCxnSpPr/>
      </xdr:nvCxnSpPr>
      <xdr:spPr>
        <a:xfrm>
          <a:off x="14258925" y="13477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28575</xdr:rowOff>
    </xdr:from>
    <xdr:ext cx="533400" cy="257175"/>
    <xdr:sp macro="" textlink="">
      <xdr:nvSpPr>
        <xdr:cNvPr id="611" name="公債費最大値テキスト"/>
        <xdr:cNvSpPr txBox="1"/>
      </xdr:nvSpPr>
      <xdr:spPr>
        <a:xfrm>
          <a:off x="14401800" y="11858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85725</xdr:rowOff>
    </xdr:from>
    <xdr:to>
      <xdr:col>23</xdr:col>
      <xdr:colOff>600075</xdr:colOff>
      <xdr:row>70</xdr:row>
      <xdr:rowOff>85725</xdr:rowOff>
    </xdr:to>
    <xdr:cxnSp macro="">
      <xdr:nvCxnSpPr>
        <xdr:cNvPr id="612" name="直線コネクタ 611"/>
        <xdr:cNvCxnSpPr/>
      </xdr:nvCxnSpPr>
      <xdr:spPr>
        <a:xfrm>
          <a:off x="14258925" y="12087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171450</xdr:rowOff>
    </xdr:from>
    <xdr:to>
      <xdr:col>23</xdr:col>
      <xdr:colOff>514350</xdr:colOff>
      <xdr:row>77</xdr:row>
      <xdr:rowOff>0</xdr:rowOff>
    </xdr:to>
    <xdr:cxnSp macro="">
      <xdr:nvCxnSpPr>
        <xdr:cNvPr id="613" name="直線コネクタ 612"/>
        <xdr:cNvCxnSpPr/>
      </xdr:nvCxnSpPr>
      <xdr:spPr>
        <a:xfrm flipV="1">
          <a:off x="13592175" y="132016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9525</xdr:rowOff>
    </xdr:from>
    <xdr:ext cx="533400" cy="257175"/>
    <xdr:sp macro="" textlink="">
      <xdr:nvSpPr>
        <xdr:cNvPr id="614" name="公債費平均値テキスト"/>
        <xdr:cNvSpPr txBox="1"/>
      </xdr:nvSpPr>
      <xdr:spPr>
        <a:xfrm>
          <a:off x="14401800"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85725</xdr:rowOff>
    </xdr:to>
    <xdr:sp macro="" textlink="">
      <xdr:nvSpPr>
        <xdr:cNvPr id="615" name="フローチャート : 判断 614"/>
        <xdr:cNvSpPr/>
      </xdr:nvSpPr>
      <xdr:spPr>
        <a:xfrm>
          <a:off x="142970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0</xdr:rowOff>
    </xdr:from>
    <xdr:to>
      <xdr:col>22</xdr:col>
      <xdr:colOff>361950</xdr:colOff>
      <xdr:row>77</xdr:row>
      <xdr:rowOff>28575</xdr:rowOff>
    </xdr:to>
    <xdr:cxnSp macro="">
      <xdr:nvCxnSpPr>
        <xdr:cNvPr id="616" name="直線コネクタ 615"/>
        <xdr:cNvCxnSpPr/>
      </xdr:nvCxnSpPr>
      <xdr:spPr>
        <a:xfrm flipV="1">
          <a:off x="12792075" y="132016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152400</xdr:rowOff>
    </xdr:from>
    <xdr:to>
      <xdr:col>22</xdr:col>
      <xdr:colOff>419100</xdr:colOff>
      <xdr:row>76</xdr:row>
      <xdr:rowOff>76200</xdr:rowOff>
    </xdr:to>
    <xdr:sp macro="" textlink="">
      <xdr:nvSpPr>
        <xdr:cNvPr id="617" name="フローチャート : 判断 616"/>
        <xdr:cNvSpPr/>
      </xdr:nvSpPr>
      <xdr:spPr>
        <a:xfrm>
          <a:off x="13544550" y="1301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95250</xdr:rowOff>
    </xdr:from>
    <xdr:ext cx="533400" cy="257175"/>
    <xdr:sp macro="" textlink="">
      <xdr:nvSpPr>
        <xdr:cNvPr id="618" name="テキスト ボックス 617"/>
        <xdr:cNvSpPr txBox="1"/>
      </xdr:nvSpPr>
      <xdr:spPr>
        <a:xfrm>
          <a:off x="13325475"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600075</xdr:colOff>
      <xdr:row>76</xdr:row>
      <xdr:rowOff>171450</xdr:rowOff>
    </xdr:from>
    <xdr:to>
      <xdr:col>21</xdr:col>
      <xdr:colOff>161925</xdr:colOff>
      <xdr:row>77</xdr:row>
      <xdr:rowOff>28575</xdr:rowOff>
    </xdr:to>
    <xdr:cxnSp macro="">
      <xdr:nvCxnSpPr>
        <xdr:cNvPr id="619" name="直線コネクタ 618"/>
        <xdr:cNvCxnSpPr/>
      </xdr:nvCxnSpPr>
      <xdr:spPr>
        <a:xfrm>
          <a:off x="12030075" y="132016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152400</xdr:rowOff>
    </xdr:from>
    <xdr:to>
      <xdr:col>21</xdr:col>
      <xdr:colOff>209550</xdr:colOff>
      <xdr:row>76</xdr:row>
      <xdr:rowOff>85725</xdr:rowOff>
    </xdr:to>
    <xdr:sp macro="" textlink="">
      <xdr:nvSpPr>
        <xdr:cNvPr id="620" name="フローチャート : 判断 619"/>
        <xdr:cNvSpPr/>
      </xdr:nvSpPr>
      <xdr:spPr>
        <a:xfrm>
          <a:off x="12744450" y="13011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104775</xdr:rowOff>
    </xdr:from>
    <xdr:ext cx="533400" cy="257175"/>
    <xdr:sp macro="" textlink="">
      <xdr:nvSpPr>
        <xdr:cNvPr id="621" name="テキスト ボックス 620"/>
        <xdr:cNvSpPr txBox="1"/>
      </xdr:nvSpPr>
      <xdr:spPr>
        <a:xfrm>
          <a:off x="12611100"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161925</xdr:rowOff>
    </xdr:from>
    <xdr:to>
      <xdr:col>19</xdr:col>
      <xdr:colOff>600075</xdr:colOff>
      <xdr:row>76</xdr:row>
      <xdr:rowOff>171450</xdr:rowOff>
    </xdr:to>
    <xdr:cxnSp macro="">
      <xdr:nvCxnSpPr>
        <xdr:cNvPr id="622" name="直線コネクタ 621"/>
        <xdr:cNvCxnSpPr/>
      </xdr:nvCxnSpPr>
      <xdr:spPr>
        <a:xfrm>
          <a:off x="11268075" y="131921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123825</xdr:rowOff>
    </xdr:from>
    <xdr:to>
      <xdr:col>20</xdr:col>
      <xdr:colOff>9525</xdr:colOff>
      <xdr:row>76</xdr:row>
      <xdr:rowOff>57150</xdr:rowOff>
    </xdr:to>
    <xdr:sp macro="" textlink="">
      <xdr:nvSpPr>
        <xdr:cNvPr id="623" name="フローチャート : 判断 622"/>
        <xdr:cNvSpPr/>
      </xdr:nvSpPr>
      <xdr:spPr>
        <a:xfrm>
          <a:off x="12020550" y="129825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76200</xdr:rowOff>
    </xdr:from>
    <xdr:ext cx="533400" cy="257175"/>
    <xdr:sp macro="" textlink="">
      <xdr:nvSpPr>
        <xdr:cNvPr id="624" name="テキスト ボックス 623"/>
        <xdr:cNvSpPr txBox="1"/>
      </xdr:nvSpPr>
      <xdr:spPr>
        <a:xfrm>
          <a:off x="118110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47625</xdr:rowOff>
    </xdr:to>
    <xdr:sp macro="" textlink="">
      <xdr:nvSpPr>
        <xdr:cNvPr id="625" name="フローチャート : 判断 624"/>
        <xdr:cNvSpPr/>
      </xdr:nvSpPr>
      <xdr:spPr>
        <a:xfrm>
          <a:off x="1122045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66675</xdr:rowOff>
    </xdr:from>
    <xdr:ext cx="533400" cy="257175"/>
    <xdr:sp macro="" textlink="">
      <xdr:nvSpPr>
        <xdr:cNvPr id="626" name="テキスト ボックス 625"/>
        <xdr:cNvSpPr txBox="1"/>
      </xdr:nvSpPr>
      <xdr:spPr>
        <a:xfrm>
          <a:off x="1100137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7" name="テキスト ボックス 626"/>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8" name="テキスト ボックス 627"/>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9" name="テキスト ボックス 628"/>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0" name="テキスト ボックス 629"/>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1" name="テキスト ボックス 630"/>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123825</xdr:rowOff>
    </xdr:from>
    <xdr:to>
      <xdr:col>23</xdr:col>
      <xdr:colOff>571500</xdr:colOff>
      <xdr:row>77</xdr:row>
      <xdr:rowOff>47625</xdr:rowOff>
    </xdr:to>
    <xdr:sp macro="" textlink="">
      <xdr:nvSpPr>
        <xdr:cNvPr id="632" name="円/楕円 631"/>
        <xdr:cNvSpPr/>
      </xdr:nvSpPr>
      <xdr:spPr>
        <a:xfrm>
          <a:off x="14297025" y="13154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95250</xdr:rowOff>
    </xdr:from>
    <xdr:ext cx="533400" cy="257175"/>
    <xdr:sp macro="" textlink="">
      <xdr:nvSpPr>
        <xdr:cNvPr id="633" name="公債費該当値テキスト"/>
        <xdr:cNvSpPr txBox="1"/>
      </xdr:nvSpPr>
      <xdr:spPr>
        <a:xfrm>
          <a:off x="14401800"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123825</xdr:rowOff>
    </xdr:from>
    <xdr:to>
      <xdr:col>22</xdr:col>
      <xdr:colOff>419100</xdr:colOff>
      <xdr:row>77</xdr:row>
      <xdr:rowOff>57150</xdr:rowOff>
    </xdr:to>
    <xdr:sp macro="" textlink="">
      <xdr:nvSpPr>
        <xdr:cNvPr id="634" name="円/楕円 633"/>
        <xdr:cNvSpPr/>
      </xdr:nvSpPr>
      <xdr:spPr>
        <a:xfrm>
          <a:off x="13544550"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47625</xdr:rowOff>
    </xdr:from>
    <xdr:ext cx="533400" cy="257175"/>
    <xdr:sp macro="" textlink="">
      <xdr:nvSpPr>
        <xdr:cNvPr id="635" name="テキスト ボックス 634"/>
        <xdr:cNvSpPr txBox="1"/>
      </xdr:nvSpPr>
      <xdr:spPr>
        <a:xfrm>
          <a:off x="13325475"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152400</xdr:rowOff>
    </xdr:from>
    <xdr:to>
      <xdr:col>21</xdr:col>
      <xdr:colOff>209550</xdr:colOff>
      <xdr:row>77</xdr:row>
      <xdr:rowOff>76200</xdr:rowOff>
    </xdr:to>
    <xdr:sp macro="" textlink="">
      <xdr:nvSpPr>
        <xdr:cNvPr id="636" name="円/楕円 635"/>
        <xdr:cNvSpPr/>
      </xdr:nvSpPr>
      <xdr:spPr>
        <a:xfrm>
          <a:off x="12744450" y="13182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66675</xdr:rowOff>
    </xdr:from>
    <xdr:ext cx="533400" cy="257175"/>
    <xdr:sp macro="" textlink="">
      <xdr:nvSpPr>
        <xdr:cNvPr id="637" name="テキスト ボックス 636"/>
        <xdr:cNvSpPr txBox="1"/>
      </xdr:nvSpPr>
      <xdr:spPr>
        <a:xfrm>
          <a:off x="12611100"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123825</xdr:rowOff>
    </xdr:from>
    <xdr:to>
      <xdr:col>20</xdr:col>
      <xdr:colOff>9525</xdr:colOff>
      <xdr:row>77</xdr:row>
      <xdr:rowOff>47625</xdr:rowOff>
    </xdr:to>
    <xdr:sp macro="" textlink="">
      <xdr:nvSpPr>
        <xdr:cNvPr id="638" name="円/楕円 637"/>
        <xdr:cNvSpPr/>
      </xdr:nvSpPr>
      <xdr:spPr>
        <a:xfrm>
          <a:off x="12020550" y="13154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38100</xdr:rowOff>
    </xdr:from>
    <xdr:ext cx="533400" cy="257175"/>
    <xdr:sp macro="" textlink="">
      <xdr:nvSpPr>
        <xdr:cNvPr id="639" name="テキスト ボックス 638"/>
        <xdr:cNvSpPr txBox="1"/>
      </xdr:nvSpPr>
      <xdr:spPr>
        <a:xfrm>
          <a:off x="11811000"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114300</xdr:rowOff>
    </xdr:from>
    <xdr:to>
      <xdr:col>18</xdr:col>
      <xdr:colOff>495300</xdr:colOff>
      <xdr:row>77</xdr:row>
      <xdr:rowOff>47625</xdr:rowOff>
    </xdr:to>
    <xdr:sp macro="" textlink="">
      <xdr:nvSpPr>
        <xdr:cNvPr id="640" name="円/楕円 639"/>
        <xdr:cNvSpPr/>
      </xdr:nvSpPr>
      <xdr:spPr>
        <a:xfrm>
          <a:off x="11220450"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38100</xdr:rowOff>
    </xdr:from>
    <xdr:ext cx="533400" cy="257175"/>
    <xdr:sp macro="" textlink="">
      <xdr:nvSpPr>
        <xdr:cNvPr id="641" name="テキスト ボックス 640"/>
        <xdr:cNvSpPr txBox="1"/>
      </xdr:nvSpPr>
      <xdr:spPr>
        <a:xfrm>
          <a:off x="110013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42" name="正方形/長方形 641"/>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3" name="正方形/長方形 642"/>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44" name="正方形/長方形 643"/>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45" name="正方形/長方形 644"/>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6" name="正方形/長方形 645"/>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7" name="正方形/長方形 646"/>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8" name="正方形/長方形 647"/>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9" name="正方形/長方形 648"/>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0" name="テキスト ボックス 649"/>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51" name="直線コネクタ 650"/>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52" name="直線コネクタ 651"/>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53" name="テキスト ボックス 652"/>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54" name="直線コネクタ 653"/>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95</xdr:row>
      <xdr:rowOff>57150</xdr:rowOff>
    </xdr:from>
    <xdr:ext cx="533400" cy="257175"/>
    <xdr:sp macro="" textlink="">
      <xdr:nvSpPr>
        <xdr:cNvPr id="655" name="テキスト ボックス 654"/>
        <xdr:cNvSpPr txBox="1"/>
      </xdr:nvSpPr>
      <xdr:spPr>
        <a:xfrm>
          <a:off x="104584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56" name="直線コネクタ 655"/>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92</xdr:row>
      <xdr:rowOff>114300</xdr:rowOff>
    </xdr:from>
    <xdr:ext cx="533400" cy="257175"/>
    <xdr:sp macro="" textlink="">
      <xdr:nvSpPr>
        <xdr:cNvPr id="657" name="テキスト ボックス 656"/>
        <xdr:cNvSpPr txBox="1"/>
      </xdr:nvSpPr>
      <xdr:spPr>
        <a:xfrm>
          <a:off x="104584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58" name="直線コネクタ 657"/>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171450</xdr:rowOff>
    </xdr:from>
    <xdr:ext cx="533400" cy="257175"/>
    <xdr:sp macro="" textlink="">
      <xdr:nvSpPr>
        <xdr:cNvPr id="659" name="テキスト ボックス 658"/>
        <xdr:cNvSpPr txBox="1"/>
      </xdr:nvSpPr>
      <xdr:spPr>
        <a:xfrm>
          <a:off x="104584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60" name="直線コネクタ 659"/>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61" name="テキスト ボックス 660"/>
        <xdr:cNvSpPr txBox="1"/>
      </xdr:nvSpPr>
      <xdr:spPr>
        <a:xfrm>
          <a:off x="104584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2"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19050</xdr:rowOff>
    </xdr:from>
    <xdr:to>
      <xdr:col>23</xdr:col>
      <xdr:colOff>514350</xdr:colOff>
      <xdr:row>98</xdr:row>
      <xdr:rowOff>142875</xdr:rowOff>
    </xdr:to>
    <xdr:cxnSp macro="">
      <xdr:nvCxnSpPr>
        <xdr:cNvPr id="663" name="直線コネクタ 662"/>
        <xdr:cNvCxnSpPr/>
      </xdr:nvCxnSpPr>
      <xdr:spPr>
        <a:xfrm flipV="1">
          <a:off x="14344650" y="1562100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14325" cy="257175"/>
    <xdr:sp macro="" textlink="">
      <xdr:nvSpPr>
        <xdr:cNvPr id="664" name="積立金最小値テキスト"/>
        <xdr:cNvSpPr txBox="1"/>
      </xdr:nvSpPr>
      <xdr:spPr>
        <a:xfrm>
          <a:off x="14401800" y="16944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600075</xdr:colOff>
      <xdr:row>98</xdr:row>
      <xdr:rowOff>142875</xdr:rowOff>
    </xdr:to>
    <xdr:cxnSp macro="">
      <xdr:nvCxnSpPr>
        <xdr:cNvPr id="665" name="直線コネクタ 664"/>
        <xdr:cNvCxnSpPr/>
      </xdr:nvCxnSpPr>
      <xdr:spPr>
        <a:xfrm>
          <a:off x="14258925"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133350</xdr:rowOff>
    </xdr:from>
    <xdr:ext cx="533400" cy="257175"/>
    <xdr:sp macro="" textlink="">
      <xdr:nvSpPr>
        <xdr:cNvPr id="666" name="積立金最大値テキスト"/>
        <xdr:cNvSpPr txBox="1"/>
      </xdr:nvSpPr>
      <xdr:spPr>
        <a:xfrm>
          <a:off x="14401800"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19050</xdr:rowOff>
    </xdr:from>
    <xdr:to>
      <xdr:col>23</xdr:col>
      <xdr:colOff>600075</xdr:colOff>
      <xdr:row>91</xdr:row>
      <xdr:rowOff>19050</xdr:rowOff>
    </xdr:to>
    <xdr:cxnSp macro="">
      <xdr:nvCxnSpPr>
        <xdr:cNvPr id="667" name="直線コネクタ 666"/>
        <xdr:cNvCxnSpPr/>
      </xdr:nvCxnSpPr>
      <xdr:spPr>
        <a:xfrm>
          <a:off x="14258925" y="15621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28575</xdr:rowOff>
    </xdr:from>
    <xdr:to>
      <xdr:col>23</xdr:col>
      <xdr:colOff>514350</xdr:colOff>
      <xdr:row>98</xdr:row>
      <xdr:rowOff>85725</xdr:rowOff>
    </xdr:to>
    <xdr:cxnSp macro="">
      <xdr:nvCxnSpPr>
        <xdr:cNvPr id="668" name="直線コネクタ 667"/>
        <xdr:cNvCxnSpPr/>
      </xdr:nvCxnSpPr>
      <xdr:spPr>
        <a:xfrm>
          <a:off x="13592175" y="1683067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104775</xdr:rowOff>
    </xdr:from>
    <xdr:ext cx="533400" cy="257175"/>
    <xdr:sp macro="" textlink="">
      <xdr:nvSpPr>
        <xdr:cNvPr id="669" name="積立金平均値テキスト"/>
        <xdr:cNvSpPr txBox="1"/>
      </xdr:nvSpPr>
      <xdr:spPr>
        <a:xfrm>
          <a:off x="14401800"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85725</xdr:rowOff>
    </xdr:from>
    <xdr:to>
      <xdr:col>23</xdr:col>
      <xdr:colOff>571500</xdr:colOff>
      <xdr:row>97</xdr:row>
      <xdr:rowOff>9525</xdr:rowOff>
    </xdr:to>
    <xdr:sp macro="" textlink="">
      <xdr:nvSpPr>
        <xdr:cNvPr id="670" name="フローチャート : 判断 669"/>
        <xdr:cNvSpPr/>
      </xdr:nvSpPr>
      <xdr:spPr>
        <a:xfrm>
          <a:off x="14297025" y="16544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9525</xdr:rowOff>
    </xdr:from>
    <xdr:to>
      <xdr:col>22</xdr:col>
      <xdr:colOff>361950</xdr:colOff>
      <xdr:row>98</xdr:row>
      <xdr:rowOff>28575</xdr:rowOff>
    </xdr:to>
    <xdr:cxnSp macro="">
      <xdr:nvCxnSpPr>
        <xdr:cNvPr id="671" name="直線コネクタ 670"/>
        <xdr:cNvCxnSpPr/>
      </xdr:nvCxnSpPr>
      <xdr:spPr>
        <a:xfrm>
          <a:off x="12792075" y="168116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123825</xdr:rowOff>
    </xdr:from>
    <xdr:to>
      <xdr:col>22</xdr:col>
      <xdr:colOff>419100</xdr:colOff>
      <xdr:row>97</xdr:row>
      <xdr:rowOff>47625</xdr:rowOff>
    </xdr:to>
    <xdr:sp macro="" textlink="">
      <xdr:nvSpPr>
        <xdr:cNvPr id="672" name="フローチャート : 判断 671"/>
        <xdr:cNvSpPr/>
      </xdr:nvSpPr>
      <xdr:spPr>
        <a:xfrm>
          <a:off x="13544550" y="16583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66675</xdr:rowOff>
    </xdr:from>
    <xdr:ext cx="533400" cy="257175"/>
    <xdr:sp macro="" textlink="">
      <xdr:nvSpPr>
        <xdr:cNvPr id="673" name="テキスト ボックス 672"/>
        <xdr:cNvSpPr txBox="1"/>
      </xdr:nvSpPr>
      <xdr:spPr>
        <a:xfrm>
          <a:off x="13325475" y="1635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600075</xdr:colOff>
      <xdr:row>96</xdr:row>
      <xdr:rowOff>133350</xdr:rowOff>
    </xdr:from>
    <xdr:to>
      <xdr:col>21</xdr:col>
      <xdr:colOff>161925</xdr:colOff>
      <xdr:row>98</xdr:row>
      <xdr:rowOff>9525</xdr:rowOff>
    </xdr:to>
    <xdr:cxnSp macro="">
      <xdr:nvCxnSpPr>
        <xdr:cNvPr id="674" name="直線コネクタ 673"/>
        <xdr:cNvCxnSpPr/>
      </xdr:nvCxnSpPr>
      <xdr:spPr>
        <a:xfrm>
          <a:off x="12030075" y="16592550"/>
          <a:ext cx="7620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104775</xdr:rowOff>
    </xdr:from>
    <xdr:to>
      <xdr:col>21</xdr:col>
      <xdr:colOff>209550</xdr:colOff>
      <xdr:row>97</xdr:row>
      <xdr:rowOff>38100</xdr:rowOff>
    </xdr:to>
    <xdr:sp macro="" textlink="">
      <xdr:nvSpPr>
        <xdr:cNvPr id="675" name="フローチャート : 判断 674"/>
        <xdr:cNvSpPr/>
      </xdr:nvSpPr>
      <xdr:spPr>
        <a:xfrm>
          <a:off x="12744450" y="16563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57150</xdr:rowOff>
    </xdr:from>
    <xdr:ext cx="533400" cy="257175"/>
    <xdr:sp macro="" textlink="">
      <xdr:nvSpPr>
        <xdr:cNvPr id="676" name="テキスト ボックス 675"/>
        <xdr:cNvSpPr txBox="1"/>
      </xdr:nvSpPr>
      <xdr:spPr>
        <a:xfrm>
          <a:off x="126111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133350</xdr:rowOff>
    </xdr:from>
    <xdr:to>
      <xdr:col>19</xdr:col>
      <xdr:colOff>600075</xdr:colOff>
      <xdr:row>98</xdr:row>
      <xdr:rowOff>0</xdr:rowOff>
    </xdr:to>
    <xdr:cxnSp macro="">
      <xdr:nvCxnSpPr>
        <xdr:cNvPr id="677" name="直線コネクタ 676"/>
        <xdr:cNvCxnSpPr/>
      </xdr:nvCxnSpPr>
      <xdr:spPr>
        <a:xfrm flipV="1">
          <a:off x="11268075" y="16592550"/>
          <a:ext cx="7620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123825</xdr:rowOff>
    </xdr:from>
    <xdr:to>
      <xdr:col>20</xdr:col>
      <xdr:colOff>9525</xdr:colOff>
      <xdr:row>97</xdr:row>
      <xdr:rowOff>57150</xdr:rowOff>
    </xdr:to>
    <xdr:sp macro="" textlink="">
      <xdr:nvSpPr>
        <xdr:cNvPr id="678" name="フローチャート : 判断 677"/>
        <xdr:cNvSpPr/>
      </xdr:nvSpPr>
      <xdr:spPr>
        <a:xfrm>
          <a:off x="12020550" y="16583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47625</xdr:rowOff>
    </xdr:from>
    <xdr:ext cx="533400" cy="257175"/>
    <xdr:sp macro="" textlink="">
      <xdr:nvSpPr>
        <xdr:cNvPr id="679" name="テキスト ボックス 678"/>
        <xdr:cNvSpPr txBox="1"/>
      </xdr:nvSpPr>
      <xdr:spPr>
        <a:xfrm>
          <a:off x="118110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19050</xdr:rowOff>
    </xdr:from>
    <xdr:to>
      <xdr:col>18</xdr:col>
      <xdr:colOff>495300</xdr:colOff>
      <xdr:row>97</xdr:row>
      <xdr:rowOff>123825</xdr:rowOff>
    </xdr:to>
    <xdr:sp macro="" textlink="">
      <xdr:nvSpPr>
        <xdr:cNvPr id="680" name="フローチャート : 判断 679"/>
        <xdr:cNvSpPr/>
      </xdr:nvSpPr>
      <xdr:spPr>
        <a:xfrm>
          <a:off x="11220450"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133350</xdr:rowOff>
    </xdr:from>
    <xdr:ext cx="533400" cy="257175"/>
    <xdr:sp macro="" textlink="">
      <xdr:nvSpPr>
        <xdr:cNvPr id="681" name="テキスト ボックス 680"/>
        <xdr:cNvSpPr txBox="1"/>
      </xdr:nvSpPr>
      <xdr:spPr>
        <a:xfrm>
          <a:off x="110013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2" name="テキスト ボックス 681"/>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3" name="テキスト ボックス 682"/>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84" name="テキスト ボックス 683"/>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85" name="テキスト ボックス 684"/>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6" name="テキスト ボックス 685"/>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38100</xdr:rowOff>
    </xdr:from>
    <xdr:to>
      <xdr:col>23</xdr:col>
      <xdr:colOff>571500</xdr:colOff>
      <xdr:row>98</xdr:row>
      <xdr:rowOff>142875</xdr:rowOff>
    </xdr:to>
    <xdr:sp macro="" textlink="">
      <xdr:nvSpPr>
        <xdr:cNvPr id="687" name="円/楕円 686"/>
        <xdr:cNvSpPr/>
      </xdr:nvSpPr>
      <xdr:spPr>
        <a:xfrm>
          <a:off x="14297025" y="1684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123825</xdr:rowOff>
    </xdr:from>
    <xdr:ext cx="466725" cy="257175"/>
    <xdr:sp macro="" textlink="">
      <xdr:nvSpPr>
        <xdr:cNvPr id="688" name="積立金該当値テキスト"/>
        <xdr:cNvSpPr txBox="1"/>
      </xdr:nvSpPr>
      <xdr:spPr>
        <a:xfrm>
          <a:off x="14401800" y="16754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152400</xdr:rowOff>
    </xdr:from>
    <xdr:to>
      <xdr:col>22</xdr:col>
      <xdr:colOff>419100</xdr:colOff>
      <xdr:row>98</xdr:row>
      <xdr:rowOff>76200</xdr:rowOff>
    </xdr:to>
    <xdr:sp macro="" textlink="">
      <xdr:nvSpPr>
        <xdr:cNvPr id="689" name="円/楕円 688"/>
        <xdr:cNvSpPr/>
      </xdr:nvSpPr>
      <xdr:spPr>
        <a:xfrm>
          <a:off x="13544550" y="1678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66675</xdr:rowOff>
    </xdr:from>
    <xdr:ext cx="466725" cy="257175"/>
    <xdr:sp macro="" textlink="">
      <xdr:nvSpPr>
        <xdr:cNvPr id="690" name="テキスト ボックス 689"/>
        <xdr:cNvSpPr txBox="1"/>
      </xdr:nvSpPr>
      <xdr:spPr>
        <a:xfrm>
          <a:off x="13363575" y="1686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133350</xdr:rowOff>
    </xdr:from>
    <xdr:to>
      <xdr:col>21</xdr:col>
      <xdr:colOff>209550</xdr:colOff>
      <xdr:row>98</xdr:row>
      <xdr:rowOff>66675</xdr:rowOff>
    </xdr:to>
    <xdr:sp macro="" textlink="">
      <xdr:nvSpPr>
        <xdr:cNvPr id="691" name="円/楕円 690"/>
        <xdr:cNvSpPr/>
      </xdr:nvSpPr>
      <xdr:spPr>
        <a:xfrm>
          <a:off x="12744450" y="1676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98</xdr:row>
      <xdr:rowOff>57150</xdr:rowOff>
    </xdr:from>
    <xdr:ext cx="457200" cy="257175"/>
    <xdr:sp macro="" textlink="">
      <xdr:nvSpPr>
        <xdr:cNvPr id="692" name="テキスト ボックス 691"/>
        <xdr:cNvSpPr txBox="1"/>
      </xdr:nvSpPr>
      <xdr:spPr>
        <a:xfrm>
          <a:off x="12630150" y="168592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85725</xdr:rowOff>
    </xdr:from>
    <xdr:to>
      <xdr:col>20</xdr:col>
      <xdr:colOff>9525</xdr:colOff>
      <xdr:row>97</xdr:row>
      <xdr:rowOff>19050</xdr:rowOff>
    </xdr:to>
    <xdr:sp macro="" textlink="">
      <xdr:nvSpPr>
        <xdr:cNvPr id="693" name="円/楕円 692"/>
        <xdr:cNvSpPr/>
      </xdr:nvSpPr>
      <xdr:spPr>
        <a:xfrm>
          <a:off x="12020550" y="16544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28575</xdr:rowOff>
    </xdr:from>
    <xdr:ext cx="533400" cy="257175"/>
    <xdr:sp macro="" textlink="">
      <xdr:nvSpPr>
        <xdr:cNvPr id="694" name="テキスト ボックス 693"/>
        <xdr:cNvSpPr txBox="1"/>
      </xdr:nvSpPr>
      <xdr:spPr>
        <a:xfrm>
          <a:off x="1181100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123825</xdr:rowOff>
    </xdr:from>
    <xdr:to>
      <xdr:col>18</xdr:col>
      <xdr:colOff>495300</xdr:colOff>
      <xdr:row>98</xdr:row>
      <xdr:rowOff>57150</xdr:rowOff>
    </xdr:to>
    <xdr:sp macro="" textlink="">
      <xdr:nvSpPr>
        <xdr:cNvPr id="695" name="円/楕円 694"/>
        <xdr:cNvSpPr/>
      </xdr:nvSpPr>
      <xdr:spPr>
        <a:xfrm>
          <a:off x="11220450" y="1675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47625</xdr:rowOff>
    </xdr:from>
    <xdr:ext cx="466725" cy="257175"/>
    <xdr:sp macro="" textlink="">
      <xdr:nvSpPr>
        <xdr:cNvPr id="696" name="テキスト ボックス 695"/>
        <xdr:cNvSpPr txBox="1"/>
      </xdr:nvSpPr>
      <xdr:spPr>
        <a:xfrm>
          <a:off x="11039475" y="1684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7" name="正方形/長方形 696"/>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8" name="正方形/長方形 697"/>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9" name="正方形/長方形 698"/>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0" name="正方形/長方形 699"/>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1" name="正方形/長方形 700"/>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2" name="正方形/長方形 701"/>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03" name="正方形/長方形 702"/>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04" name="正方形/長方形 703"/>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05" name="テキスト ボックス 704"/>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6" name="直線コネクタ 705"/>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07" name="直線コネクタ 706"/>
        <xdr:cNvCxnSpPr/>
      </xdr:nvCxnSpPr>
      <xdr:spPr>
        <a:xfrm>
          <a:off x="1605915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8" name="テキスト ボックス 707"/>
        <xdr:cNvSpPr txBox="1"/>
      </xdr:nvSpPr>
      <xdr:spPr>
        <a:xfrm>
          <a:off x="158115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9" name="直線コネクタ 708"/>
        <xdr:cNvCxnSpPr/>
      </xdr:nvCxnSpPr>
      <xdr:spPr>
        <a:xfrm>
          <a:off x="1605915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142875</xdr:rowOff>
    </xdr:from>
    <xdr:ext cx="457200" cy="257175"/>
    <xdr:sp macro="" textlink="">
      <xdr:nvSpPr>
        <xdr:cNvPr id="710" name="テキスト ボックス 709"/>
        <xdr:cNvSpPr txBox="1"/>
      </xdr:nvSpPr>
      <xdr:spPr>
        <a:xfrm>
          <a:off x="15630525" y="63150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1" name="直線コネクタ 710"/>
        <xdr:cNvCxnSpPr/>
      </xdr:nvCxnSpPr>
      <xdr:spPr>
        <a:xfrm>
          <a:off x="1605915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161925</xdr:rowOff>
    </xdr:from>
    <xdr:ext cx="457200" cy="257175"/>
    <xdr:sp macro="" textlink="">
      <xdr:nvSpPr>
        <xdr:cNvPr id="712" name="テキスト ボックス 711"/>
        <xdr:cNvSpPr txBox="1"/>
      </xdr:nvSpPr>
      <xdr:spPr>
        <a:xfrm>
          <a:off x="15630525" y="5991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3" name="直線コネクタ 712"/>
        <xdr:cNvCxnSpPr/>
      </xdr:nvCxnSpPr>
      <xdr:spPr>
        <a:xfrm>
          <a:off x="1605915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9525</xdr:rowOff>
    </xdr:from>
    <xdr:ext cx="457200" cy="257175"/>
    <xdr:sp macro="" textlink="">
      <xdr:nvSpPr>
        <xdr:cNvPr id="714" name="テキスト ボックス 713"/>
        <xdr:cNvSpPr txBox="1"/>
      </xdr:nvSpPr>
      <xdr:spPr>
        <a:xfrm>
          <a:off x="15630525" y="56673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15" name="直線コネクタ 714"/>
        <xdr:cNvCxnSpPr/>
      </xdr:nvCxnSpPr>
      <xdr:spPr>
        <a:xfrm>
          <a:off x="1605915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19050</xdr:rowOff>
    </xdr:from>
    <xdr:ext cx="457200" cy="257175"/>
    <xdr:sp macro="" textlink="">
      <xdr:nvSpPr>
        <xdr:cNvPr id="716" name="テキスト ボックス 715"/>
        <xdr:cNvSpPr txBox="1"/>
      </xdr:nvSpPr>
      <xdr:spPr>
        <a:xfrm>
          <a:off x="15630525" y="53340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17" name="直線コネクタ 716"/>
        <xdr:cNvCxnSpPr/>
      </xdr:nvCxnSpPr>
      <xdr:spPr>
        <a:xfrm>
          <a:off x="1605915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8" name="テキスト ボックス 717"/>
        <xdr:cNvSpPr txBox="1"/>
      </xdr:nvSpPr>
      <xdr:spPr>
        <a:xfrm>
          <a:off x="15611475"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9" name="直線コネクタ 718"/>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0" name="テキスト ボックス 719"/>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1"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38100</xdr:rowOff>
    </xdr:from>
    <xdr:to>
      <xdr:col>32</xdr:col>
      <xdr:colOff>190500</xdr:colOff>
      <xdr:row>39</xdr:row>
      <xdr:rowOff>95250</xdr:rowOff>
    </xdr:to>
    <xdr:cxnSp macro="">
      <xdr:nvCxnSpPr>
        <xdr:cNvPr id="722" name="直線コネクタ 721"/>
        <xdr:cNvCxnSpPr/>
      </xdr:nvCxnSpPr>
      <xdr:spPr>
        <a:xfrm flipV="1">
          <a:off x="19411950" y="535305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23" name="投資及び出資金最小値テキスト"/>
        <xdr:cNvSpPr txBox="1"/>
      </xdr:nvSpPr>
      <xdr:spPr>
        <a:xfrm>
          <a:off x="194691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24" name="直線コネクタ 723"/>
        <xdr:cNvCxnSpPr/>
      </xdr:nvCxnSpPr>
      <xdr:spPr>
        <a:xfrm>
          <a:off x="193262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161925</xdr:rowOff>
    </xdr:from>
    <xdr:ext cx="466725" cy="257175"/>
    <xdr:sp macro="" textlink="">
      <xdr:nvSpPr>
        <xdr:cNvPr id="725" name="投資及び出資金最大値テキスト"/>
        <xdr:cNvSpPr txBox="1"/>
      </xdr:nvSpPr>
      <xdr:spPr>
        <a:xfrm>
          <a:off x="19469100" y="513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95250</xdr:colOff>
      <xdr:row>31</xdr:row>
      <xdr:rowOff>38100</xdr:rowOff>
    </xdr:from>
    <xdr:to>
      <xdr:col>32</xdr:col>
      <xdr:colOff>276225</xdr:colOff>
      <xdr:row>31</xdr:row>
      <xdr:rowOff>38100</xdr:rowOff>
    </xdr:to>
    <xdr:cxnSp macro="">
      <xdr:nvCxnSpPr>
        <xdr:cNvPr id="726" name="直線コネクタ 725"/>
        <xdr:cNvCxnSpPr/>
      </xdr:nvCxnSpPr>
      <xdr:spPr>
        <a:xfrm>
          <a:off x="19326225"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76200</xdr:rowOff>
    </xdr:to>
    <xdr:cxnSp macro="">
      <xdr:nvCxnSpPr>
        <xdr:cNvPr id="727" name="直線コネクタ 726"/>
        <xdr:cNvCxnSpPr/>
      </xdr:nvCxnSpPr>
      <xdr:spPr>
        <a:xfrm flipV="1">
          <a:off x="18669000" y="67341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85725</xdr:rowOff>
    </xdr:from>
    <xdr:ext cx="381000" cy="257175"/>
    <xdr:sp macro="" textlink="">
      <xdr:nvSpPr>
        <xdr:cNvPr id="728" name="投資及び出資金平均値テキスト"/>
        <xdr:cNvSpPr txBox="1"/>
      </xdr:nvSpPr>
      <xdr:spPr>
        <a:xfrm>
          <a:off x="194691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66675</xdr:rowOff>
    </xdr:from>
    <xdr:to>
      <xdr:col>32</xdr:col>
      <xdr:colOff>238125</xdr:colOff>
      <xdr:row>38</xdr:row>
      <xdr:rowOff>171450</xdr:rowOff>
    </xdr:to>
    <xdr:sp macro="" textlink="">
      <xdr:nvSpPr>
        <xdr:cNvPr id="729" name="フローチャート : 判断 728"/>
        <xdr:cNvSpPr/>
      </xdr:nvSpPr>
      <xdr:spPr>
        <a:xfrm>
          <a:off x="19364325"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57150</xdr:rowOff>
    </xdr:from>
    <xdr:to>
      <xdr:col>31</xdr:col>
      <xdr:colOff>38100</xdr:colOff>
      <xdr:row>39</xdr:row>
      <xdr:rowOff>76200</xdr:rowOff>
    </xdr:to>
    <xdr:cxnSp macro="">
      <xdr:nvCxnSpPr>
        <xdr:cNvPr id="730" name="直線コネクタ 729"/>
        <xdr:cNvCxnSpPr/>
      </xdr:nvCxnSpPr>
      <xdr:spPr>
        <a:xfrm>
          <a:off x="17945100" y="6743700"/>
          <a:ext cx="7239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95250</xdr:rowOff>
    </xdr:from>
    <xdr:to>
      <xdr:col>31</xdr:col>
      <xdr:colOff>85725</xdr:colOff>
      <xdr:row>39</xdr:row>
      <xdr:rowOff>19050</xdr:rowOff>
    </xdr:to>
    <xdr:sp macro="" textlink="">
      <xdr:nvSpPr>
        <xdr:cNvPr id="731" name="フローチャート : 判断 730"/>
        <xdr:cNvSpPr/>
      </xdr:nvSpPr>
      <xdr:spPr>
        <a:xfrm>
          <a:off x="18630900" y="66103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38100</xdr:rowOff>
    </xdr:from>
    <xdr:ext cx="381000" cy="257175"/>
    <xdr:sp macro="" textlink="">
      <xdr:nvSpPr>
        <xdr:cNvPr id="732" name="テキスト ボックス 731"/>
        <xdr:cNvSpPr txBox="1"/>
      </xdr:nvSpPr>
      <xdr:spPr>
        <a:xfrm>
          <a:off x="18564225" y="638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57150</xdr:rowOff>
    </xdr:from>
    <xdr:to>
      <xdr:col>29</xdr:col>
      <xdr:colOff>514350</xdr:colOff>
      <xdr:row>39</xdr:row>
      <xdr:rowOff>95250</xdr:rowOff>
    </xdr:to>
    <xdr:cxnSp macro="">
      <xdr:nvCxnSpPr>
        <xdr:cNvPr id="733" name="直線コネクタ 732"/>
        <xdr:cNvCxnSpPr/>
      </xdr:nvCxnSpPr>
      <xdr:spPr>
        <a:xfrm flipV="1">
          <a:off x="17145000" y="67437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76200</xdr:rowOff>
    </xdr:from>
    <xdr:to>
      <xdr:col>29</xdr:col>
      <xdr:colOff>571500</xdr:colOff>
      <xdr:row>39</xdr:row>
      <xdr:rowOff>9525</xdr:rowOff>
    </xdr:to>
    <xdr:sp macro="" textlink="">
      <xdr:nvSpPr>
        <xdr:cNvPr id="734" name="フローチャート : 判断 733"/>
        <xdr:cNvSpPr/>
      </xdr:nvSpPr>
      <xdr:spPr>
        <a:xfrm>
          <a:off x="1789747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28575</xdr:rowOff>
    </xdr:from>
    <xdr:ext cx="381000" cy="257175"/>
    <xdr:sp macro="" textlink="">
      <xdr:nvSpPr>
        <xdr:cNvPr id="735" name="テキスト ボックス 734"/>
        <xdr:cNvSpPr txBox="1"/>
      </xdr:nvSpPr>
      <xdr:spPr>
        <a:xfrm>
          <a:off x="17754600"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85725</xdr:rowOff>
    </xdr:from>
    <xdr:to>
      <xdr:col>28</xdr:col>
      <xdr:colOff>314325</xdr:colOff>
      <xdr:row>39</xdr:row>
      <xdr:rowOff>95250</xdr:rowOff>
    </xdr:to>
    <xdr:cxnSp macro="">
      <xdr:nvCxnSpPr>
        <xdr:cNvPr id="736" name="直線コネクタ 735"/>
        <xdr:cNvCxnSpPr/>
      </xdr:nvCxnSpPr>
      <xdr:spPr>
        <a:xfrm>
          <a:off x="16344900" y="67722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114300</xdr:rowOff>
    </xdr:from>
    <xdr:to>
      <xdr:col>28</xdr:col>
      <xdr:colOff>361950</xdr:colOff>
      <xdr:row>39</xdr:row>
      <xdr:rowOff>47625</xdr:rowOff>
    </xdr:to>
    <xdr:sp macro="" textlink="">
      <xdr:nvSpPr>
        <xdr:cNvPr id="737" name="フローチャート : 判断 736"/>
        <xdr:cNvSpPr/>
      </xdr:nvSpPr>
      <xdr:spPr>
        <a:xfrm>
          <a:off x="17097375" y="662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57150</xdr:rowOff>
    </xdr:from>
    <xdr:ext cx="381000" cy="257175"/>
    <xdr:sp macro="" textlink="">
      <xdr:nvSpPr>
        <xdr:cNvPr id="738" name="テキスト ボックス 737"/>
        <xdr:cNvSpPr txBox="1"/>
      </xdr:nvSpPr>
      <xdr:spPr>
        <a:xfrm>
          <a:off x="16954500"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38100</xdr:rowOff>
    </xdr:to>
    <xdr:sp macro="" textlink="">
      <xdr:nvSpPr>
        <xdr:cNvPr id="739" name="フローチャート : 判断 738"/>
        <xdr:cNvSpPr/>
      </xdr:nvSpPr>
      <xdr:spPr>
        <a:xfrm>
          <a:off x="1628775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47625</xdr:rowOff>
    </xdr:from>
    <xdr:ext cx="371475" cy="257175"/>
    <xdr:sp macro="" textlink="">
      <xdr:nvSpPr>
        <xdr:cNvPr id="740" name="テキスト ボックス 739"/>
        <xdr:cNvSpPr txBox="1"/>
      </xdr:nvSpPr>
      <xdr:spPr>
        <a:xfrm>
          <a:off x="16230600" y="6391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1" name="テキスト ボックス 740"/>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2" name="テキスト ボックス 741"/>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3" name="テキスト ボックス 742"/>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4" name="テキスト ボックス 743"/>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5" name="テキスト ボックス 744"/>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171450</xdr:rowOff>
    </xdr:from>
    <xdr:to>
      <xdr:col>32</xdr:col>
      <xdr:colOff>238125</xdr:colOff>
      <xdr:row>39</xdr:row>
      <xdr:rowOff>95250</xdr:rowOff>
    </xdr:to>
    <xdr:sp macro="" textlink="">
      <xdr:nvSpPr>
        <xdr:cNvPr id="746" name="円/楕円 745"/>
        <xdr:cNvSpPr/>
      </xdr:nvSpPr>
      <xdr:spPr>
        <a:xfrm>
          <a:off x="19364325" y="668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85725</xdr:rowOff>
    </xdr:from>
    <xdr:ext cx="381000" cy="257175"/>
    <xdr:sp macro="" textlink="">
      <xdr:nvSpPr>
        <xdr:cNvPr id="747" name="投資及び出資金該当値テキスト"/>
        <xdr:cNvSpPr txBox="1"/>
      </xdr:nvSpPr>
      <xdr:spPr>
        <a:xfrm>
          <a:off x="19469100" y="66008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30</xdr:col>
      <xdr:colOff>600075</xdr:colOff>
      <xdr:row>39</xdr:row>
      <xdr:rowOff>28575</xdr:rowOff>
    </xdr:from>
    <xdr:to>
      <xdr:col>31</xdr:col>
      <xdr:colOff>85725</xdr:colOff>
      <xdr:row>39</xdr:row>
      <xdr:rowOff>123825</xdr:rowOff>
    </xdr:to>
    <xdr:sp macro="" textlink="">
      <xdr:nvSpPr>
        <xdr:cNvPr id="748" name="円/楕円 747"/>
        <xdr:cNvSpPr/>
      </xdr:nvSpPr>
      <xdr:spPr>
        <a:xfrm>
          <a:off x="18630900" y="67151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114300</xdr:rowOff>
    </xdr:from>
    <xdr:ext cx="381000" cy="257175"/>
    <xdr:sp macro="" textlink="">
      <xdr:nvSpPr>
        <xdr:cNvPr id="749" name="テキスト ボックス 748"/>
        <xdr:cNvSpPr txBox="1"/>
      </xdr:nvSpPr>
      <xdr:spPr>
        <a:xfrm>
          <a:off x="18564225" y="6800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0</xdr:rowOff>
    </xdr:from>
    <xdr:to>
      <xdr:col>29</xdr:col>
      <xdr:colOff>571500</xdr:colOff>
      <xdr:row>39</xdr:row>
      <xdr:rowOff>104775</xdr:rowOff>
    </xdr:to>
    <xdr:sp macro="" textlink="">
      <xdr:nvSpPr>
        <xdr:cNvPr id="750" name="円/楕円 749"/>
        <xdr:cNvSpPr/>
      </xdr:nvSpPr>
      <xdr:spPr>
        <a:xfrm>
          <a:off x="17897475" y="668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39</xdr:row>
      <xdr:rowOff>95250</xdr:rowOff>
    </xdr:from>
    <xdr:ext cx="381000" cy="257175"/>
    <xdr:sp macro="" textlink="">
      <xdr:nvSpPr>
        <xdr:cNvPr id="751" name="テキスト ボックス 750"/>
        <xdr:cNvSpPr txBox="1"/>
      </xdr:nvSpPr>
      <xdr:spPr>
        <a:xfrm>
          <a:off x="17754600" y="6781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52" name="円/楕円 751"/>
        <xdr:cNvSpPr/>
      </xdr:nvSpPr>
      <xdr:spPr>
        <a:xfrm>
          <a:off x="170973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53" name="テキスト ボックス 752"/>
        <xdr:cNvSpPr txBox="1"/>
      </xdr:nvSpPr>
      <xdr:spPr>
        <a:xfrm>
          <a:off x="170211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38100</xdr:rowOff>
    </xdr:from>
    <xdr:to>
      <xdr:col>27</xdr:col>
      <xdr:colOff>161925</xdr:colOff>
      <xdr:row>39</xdr:row>
      <xdr:rowOff>142875</xdr:rowOff>
    </xdr:to>
    <xdr:sp macro="" textlink="">
      <xdr:nvSpPr>
        <xdr:cNvPr id="754" name="円/楕円 753"/>
        <xdr:cNvSpPr/>
      </xdr:nvSpPr>
      <xdr:spPr>
        <a:xfrm>
          <a:off x="16287750" y="672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133350</xdr:rowOff>
    </xdr:from>
    <xdr:ext cx="304800" cy="257175"/>
    <xdr:sp macro="" textlink="">
      <xdr:nvSpPr>
        <xdr:cNvPr id="755" name="テキスト ボックス 754"/>
        <xdr:cNvSpPr txBox="1"/>
      </xdr:nvSpPr>
      <xdr:spPr>
        <a:xfrm>
          <a:off x="16230600" y="681990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6" name="正方形/長方形 755"/>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57" name="正方形/長方形 756"/>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8" name="正方形/長方形 757"/>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9" name="正方形/長方形 758"/>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0" name="正方形/長方形 759"/>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1" name="正方形/長方形 760"/>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2" name="正方形/長方形 761"/>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3" name="正方形/長方形 762"/>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4" name="テキスト ボックス 763"/>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5" name="直線コネクタ 764"/>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66" name="直線コネクタ 765"/>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67" name="テキスト ボックス 766"/>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68" name="直線コネクタ 767"/>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142875</xdr:rowOff>
    </xdr:from>
    <xdr:ext cx="457200" cy="257175"/>
    <xdr:sp macro="" textlink="">
      <xdr:nvSpPr>
        <xdr:cNvPr id="769" name="テキスト ボックス 768"/>
        <xdr:cNvSpPr txBox="1"/>
      </xdr:nvSpPr>
      <xdr:spPr>
        <a:xfrm>
          <a:off x="15630525" y="97440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70" name="直線コネクタ 769"/>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161925</xdr:rowOff>
    </xdr:from>
    <xdr:ext cx="457200" cy="257175"/>
    <xdr:sp macro="" textlink="">
      <xdr:nvSpPr>
        <xdr:cNvPr id="771" name="テキスト ボックス 770"/>
        <xdr:cNvSpPr txBox="1"/>
      </xdr:nvSpPr>
      <xdr:spPr>
        <a:xfrm>
          <a:off x="15630525" y="9420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72" name="直線コネクタ 771"/>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53</xdr:row>
      <xdr:rowOff>9525</xdr:rowOff>
    </xdr:from>
    <xdr:ext cx="457200" cy="257175"/>
    <xdr:sp macro="" textlink="">
      <xdr:nvSpPr>
        <xdr:cNvPr id="773" name="テキスト ボックス 772"/>
        <xdr:cNvSpPr txBox="1"/>
      </xdr:nvSpPr>
      <xdr:spPr>
        <a:xfrm>
          <a:off x="15630525" y="90963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74" name="直線コネクタ 773"/>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75" name="テキスト ボックス 774"/>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76" name="直線コネクタ 775"/>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77" name="テキスト ボックス 776"/>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8" name="直線コネクタ 777"/>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79" name="テキスト ボックス 778"/>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0"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0</xdr:rowOff>
    </xdr:from>
    <xdr:to>
      <xdr:col>32</xdr:col>
      <xdr:colOff>190500</xdr:colOff>
      <xdr:row>59</xdr:row>
      <xdr:rowOff>95250</xdr:rowOff>
    </xdr:to>
    <xdr:cxnSp macro="">
      <xdr:nvCxnSpPr>
        <xdr:cNvPr id="781" name="直線コネクタ 780"/>
        <xdr:cNvCxnSpPr/>
      </xdr:nvCxnSpPr>
      <xdr:spPr>
        <a:xfrm flipV="1">
          <a:off x="19411950" y="8743950"/>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82" name="貸付金最小値テキスト"/>
        <xdr:cNvSpPr txBox="1"/>
      </xdr:nvSpPr>
      <xdr:spPr>
        <a:xfrm>
          <a:off x="194691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83" name="直線コネクタ 782"/>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114300</xdr:rowOff>
    </xdr:from>
    <xdr:ext cx="533400" cy="257175"/>
    <xdr:sp macro="" textlink="">
      <xdr:nvSpPr>
        <xdr:cNvPr id="784" name="貸付金最大値テキスト"/>
        <xdr:cNvSpPr txBox="1"/>
      </xdr:nvSpPr>
      <xdr:spPr>
        <a:xfrm>
          <a:off x="19469100"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95250</xdr:colOff>
      <xdr:row>51</xdr:row>
      <xdr:rowOff>0</xdr:rowOff>
    </xdr:from>
    <xdr:to>
      <xdr:col>32</xdr:col>
      <xdr:colOff>276225</xdr:colOff>
      <xdr:row>51</xdr:row>
      <xdr:rowOff>0</xdr:rowOff>
    </xdr:to>
    <xdr:cxnSp macro="">
      <xdr:nvCxnSpPr>
        <xdr:cNvPr id="785" name="直線コネクタ 784"/>
        <xdr:cNvCxnSpPr/>
      </xdr:nvCxnSpPr>
      <xdr:spPr>
        <a:xfrm>
          <a:off x="1932622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66675</xdr:rowOff>
    </xdr:from>
    <xdr:to>
      <xdr:col>32</xdr:col>
      <xdr:colOff>190500</xdr:colOff>
      <xdr:row>59</xdr:row>
      <xdr:rowOff>76200</xdr:rowOff>
    </xdr:to>
    <xdr:cxnSp macro="">
      <xdr:nvCxnSpPr>
        <xdr:cNvPr id="786" name="直線コネクタ 785"/>
        <xdr:cNvCxnSpPr/>
      </xdr:nvCxnSpPr>
      <xdr:spPr>
        <a:xfrm>
          <a:off x="18669000" y="101822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114300</xdr:rowOff>
    </xdr:from>
    <xdr:ext cx="466725" cy="257175"/>
    <xdr:sp macro="" textlink="">
      <xdr:nvSpPr>
        <xdr:cNvPr id="787" name="貸付金平均値テキスト"/>
        <xdr:cNvSpPr txBox="1"/>
      </xdr:nvSpPr>
      <xdr:spPr>
        <a:xfrm>
          <a:off x="19469100" y="971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95250</xdr:rowOff>
    </xdr:from>
    <xdr:to>
      <xdr:col>32</xdr:col>
      <xdr:colOff>238125</xdr:colOff>
      <xdr:row>58</xdr:row>
      <xdr:rowOff>28575</xdr:rowOff>
    </xdr:to>
    <xdr:sp macro="" textlink="">
      <xdr:nvSpPr>
        <xdr:cNvPr id="788" name="フローチャート : 判断 787"/>
        <xdr:cNvSpPr/>
      </xdr:nvSpPr>
      <xdr:spPr>
        <a:xfrm>
          <a:off x="19364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47625</xdr:rowOff>
    </xdr:from>
    <xdr:to>
      <xdr:col>31</xdr:col>
      <xdr:colOff>38100</xdr:colOff>
      <xdr:row>59</xdr:row>
      <xdr:rowOff>66675</xdr:rowOff>
    </xdr:to>
    <xdr:cxnSp macro="">
      <xdr:nvCxnSpPr>
        <xdr:cNvPr id="789" name="直線コネクタ 788"/>
        <xdr:cNvCxnSpPr/>
      </xdr:nvCxnSpPr>
      <xdr:spPr>
        <a:xfrm>
          <a:off x="17945100" y="10163175"/>
          <a:ext cx="7239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57</xdr:row>
      <xdr:rowOff>95250</xdr:rowOff>
    </xdr:from>
    <xdr:to>
      <xdr:col>31</xdr:col>
      <xdr:colOff>85725</xdr:colOff>
      <xdr:row>58</xdr:row>
      <xdr:rowOff>28575</xdr:rowOff>
    </xdr:to>
    <xdr:sp macro="" textlink="">
      <xdr:nvSpPr>
        <xdr:cNvPr id="790" name="フローチャート : 判断 789"/>
        <xdr:cNvSpPr/>
      </xdr:nvSpPr>
      <xdr:spPr>
        <a:xfrm>
          <a:off x="18630900" y="98679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47625</xdr:rowOff>
    </xdr:from>
    <xdr:ext cx="466725" cy="257175"/>
    <xdr:sp macro="" textlink="">
      <xdr:nvSpPr>
        <xdr:cNvPr id="791" name="テキスト ボックス 790"/>
        <xdr:cNvSpPr txBox="1"/>
      </xdr:nvSpPr>
      <xdr:spPr>
        <a:xfrm>
          <a:off x="1851660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47625</xdr:rowOff>
    </xdr:from>
    <xdr:to>
      <xdr:col>29</xdr:col>
      <xdr:colOff>514350</xdr:colOff>
      <xdr:row>59</xdr:row>
      <xdr:rowOff>47625</xdr:rowOff>
    </xdr:to>
    <xdr:cxnSp macro="">
      <xdr:nvCxnSpPr>
        <xdr:cNvPr id="792" name="直線コネクタ 791"/>
        <xdr:cNvCxnSpPr/>
      </xdr:nvCxnSpPr>
      <xdr:spPr>
        <a:xfrm>
          <a:off x="17145000" y="10163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0</xdr:rowOff>
    </xdr:from>
    <xdr:to>
      <xdr:col>29</xdr:col>
      <xdr:colOff>571500</xdr:colOff>
      <xdr:row>57</xdr:row>
      <xdr:rowOff>104775</xdr:rowOff>
    </xdr:to>
    <xdr:sp macro="" textlink="">
      <xdr:nvSpPr>
        <xdr:cNvPr id="793" name="フローチャート : 判断 792"/>
        <xdr:cNvSpPr/>
      </xdr:nvSpPr>
      <xdr:spPr>
        <a:xfrm>
          <a:off x="17897475"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123825</xdr:rowOff>
    </xdr:from>
    <xdr:ext cx="466725" cy="257175"/>
    <xdr:sp macro="" textlink="">
      <xdr:nvSpPr>
        <xdr:cNvPr id="794" name="テキスト ボックス 793"/>
        <xdr:cNvSpPr txBox="1"/>
      </xdr:nvSpPr>
      <xdr:spPr>
        <a:xfrm>
          <a:off x="17716500" y="955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28575</xdr:rowOff>
    </xdr:from>
    <xdr:to>
      <xdr:col>28</xdr:col>
      <xdr:colOff>314325</xdr:colOff>
      <xdr:row>59</xdr:row>
      <xdr:rowOff>47625</xdr:rowOff>
    </xdr:to>
    <xdr:cxnSp macro="">
      <xdr:nvCxnSpPr>
        <xdr:cNvPr id="795" name="直線コネクタ 794"/>
        <xdr:cNvCxnSpPr/>
      </xdr:nvCxnSpPr>
      <xdr:spPr>
        <a:xfrm>
          <a:off x="16344900" y="101441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38100</xdr:rowOff>
    </xdr:from>
    <xdr:to>
      <xdr:col>28</xdr:col>
      <xdr:colOff>361950</xdr:colOff>
      <xdr:row>56</xdr:row>
      <xdr:rowOff>142875</xdr:rowOff>
    </xdr:to>
    <xdr:sp macro="" textlink="">
      <xdr:nvSpPr>
        <xdr:cNvPr id="796" name="フローチャート : 判断 795"/>
        <xdr:cNvSpPr/>
      </xdr:nvSpPr>
      <xdr:spPr>
        <a:xfrm>
          <a:off x="170973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54</xdr:row>
      <xdr:rowOff>161925</xdr:rowOff>
    </xdr:from>
    <xdr:ext cx="466725" cy="257175"/>
    <xdr:sp macro="" textlink="">
      <xdr:nvSpPr>
        <xdr:cNvPr id="797" name="テキスト ボックス 796"/>
        <xdr:cNvSpPr txBox="1"/>
      </xdr:nvSpPr>
      <xdr:spPr>
        <a:xfrm>
          <a:off x="16906875" y="942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123825</xdr:rowOff>
    </xdr:from>
    <xdr:to>
      <xdr:col>27</xdr:col>
      <xdr:colOff>161925</xdr:colOff>
      <xdr:row>57</xdr:row>
      <xdr:rowOff>57150</xdr:rowOff>
    </xdr:to>
    <xdr:sp macro="" textlink="">
      <xdr:nvSpPr>
        <xdr:cNvPr id="798" name="フローチャート : 判断 797"/>
        <xdr:cNvSpPr/>
      </xdr:nvSpPr>
      <xdr:spPr>
        <a:xfrm>
          <a:off x="1628775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76200</xdr:rowOff>
    </xdr:from>
    <xdr:ext cx="466725" cy="257175"/>
    <xdr:sp macro="" textlink="">
      <xdr:nvSpPr>
        <xdr:cNvPr id="799" name="テキスト ボックス 798"/>
        <xdr:cNvSpPr txBox="1"/>
      </xdr:nvSpPr>
      <xdr:spPr>
        <a:xfrm>
          <a:off x="16192500" y="950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0" name="テキスト ボックス 799"/>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1" name="テキスト ボックス 800"/>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2" name="テキスト ボックス 801"/>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3" name="テキスト ボックス 802"/>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4" name="テキスト ボックス 803"/>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59</xdr:row>
      <xdr:rowOff>28575</xdr:rowOff>
    </xdr:from>
    <xdr:to>
      <xdr:col>32</xdr:col>
      <xdr:colOff>238125</xdr:colOff>
      <xdr:row>59</xdr:row>
      <xdr:rowOff>133350</xdr:rowOff>
    </xdr:to>
    <xdr:sp macro="" textlink="">
      <xdr:nvSpPr>
        <xdr:cNvPr id="805" name="円/楕円 804"/>
        <xdr:cNvSpPr/>
      </xdr:nvSpPr>
      <xdr:spPr>
        <a:xfrm>
          <a:off x="19364325" y="1014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114300</xdr:rowOff>
    </xdr:from>
    <xdr:ext cx="381000" cy="257175"/>
    <xdr:sp macro="" textlink="">
      <xdr:nvSpPr>
        <xdr:cNvPr id="806" name="貸付金該当値テキスト"/>
        <xdr:cNvSpPr txBox="1"/>
      </xdr:nvSpPr>
      <xdr:spPr>
        <a:xfrm>
          <a:off x="19469100" y="10058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19050</xdr:rowOff>
    </xdr:from>
    <xdr:to>
      <xdr:col>31</xdr:col>
      <xdr:colOff>85725</xdr:colOff>
      <xdr:row>59</xdr:row>
      <xdr:rowOff>123825</xdr:rowOff>
    </xdr:to>
    <xdr:sp macro="" textlink="">
      <xdr:nvSpPr>
        <xdr:cNvPr id="807" name="円/楕円 806"/>
        <xdr:cNvSpPr/>
      </xdr:nvSpPr>
      <xdr:spPr>
        <a:xfrm>
          <a:off x="18630900" y="101346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114300</xdr:rowOff>
    </xdr:from>
    <xdr:ext cx="381000" cy="257175"/>
    <xdr:sp macro="" textlink="">
      <xdr:nvSpPr>
        <xdr:cNvPr id="808" name="テキスト ボックス 807"/>
        <xdr:cNvSpPr txBox="1"/>
      </xdr:nvSpPr>
      <xdr:spPr>
        <a:xfrm>
          <a:off x="18564225" y="10229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171450</xdr:rowOff>
    </xdr:from>
    <xdr:to>
      <xdr:col>29</xdr:col>
      <xdr:colOff>571500</xdr:colOff>
      <xdr:row>59</xdr:row>
      <xdr:rowOff>104775</xdr:rowOff>
    </xdr:to>
    <xdr:sp macro="" textlink="">
      <xdr:nvSpPr>
        <xdr:cNvPr id="809" name="円/楕円 808"/>
        <xdr:cNvSpPr/>
      </xdr:nvSpPr>
      <xdr:spPr>
        <a:xfrm>
          <a:off x="17897475" y="1011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95250</xdr:rowOff>
    </xdr:from>
    <xdr:ext cx="381000" cy="257175"/>
    <xdr:sp macro="" textlink="">
      <xdr:nvSpPr>
        <xdr:cNvPr id="810" name="テキスト ボックス 809"/>
        <xdr:cNvSpPr txBox="1"/>
      </xdr:nvSpPr>
      <xdr:spPr>
        <a:xfrm>
          <a:off x="17754600" y="1021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95250</xdr:rowOff>
    </xdr:to>
    <xdr:sp macro="" textlink="">
      <xdr:nvSpPr>
        <xdr:cNvPr id="811" name="円/楕円 810"/>
        <xdr:cNvSpPr/>
      </xdr:nvSpPr>
      <xdr:spPr>
        <a:xfrm>
          <a:off x="17097375"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85725</xdr:rowOff>
    </xdr:from>
    <xdr:ext cx="381000" cy="257175"/>
    <xdr:sp macro="" textlink="">
      <xdr:nvSpPr>
        <xdr:cNvPr id="812" name="テキスト ボックス 811"/>
        <xdr:cNvSpPr txBox="1"/>
      </xdr:nvSpPr>
      <xdr:spPr>
        <a:xfrm>
          <a:off x="169545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152400</xdr:rowOff>
    </xdr:from>
    <xdr:to>
      <xdr:col>27</xdr:col>
      <xdr:colOff>161925</xdr:colOff>
      <xdr:row>59</xdr:row>
      <xdr:rowOff>85725</xdr:rowOff>
    </xdr:to>
    <xdr:sp macro="" textlink="">
      <xdr:nvSpPr>
        <xdr:cNvPr id="813" name="円/楕円 812"/>
        <xdr:cNvSpPr/>
      </xdr:nvSpPr>
      <xdr:spPr>
        <a:xfrm>
          <a:off x="16287750" y="1009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76200</xdr:rowOff>
    </xdr:from>
    <xdr:ext cx="371475" cy="257175"/>
    <xdr:sp macro="" textlink="">
      <xdr:nvSpPr>
        <xdr:cNvPr id="814" name="テキスト ボックス 813"/>
        <xdr:cNvSpPr txBox="1"/>
      </xdr:nvSpPr>
      <xdr:spPr>
        <a:xfrm>
          <a:off x="16230600" y="101917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5" name="正方形/長方形 814"/>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6" name="正方形/長方形 815"/>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7" name="正方形/長方形 816"/>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8" name="正方形/長方形 817"/>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19" name="正方形/長方形 818"/>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20" name="正方形/長方形 819"/>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1" name="正方形/長方形 820"/>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2" name="正方形/長方形 821"/>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3" name="テキスト ボックス 822"/>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4" name="直線コネクタ 823"/>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5" name="テキスト ボックス 824"/>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6" name="直線コネクタ 825"/>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7" name="テキスト ボックス 826"/>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8" name="直線コネクタ 827"/>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29" name="テキスト ボックス 828"/>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30" name="直線コネクタ 829"/>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1" name="テキスト ボックス 830"/>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2" name="直線コネクタ 831"/>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3" name="テキスト ボックス 832"/>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4" name="直線コネクタ 833"/>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5" name="テキスト ボックス 834"/>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6" name="直線コネクタ 835"/>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7" name="テキスト ボックス 836"/>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8"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38100</xdr:rowOff>
    </xdr:from>
    <xdr:to>
      <xdr:col>32</xdr:col>
      <xdr:colOff>190500</xdr:colOff>
      <xdr:row>78</xdr:row>
      <xdr:rowOff>85725</xdr:rowOff>
    </xdr:to>
    <xdr:cxnSp macro="">
      <xdr:nvCxnSpPr>
        <xdr:cNvPr id="839" name="直線コネクタ 838"/>
        <xdr:cNvCxnSpPr/>
      </xdr:nvCxnSpPr>
      <xdr:spPr>
        <a:xfrm flipV="1">
          <a:off x="19411950" y="12211050"/>
          <a:ext cx="9525"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95250</xdr:rowOff>
    </xdr:from>
    <xdr:ext cx="533400" cy="257175"/>
    <xdr:sp macro="" textlink="">
      <xdr:nvSpPr>
        <xdr:cNvPr id="840" name="繰出金最小値テキスト"/>
        <xdr:cNvSpPr txBox="1"/>
      </xdr:nvSpPr>
      <xdr:spPr>
        <a:xfrm>
          <a:off x="1946910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95250</xdr:colOff>
      <xdr:row>78</xdr:row>
      <xdr:rowOff>85725</xdr:rowOff>
    </xdr:from>
    <xdr:to>
      <xdr:col>32</xdr:col>
      <xdr:colOff>276225</xdr:colOff>
      <xdr:row>78</xdr:row>
      <xdr:rowOff>85725</xdr:rowOff>
    </xdr:to>
    <xdr:cxnSp macro="">
      <xdr:nvCxnSpPr>
        <xdr:cNvPr id="841" name="直線コネクタ 840"/>
        <xdr:cNvCxnSpPr/>
      </xdr:nvCxnSpPr>
      <xdr:spPr>
        <a:xfrm>
          <a:off x="19326225"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161925</xdr:rowOff>
    </xdr:from>
    <xdr:ext cx="533400" cy="257175"/>
    <xdr:sp macro="" textlink="">
      <xdr:nvSpPr>
        <xdr:cNvPr id="842" name="繰出金最大値テキスト"/>
        <xdr:cNvSpPr txBox="1"/>
      </xdr:nvSpPr>
      <xdr:spPr>
        <a:xfrm>
          <a:off x="19469100" y="11991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95250</xdr:colOff>
      <xdr:row>71</xdr:row>
      <xdr:rowOff>38100</xdr:rowOff>
    </xdr:from>
    <xdr:to>
      <xdr:col>32</xdr:col>
      <xdr:colOff>276225</xdr:colOff>
      <xdr:row>71</xdr:row>
      <xdr:rowOff>38100</xdr:rowOff>
    </xdr:to>
    <xdr:cxnSp macro="">
      <xdr:nvCxnSpPr>
        <xdr:cNvPr id="843" name="直線コネクタ 842"/>
        <xdr:cNvCxnSpPr/>
      </xdr:nvCxnSpPr>
      <xdr:spPr>
        <a:xfrm>
          <a:off x="19326225" y="12211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38100</xdr:rowOff>
    </xdr:from>
    <xdr:to>
      <xdr:col>32</xdr:col>
      <xdr:colOff>190500</xdr:colOff>
      <xdr:row>75</xdr:row>
      <xdr:rowOff>85725</xdr:rowOff>
    </xdr:to>
    <xdr:cxnSp macro="">
      <xdr:nvCxnSpPr>
        <xdr:cNvPr id="844" name="直線コネクタ 843"/>
        <xdr:cNvCxnSpPr/>
      </xdr:nvCxnSpPr>
      <xdr:spPr>
        <a:xfrm>
          <a:off x="18669000" y="128968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142875</xdr:rowOff>
    </xdr:from>
    <xdr:ext cx="533400" cy="257175"/>
    <xdr:sp macro="" textlink="">
      <xdr:nvSpPr>
        <xdr:cNvPr id="845" name="繰出金平均値テキスト"/>
        <xdr:cNvSpPr txBox="1"/>
      </xdr:nvSpPr>
      <xdr:spPr>
        <a:xfrm>
          <a:off x="194691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161925</xdr:rowOff>
    </xdr:from>
    <xdr:to>
      <xdr:col>32</xdr:col>
      <xdr:colOff>238125</xdr:colOff>
      <xdr:row>76</xdr:row>
      <xdr:rowOff>95250</xdr:rowOff>
    </xdr:to>
    <xdr:sp macro="" textlink="">
      <xdr:nvSpPr>
        <xdr:cNvPr id="846" name="フローチャート : 判断 845"/>
        <xdr:cNvSpPr/>
      </xdr:nvSpPr>
      <xdr:spPr>
        <a:xfrm>
          <a:off x="19364325"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38100</xdr:rowOff>
    </xdr:from>
    <xdr:to>
      <xdr:col>31</xdr:col>
      <xdr:colOff>38100</xdr:colOff>
      <xdr:row>76</xdr:row>
      <xdr:rowOff>9525</xdr:rowOff>
    </xdr:to>
    <xdr:cxnSp macro="">
      <xdr:nvCxnSpPr>
        <xdr:cNvPr id="847" name="直線コネクタ 846"/>
        <xdr:cNvCxnSpPr/>
      </xdr:nvCxnSpPr>
      <xdr:spPr>
        <a:xfrm flipV="1">
          <a:off x="17945100" y="12896850"/>
          <a:ext cx="7239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0</xdr:rowOff>
    </xdr:from>
    <xdr:to>
      <xdr:col>31</xdr:col>
      <xdr:colOff>85725</xdr:colOff>
      <xdr:row>76</xdr:row>
      <xdr:rowOff>104775</xdr:rowOff>
    </xdr:to>
    <xdr:sp macro="" textlink="">
      <xdr:nvSpPr>
        <xdr:cNvPr id="848" name="フローチャート : 判断 847"/>
        <xdr:cNvSpPr/>
      </xdr:nvSpPr>
      <xdr:spPr>
        <a:xfrm>
          <a:off x="1863090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95250</xdr:rowOff>
    </xdr:from>
    <xdr:ext cx="533400" cy="257175"/>
    <xdr:sp macro="" textlink="">
      <xdr:nvSpPr>
        <xdr:cNvPr id="849" name="テキスト ボックス 848"/>
        <xdr:cNvSpPr txBox="1"/>
      </xdr:nvSpPr>
      <xdr:spPr>
        <a:xfrm>
          <a:off x="1848802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123825</xdr:rowOff>
    </xdr:from>
    <xdr:to>
      <xdr:col>29</xdr:col>
      <xdr:colOff>514350</xdr:colOff>
      <xdr:row>76</xdr:row>
      <xdr:rowOff>9525</xdr:rowOff>
    </xdr:to>
    <xdr:cxnSp macro="">
      <xdr:nvCxnSpPr>
        <xdr:cNvPr id="850" name="直線コネクタ 849"/>
        <xdr:cNvCxnSpPr/>
      </xdr:nvCxnSpPr>
      <xdr:spPr>
        <a:xfrm>
          <a:off x="17145000" y="12296775"/>
          <a:ext cx="800100"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57150</xdr:rowOff>
    </xdr:from>
    <xdr:to>
      <xdr:col>29</xdr:col>
      <xdr:colOff>571500</xdr:colOff>
      <xdr:row>76</xdr:row>
      <xdr:rowOff>161925</xdr:rowOff>
    </xdr:to>
    <xdr:sp macro="" textlink="">
      <xdr:nvSpPr>
        <xdr:cNvPr id="851" name="フローチャート : 判断 850"/>
        <xdr:cNvSpPr/>
      </xdr:nvSpPr>
      <xdr:spPr>
        <a:xfrm>
          <a:off x="17897475" y="13087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152400</xdr:rowOff>
    </xdr:from>
    <xdr:ext cx="533400" cy="257175"/>
    <xdr:sp macro="" textlink="">
      <xdr:nvSpPr>
        <xdr:cNvPr id="852" name="テキスト ボックス 851"/>
        <xdr:cNvSpPr txBox="1"/>
      </xdr:nvSpPr>
      <xdr:spPr>
        <a:xfrm>
          <a:off x="17678400"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114300</xdr:colOff>
      <xdr:row>71</xdr:row>
      <xdr:rowOff>123825</xdr:rowOff>
    </xdr:from>
    <xdr:to>
      <xdr:col>28</xdr:col>
      <xdr:colOff>314325</xdr:colOff>
      <xdr:row>75</xdr:row>
      <xdr:rowOff>104775</xdr:rowOff>
    </xdr:to>
    <xdr:cxnSp macro="">
      <xdr:nvCxnSpPr>
        <xdr:cNvPr id="853" name="直線コネクタ 852"/>
        <xdr:cNvCxnSpPr/>
      </xdr:nvCxnSpPr>
      <xdr:spPr>
        <a:xfrm flipV="1">
          <a:off x="16344900" y="12296775"/>
          <a:ext cx="800100" cy="666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66675</xdr:rowOff>
    </xdr:from>
    <xdr:to>
      <xdr:col>28</xdr:col>
      <xdr:colOff>361950</xdr:colOff>
      <xdr:row>76</xdr:row>
      <xdr:rowOff>171450</xdr:rowOff>
    </xdr:to>
    <xdr:sp macro="" textlink="">
      <xdr:nvSpPr>
        <xdr:cNvPr id="854" name="フローチャート : 判断 853"/>
        <xdr:cNvSpPr/>
      </xdr:nvSpPr>
      <xdr:spPr>
        <a:xfrm>
          <a:off x="17097375" y="1309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161925</xdr:rowOff>
    </xdr:from>
    <xdr:ext cx="533400" cy="257175"/>
    <xdr:sp macro="" textlink="">
      <xdr:nvSpPr>
        <xdr:cNvPr id="855" name="テキスト ボックス 854"/>
        <xdr:cNvSpPr txBox="1"/>
      </xdr:nvSpPr>
      <xdr:spPr>
        <a:xfrm>
          <a:off x="16878300"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95250</xdr:rowOff>
    </xdr:from>
    <xdr:to>
      <xdr:col>27</xdr:col>
      <xdr:colOff>161925</xdr:colOff>
      <xdr:row>77</xdr:row>
      <xdr:rowOff>19050</xdr:rowOff>
    </xdr:to>
    <xdr:sp macro="" textlink="">
      <xdr:nvSpPr>
        <xdr:cNvPr id="856" name="フローチャート : 判断 855"/>
        <xdr:cNvSpPr/>
      </xdr:nvSpPr>
      <xdr:spPr>
        <a:xfrm>
          <a:off x="16287750" y="13125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9525</xdr:rowOff>
    </xdr:from>
    <xdr:ext cx="533400" cy="257175"/>
    <xdr:sp macro="" textlink="">
      <xdr:nvSpPr>
        <xdr:cNvPr id="857" name="テキスト ボックス 856"/>
        <xdr:cNvSpPr txBox="1"/>
      </xdr:nvSpPr>
      <xdr:spPr>
        <a:xfrm>
          <a:off x="16163925"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8" name="テキスト ボックス 857"/>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59" name="テキスト ボックス 858"/>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60" name="テキスト ボックス 859"/>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1" name="テキスト ボックス 860"/>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2" name="テキスト ボックス 861"/>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75</xdr:row>
      <xdr:rowOff>28575</xdr:rowOff>
    </xdr:from>
    <xdr:to>
      <xdr:col>32</xdr:col>
      <xdr:colOff>238125</xdr:colOff>
      <xdr:row>75</xdr:row>
      <xdr:rowOff>133350</xdr:rowOff>
    </xdr:to>
    <xdr:sp macro="" textlink="">
      <xdr:nvSpPr>
        <xdr:cNvPr id="863" name="円/楕円 862"/>
        <xdr:cNvSpPr/>
      </xdr:nvSpPr>
      <xdr:spPr>
        <a:xfrm>
          <a:off x="19364325" y="12887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57150</xdr:rowOff>
    </xdr:from>
    <xdr:ext cx="533400" cy="257175"/>
    <xdr:sp macro="" textlink="">
      <xdr:nvSpPr>
        <xdr:cNvPr id="864" name="繰出金該当値テキスト"/>
        <xdr:cNvSpPr txBox="1"/>
      </xdr:nvSpPr>
      <xdr:spPr>
        <a:xfrm>
          <a:off x="19469100"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53,933</a:t>
          </a:r>
          <a:endParaRPr kumimoji="1" lang="ja-JP" altLang="en-US" sz="1000" b="1">
            <a:solidFill>
              <a:srgbClr val="FF0000"/>
            </a:solidFill>
            <a:latin typeface="ＭＳ Ｐゴシック"/>
          </a:endParaRPr>
        </a:p>
      </xdr:txBody>
    </xdr:sp>
    <xdr:clientData/>
  </xdr:oneCellAnchor>
  <xdr:twoCellAnchor>
    <xdr:from>
      <xdr:col>30</xdr:col>
      <xdr:colOff>600075</xdr:colOff>
      <xdr:row>74</xdr:row>
      <xdr:rowOff>161925</xdr:rowOff>
    </xdr:from>
    <xdr:to>
      <xdr:col>31</xdr:col>
      <xdr:colOff>85725</xdr:colOff>
      <xdr:row>75</xdr:row>
      <xdr:rowOff>95250</xdr:rowOff>
    </xdr:to>
    <xdr:sp macro="" textlink="">
      <xdr:nvSpPr>
        <xdr:cNvPr id="865" name="円/楕円 864"/>
        <xdr:cNvSpPr/>
      </xdr:nvSpPr>
      <xdr:spPr>
        <a:xfrm>
          <a:off x="18630900" y="128492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114300</xdr:rowOff>
    </xdr:from>
    <xdr:ext cx="533400" cy="257175"/>
    <xdr:sp macro="" textlink="">
      <xdr:nvSpPr>
        <xdr:cNvPr id="866" name="テキスト ボックス 865"/>
        <xdr:cNvSpPr txBox="1"/>
      </xdr:nvSpPr>
      <xdr:spPr>
        <a:xfrm>
          <a:off x="184880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133350</xdr:rowOff>
    </xdr:from>
    <xdr:to>
      <xdr:col>29</xdr:col>
      <xdr:colOff>571500</xdr:colOff>
      <xdr:row>76</xdr:row>
      <xdr:rowOff>57150</xdr:rowOff>
    </xdr:to>
    <xdr:sp macro="" textlink="">
      <xdr:nvSpPr>
        <xdr:cNvPr id="867" name="円/楕円 866"/>
        <xdr:cNvSpPr/>
      </xdr:nvSpPr>
      <xdr:spPr>
        <a:xfrm>
          <a:off x="1789747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76200</xdr:rowOff>
    </xdr:from>
    <xdr:ext cx="533400" cy="257175"/>
    <xdr:sp macro="" textlink="">
      <xdr:nvSpPr>
        <xdr:cNvPr id="868" name="テキスト ボックス 867"/>
        <xdr:cNvSpPr txBox="1"/>
      </xdr:nvSpPr>
      <xdr:spPr>
        <a:xfrm>
          <a:off x="176784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28</xdr:col>
      <xdr:colOff>266700</xdr:colOff>
      <xdr:row>71</xdr:row>
      <xdr:rowOff>76200</xdr:rowOff>
    </xdr:from>
    <xdr:to>
      <xdr:col>28</xdr:col>
      <xdr:colOff>361950</xdr:colOff>
      <xdr:row>72</xdr:row>
      <xdr:rowOff>0</xdr:rowOff>
    </xdr:to>
    <xdr:sp macro="" textlink="">
      <xdr:nvSpPr>
        <xdr:cNvPr id="869" name="円/楕円 868"/>
        <xdr:cNvSpPr/>
      </xdr:nvSpPr>
      <xdr:spPr>
        <a:xfrm>
          <a:off x="17097375" y="122491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70</xdr:row>
      <xdr:rowOff>19050</xdr:rowOff>
    </xdr:from>
    <xdr:ext cx="533400" cy="257175"/>
    <xdr:sp macro="" textlink="">
      <xdr:nvSpPr>
        <xdr:cNvPr id="870" name="テキスト ボックス 869"/>
        <xdr:cNvSpPr txBox="1"/>
      </xdr:nvSpPr>
      <xdr:spPr>
        <a:xfrm>
          <a:off x="16878300"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57150</xdr:rowOff>
    </xdr:from>
    <xdr:to>
      <xdr:col>27</xdr:col>
      <xdr:colOff>161925</xdr:colOff>
      <xdr:row>75</xdr:row>
      <xdr:rowOff>152400</xdr:rowOff>
    </xdr:to>
    <xdr:sp macro="" textlink="">
      <xdr:nvSpPr>
        <xdr:cNvPr id="871" name="円/楕円 870"/>
        <xdr:cNvSpPr/>
      </xdr:nvSpPr>
      <xdr:spPr>
        <a:xfrm>
          <a:off x="16287750" y="12915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171450</xdr:rowOff>
    </xdr:from>
    <xdr:ext cx="533400" cy="257175"/>
    <xdr:sp macro="" textlink="">
      <xdr:nvSpPr>
        <xdr:cNvPr id="872" name="テキスト ボックス 871"/>
        <xdr:cNvSpPr txBox="1"/>
      </xdr:nvSpPr>
      <xdr:spPr>
        <a:xfrm>
          <a:off x="1616392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3" name="正方形/長方形 872"/>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4" name="正方形/長方形 873"/>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5" name="正方形/長方形 874"/>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6" name="正方形/長方形 875"/>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7" name="正方形/長方形 876"/>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8" name="正方形/長方形 877"/>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79" name="正方形/長方形 878"/>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80" name="正方形/長方形 879"/>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1" name="テキスト ボックス 880"/>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2" name="直線コネクタ 881"/>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83" name="直線コネクタ 882"/>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84" name="テキスト ボックス 883"/>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5" name="直線コネクタ 884"/>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86" name="テキスト ボックス 885"/>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7"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88" name="直線コネクタ 887"/>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89"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90" name="直線コネクタ 889"/>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91"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92" name="直線コネクタ 891"/>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93" name="直線コネクタ 892"/>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94"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5" name="フローチャート : 判断 894"/>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96" name="直線コネクタ 895"/>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97" name="フローチャート : 判断 896"/>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98" name="テキスト ボックス 897"/>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99" name="直線コネクタ 898"/>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900" name="フローチャート : 判断 899"/>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901" name="テキスト ボックス 900"/>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902" name="直線コネクタ 901"/>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903" name="フローチャート : 判断 902"/>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904" name="テキスト ボックス 903"/>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5" name="フローチャート : 判断 904"/>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906" name="テキスト ボックス 905"/>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7" name="テキスト ボックス 906"/>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8" name="テキスト ボックス 907"/>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9" name="テキスト ボックス 908"/>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10" name="テキスト ボックス 909"/>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1" name="テキスト ボックス 910"/>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12" name="円/楕円 911"/>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13"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14" name="円/楕円 913"/>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15" name="テキスト ボックス 914"/>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16" name="円/楕円 915"/>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17" name="テキスト ボックス 916"/>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18" name="円/楕円 917"/>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19" name="テキスト ボックス 918"/>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20" name="円/楕円 919"/>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21" name="テキスト ボックス 920"/>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2" name="正方形/長方形 921"/>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23" name="正方形/長方形 922"/>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4" name="テキスト ボックス 923"/>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歳出総額に占める構成比は、義務的経費</a:t>
          </a:r>
          <a:r>
            <a:rPr kumimoji="1" lang="en-US" altLang="ja-JP" sz="1300">
              <a:latin typeface="ＭＳ Ｐゴシック"/>
            </a:rPr>
            <a:t>43.0</a:t>
          </a:r>
          <a:r>
            <a:rPr kumimoji="1" lang="ja-JP" altLang="en-US" sz="1300">
              <a:latin typeface="ＭＳ Ｐゴシック"/>
            </a:rPr>
            <a:t>％、一般行政経費</a:t>
          </a:r>
          <a:r>
            <a:rPr kumimoji="1" lang="en-US" altLang="ja-JP" sz="1300">
              <a:latin typeface="ＭＳ Ｐゴシック"/>
            </a:rPr>
            <a:t>28.4</a:t>
          </a:r>
          <a:r>
            <a:rPr kumimoji="1" lang="ja-JP" altLang="en-US" sz="1300">
              <a:latin typeface="ＭＳ Ｐゴシック"/>
            </a:rPr>
            <a:t>％、なお、投資的経費は</a:t>
          </a:r>
          <a:r>
            <a:rPr kumimoji="1" lang="en-US" altLang="ja-JP" sz="1300">
              <a:latin typeface="ＭＳ Ｐゴシック"/>
            </a:rPr>
            <a:t>43.1</a:t>
          </a:r>
          <a:r>
            <a:rPr kumimoji="1" lang="ja-JP" altLang="en-US" sz="1300">
              <a:latin typeface="ＭＳ Ｐゴシック"/>
            </a:rPr>
            <a:t>％となった。義務的経費は年々増加する社会保障関連経費に加え福祉医療費助成事業こども医療の対象者拡充等による扶助費の増、一般行政経費では行政情報システムクラウド共同利用などにより物件費の増、その他経費では繰出金が減となっているが、平成</a:t>
          </a:r>
          <a:r>
            <a:rPr kumimoji="1" lang="en-US" altLang="ja-JP" sz="1300">
              <a:latin typeface="ＭＳ Ｐゴシック"/>
            </a:rPr>
            <a:t>27</a:t>
          </a:r>
          <a:r>
            <a:rPr kumimoji="1" lang="ja-JP" altLang="en-US" sz="1300">
              <a:latin typeface="ＭＳ Ｐゴシック"/>
            </a:rPr>
            <a:t>年度の国民健康保険特別会計への法定外繰入を行っていることが減額要因となっている。投資的経費（普通建設事業「うち新規整備」）では日野町防災センターの整備により増となっている。</a:t>
          </a:r>
        </a:p>
        <a:p>
          <a:r>
            <a:rPr kumimoji="1" lang="ja-JP" altLang="en-US" sz="1300">
              <a:latin typeface="ＭＳ Ｐゴシック"/>
            </a:rPr>
            <a:t>人件費は、住民一人当たり</a:t>
          </a:r>
          <a:r>
            <a:rPr kumimoji="1" lang="en-US" altLang="ja-JP" sz="1300">
              <a:latin typeface="ＭＳ Ｐゴシック"/>
            </a:rPr>
            <a:t>70,391</a:t>
          </a:r>
          <a:r>
            <a:rPr kumimoji="1" lang="ja-JP" altLang="en-US" sz="1300">
              <a:latin typeface="ＭＳ Ｐゴシック"/>
            </a:rPr>
            <a:t>円であり、類似団体平均の</a:t>
          </a:r>
          <a:r>
            <a:rPr kumimoji="1" lang="en-US" altLang="ja-JP" sz="1300">
              <a:latin typeface="ＭＳ Ｐゴシック"/>
            </a:rPr>
            <a:t>63,599</a:t>
          </a:r>
          <a:r>
            <a:rPr kumimoji="1" lang="ja-JP" altLang="en-US" sz="1300">
              <a:latin typeface="ＭＳ Ｐゴシック"/>
            </a:rPr>
            <a:t>円より</a:t>
          </a:r>
          <a:r>
            <a:rPr kumimoji="1" lang="en-US" altLang="ja-JP" sz="1300">
              <a:latin typeface="ＭＳ Ｐゴシック"/>
            </a:rPr>
            <a:t>6,792</a:t>
          </a:r>
          <a:r>
            <a:rPr kumimoji="1" lang="ja-JP" altLang="en-US" sz="1300">
              <a:latin typeface="ＭＳ Ｐゴシック"/>
            </a:rPr>
            <a:t>円高い状況にある。また、退職者補充により正規職員が増加したものの、職員の平均年齢の低下により、昨年度に比べ低下している。補助費等では、住民一人当たり</a:t>
          </a:r>
          <a:r>
            <a:rPr kumimoji="1" lang="en-US" altLang="ja-JP" sz="1300">
              <a:latin typeface="ＭＳ Ｐゴシック"/>
            </a:rPr>
            <a:t>48,877</a:t>
          </a:r>
          <a:r>
            <a:rPr kumimoji="1" lang="ja-JP" altLang="en-US" sz="1300">
              <a:latin typeface="ＭＳ Ｐゴシック"/>
            </a:rPr>
            <a:t>円となり、類似団体平均の</a:t>
          </a:r>
          <a:r>
            <a:rPr kumimoji="1" lang="en-US" altLang="ja-JP" sz="1300">
              <a:latin typeface="ＭＳ Ｐゴシック"/>
            </a:rPr>
            <a:t>51,105</a:t>
          </a:r>
          <a:r>
            <a:rPr kumimoji="1" lang="ja-JP" altLang="en-US" sz="1300">
              <a:latin typeface="ＭＳ Ｐゴシック"/>
            </a:rPr>
            <a:t>円より</a:t>
          </a:r>
          <a:r>
            <a:rPr kumimoji="1" lang="en-US" altLang="ja-JP" sz="1300">
              <a:latin typeface="ＭＳ Ｐゴシック"/>
            </a:rPr>
            <a:t>2,228</a:t>
          </a:r>
          <a:r>
            <a:rPr kumimoji="1" lang="ja-JP" altLang="en-US" sz="1300">
              <a:latin typeface="ＭＳ Ｐゴシック"/>
            </a:rPr>
            <a:t>円低い状況にある。各種団体への補助金や各協議会等への負担金の見直しを行い、合理化を図ってきたところであるが、一部事務組合負担金等の増加により昨年度</a:t>
          </a:r>
          <a:r>
            <a:rPr kumimoji="1" lang="en-US" altLang="ja-JP" sz="1300">
              <a:latin typeface="ＭＳ Ｐゴシック"/>
            </a:rPr>
            <a:t>48,459</a:t>
          </a:r>
          <a:r>
            <a:rPr kumimoji="1" lang="ja-JP" altLang="en-US" sz="1300">
              <a:latin typeface="ＭＳ Ｐゴシック"/>
            </a:rPr>
            <a:t>円に比べると</a:t>
          </a:r>
          <a:r>
            <a:rPr kumimoji="1" lang="en-US" altLang="ja-JP" sz="1300">
              <a:latin typeface="ＭＳ Ｐゴシック"/>
            </a:rPr>
            <a:t>418</a:t>
          </a:r>
          <a:r>
            <a:rPr kumimoji="1" lang="ja-JP" altLang="en-US" sz="1300">
              <a:latin typeface="ＭＳ Ｐゴシック"/>
            </a:rPr>
            <a:t>円増加している。物件費は住民一人当たり</a:t>
          </a:r>
          <a:r>
            <a:rPr kumimoji="1" lang="en-US" altLang="ja-JP" sz="1300">
              <a:latin typeface="ＭＳ Ｐゴシック"/>
            </a:rPr>
            <a:t>59,518</a:t>
          </a:r>
          <a:r>
            <a:rPr kumimoji="1" lang="ja-JP" altLang="en-US" sz="1300">
              <a:latin typeface="ＭＳ Ｐゴシック"/>
            </a:rPr>
            <a:t>円となり、類似団体平均の</a:t>
          </a:r>
          <a:r>
            <a:rPr kumimoji="1" lang="en-US" altLang="ja-JP" sz="1300">
              <a:latin typeface="ＭＳ Ｐゴシック"/>
            </a:rPr>
            <a:t>80,684</a:t>
          </a:r>
          <a:r>
            <a:rPr kumimoji="1" lang="ja-JP" altLang="en-US" sz="1300">
              <a:latin typeface="ＭＳ Ｐゴシック"/>
            </a:rPr>
            <a:t>円より</a:t>
          </a:r>
          <a:r>
            <a:rPr kumimoji="1" lang="en-US" altLang="ja-JP" sz="1300">
              <a:latin typeface="ＭＳ Ｐゴシック"/>
            </a:rPr>
            <a:t>21,166</a:t>
          </a:r>
          <a:r>
            <a:rPr kumimoji="1" lang="ja-JP" altLang="en-US" sz="1300">
              <a:latin typeface="ＭＳ Ｐゴシック"/>
            </a:rPr>
            <a:t>円低い状況にある。行政情報システムクラウド共同利用や財務諸表作成に伴う固定資産台帳および公共施設総合管理計画の整備委託など増加要因はあるものの、委託経費や施設維持に係る経常経費の抑制に取り組んだことで、他団体と比較して良好な金額になっていると考える。引き続き、各種事務事業の見直しや公共施設総合管理計画に基づき、公共施設の統廃合を含めた検討を行う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37</xdr:row>
      <xdr:rowOff>133350</xdr:rowOff>
    </xdr:to>
    <xdr:cxnSp macro="">
      <xdr:nvCxnSpPr>
        <xdr:cNvPr id="56" name="直線コネクタ 55"/>
        <xdr:cNvCxnSpPr/>
      </xdr:nvCxnSpPr>
      <xdr:spPr>
        <a:xfrm flipV="1">
          <a:off x="4114800" y="5191125"/>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142875</xdr:rowOff>
    </xdr:from>
    <xdr:ext cx="466725" cy="257175"/>
    <xdr:sp macro="" textlink="">
      <xdr:nvSpPr>
        <xdr:cNvPr id="57" name="議会費最小値テキスト"/>
        <xdr:cNvSpPr txBox="1"/>
      </xdr:nvSpPr>
      <xdr:spPr>
        <a:xfrm>
          <a:off x="4171950" y="6486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419100</xdr:colOff>
      <xdr:row>37</xdr:row>
      <xdr:rowOff>133350</xdr:rowOff>
    </xdr:from>
    <xdr:to>
      <xdr:col>6</xdr:col>
      <xdr:colOff>600075</xdr:colOff>
      <xdr:row>37</xdr:row>
      <xdr:rowOff>133350</xdr:rowOff>
    </xdr:to>
    <xdr:cxnSp macro="">
      <xdr:nvCxnSpPr>
        <xdr:cNvPr id="58" name="直線コネクタ 57"/>
        <xdr:cNvCxnSpPr/>
      </xdr:nvCxnSpPr>
      <xdr:spPr>
        <a:xfrm>
          <a:off x="4029075" y="6477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466725" cy="257175"/>
    <xdr:sp macro="" textlink="">
      <xdr:nvSpPr>
        <xdr:cNvPr id="59" name="議会費最大値テキスト"/>
        <xdr:cNvSpPr txBox="1"/>
      </xdr:nvSpPr>
      <xdr:spPr>
        <a:xfrm>
          <a:off x="4171950"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0" name="直線コネクタ 59"/>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47625</xdr:rowOff>
    </xdr:from>
    <xdr:to>
      <xdr:col>6</xdr:col>
      <xdr:colOff>514350</xdr:colOff>
      <xdr:row>34</xdr:row>
      <xdr:rowOff>85725</xdr:rowOff>
    </xdr:to>
    <xdr:cxnSp macro="">
      <xdr:nvCxnSpPr>
        <xdr:cNvPr id="61" name="直線コネクタ 60"/>
        <xdr:cNvCxnSpPr/>
      </xdr:nvCxnSpPr>
      <xdr:spPr>
        <a:xfrm flipV="1">
          <a:off x="3371850" y="58769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28575</xdr:rowOff>
    </xdr:from>
    <xdr:ext cx="466725" cy="257175"/>
    <xdr:sp macro="" textlink="">
      <xdr:nvSpPr>
        <xdr:cNvPr id="62" name="議会費平均値テキスト"/>
        <xdr:cNvSpPr txBox="1"/>
      </xdr:nvSpPr>
      <xdr:spPr>
        <a:xfrm>
          <a:off x="4171950"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47625</xdr:rowOff>
    </xdr:from>
    <xdr:to>
      <xdr:col>6</xdr:col>
      <xdr:colOff>561975</xdr:colOff>
      <xdr:row>34</xdr:row>
      <xdr:rowOff>152400</xdr:rowOff>
    </xdr:to>
    <xdr:sp macro="" textlink="">
      <xdr:nvSpPr>
        <xdr:cNvPr id="63" name="フローチャート : 判断 62"/>
        <xdr:cNvSpPr/>
      </xdr:nvSpPr>
      <xdr:spPr>
        <a:xfrm>
          <a:off x="4067175" y="587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85725</xdr:rowOff>
    </xdr:from>
    <xdr:to>
      <xdr:col>5</xdr:col>
      <xdr:colOff>361950</xdr:colOff>
      <xdr:row>35</xdr:row>
      <xdr:rowOff>38100</xdr:rowOff>
    </xdr:to>
    <xdr:cxnSp macro="">
      <xdr:nvCxnSpPr>
        <xdr:cNvPr id="64" name="直線コネクタ 63"/>
        <xdr:cNvCxnSpPr/>
      </xdr:nvCxnSpPr>
      <xdr:spPr>
        <a:xfrm flipV="1">
          <a:off x="2562225" y="591502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95250</xdr:rowOff>
    </xdr:from>
    <xdr:to>
      <xdr:col>5</xdr:col>
      <xdr:colOff>409575</xdr:colOff>
      <xdr:row>34</xdr:row>
      <xdr:rowOff>28575</xdr:rowOff>
    </xdr:to>
    <xdr:sp macro="" textlink="">
      <xdr:nvSpPr>
        <xdr:cNvPr id="65" name="フローチャート : 判断 64"/>
        <xdr:cNvSpPr/>
      </xdr:nvSpPr>
      <xdr:spPr>
        <a:xfrm>
          <a:off x="3314700" y="575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38100</xdr:rowOff>
    </xdr:from>
    <xdr:ext cx="466725" cy="257175"/>
    <xdr:sp macro="" textlink="">
      <xdr:nvSpPr>
        <xdr:cNvPr id="66" name="テキスト ボックス 65"/>
        <xdr:cNvSpPr txBox="1"/>
      </xdr:nvSpPr>
      <xdr:spPr>
        <a:xfrm>
          <a:off x="3133725" y="552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600075</xdr:colOff>
      <xdr:row>35</xdr:row>
      <xdr:rowOff>38100</xdr:rowOff>
    </xdr:from>
    <xdr:to>
      <xdr:col>4</xdr:col>
      <xdr:colOff>152400</xdr:colOff>
      <xdr:row>35</xdr:row>
      <xdr:rowOff>95250</xdr:rowOff>
    </xdr:to>
    <xdr:cxnSp macro="">
      <xdr:nvCxnSpPr>
        <xdr:cNvPr id="67" name="直線コネクタ 66"/>
        <xdr:cNvCxnSpPr/>
      </xdr:nvCxnSpPr>
      <xdr:spPr>
        <a:xfrm flipV="1">
          <a:off x="1809750" y="60388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9525</xdr:rowOff>
    </xdr:from>
    <xdr:to>
      <xdr:col>4</xdr:col>
      <xdr:colOff>209550</xdr:colOff>
      <xdr:row>34</xdr:row>
      <xdr:rowOff>114300</xdr:rowOff>
    </xdr:to>
    <xdr:sp macro="" textlink="">
      <xdr:nvSpPr>
        <xdr:cNvPr id="68" name="フローチャート : 判断 67"/>
        <xdr:cNvSpPr/>
      </xdr:nvSpPr>
      <xdr:spPr>
        <a:xfrm>
          <a:off x="2514600"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32</xdr:row>
      <xdr:rowOff>133350</xdr:rowOff>
    </xdr:from>
    <xdr:ext cx="457200" cy="257175"/>
    <xdr:sp macro="" textlink="">
      <xdr:nvSpPr>
        <xdr:cNvPr id="69" name="テキスト ボックス 68"/>
        <xdr:cNvSpPr txBox="1"/>
      </xdr:nvSpPr>
      <xdr:spPr>
        <a:xfrm>
          <a:off x="2409825" y="56197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0</xdr:rowOff>
    </xdr:from>
    <xdr:to>
      <xdr:col>2</xdr:col>
      <xdr:colOff>600075</xdr:colOff>
      <xdr:row>35</xdr:row>
      <xdr:rowOff>95250</xdr:rowOff>
    </xdr:to>
    <xdr:cxnSp macro="">
      <xdr:nvCxnSpPr>
        <xdr:cNvPr id="70" name="直線コネクタ 69"/>
        <xdr:cNvCxnSpPr/>
      </xdr:nvCxnSpPr>
      <xdr:spPr>
        <a:xfrm>
          <a:off x="1047750" y="600075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19050</xdr:rowOff>
    </xdr:from>
    <xdr:to>
      <xdr:col>3</xdr:col>
      <xdr:colOff>0</xdr:colOff>
      <xdr:row>34</xdr:row>
      <xdr:rowOff>114300</xdr:rowOff>
    </xdr:to>
    <xdr:sp macro="" textlink="">
      <xdr:nvSpPr>
        <xdr:cNvPr id="71" name="フローチャート : 判断 70"/>
        <xdr:cNvSpPr/>
      </xdr:nvSpPr>
      <xdr:spPr>
        <a:xfrm>
          <a:off x="1800225" y="58483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133350</xdr:rowOff>
    </xdr:from>
    <xdr:ext cx="466725" cy="257175"/>
    <xdr:sp macro="" textlink="">
      <xdr:nvSpPr>
        <xdr:cNvPr id="72" name="テキスト ボックス 71"/>
        <xdr:cNvSpPr txBox="1"/>
      </xdr:nvSpPr>
      <xdr:spPr>
        <a:xfrm>
          <a:off x="1609725" y="561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3" name="フローチャート : 判断 72"/>
        <xdr:cNvSpPr/>
      </xdr:nvSpPr>
      <xdr:spPr>
        <a:xfrm>
          <a:off x="990600"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4" name="テキスト ボックス 73"/>
        <xdr:cNvSpPr txBox="1"/>
      </xdr:nvSpPr>
      <xdr:spPr>
        <a:xfrm>
          <a:off x="8096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33</xdr:row>
      <xdr:rowOff>171450</xdr:rowOff>
    </xdr:from>
    <xdr:to>
      <xdr:col>6</xdr:col>
      <xdr:colOff>561975</xdr:colOff>
      <xdr:row>34</xdr:row>
      <xdr:rowOff>104775</xdr:rowOff>
    </xdr:to>
    <xdr:sp macro="" textlink="">
      <xdr:nvSpPr>
        <xdr:cNvPr id="80" name="円/楕円 79"/>
        <xdr:cNvSpPr/>
      </xdr:nvSpPr>
      <xdr:spPr>
        <a:xfrm>
          <a:off x="4067175" y="582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19050</xdr:rowOff>
    </xdr:from>
    <xdr:ext cx="466725" cy="257175"/>
    <xdr:sp macro="" textlink="">
      <xdr:nvSpPr>
        <xdr:cNvPr id="81" name="議会費該当値テキスト"/>
        <xdr:cNvSpPr txBox="1"/>
      </xdr:nvSpPr>
      <xdr:spPr>
        <a:xfrm>
          <a:off x="4171950" y="567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38100</xdr:rowOff>
    </xdr:from>
    <xdr:to>
      <xdr:col>5</xdr:col>
      <xdr:colOff>409575</xdr:colOff>
      <xdr:row>34</xdr:row>
      <xdr:rowOff>133350</xdr:rowOff>
    </xdr:to>
    <xdr:sp macro="" textlink="">
      <xdr:nvSpPr>
        <xdr:cNvPr id="82" name="円/楕円 81"/>
        <xdr:cNvSpPr/>
      </xdr:nvSpPr>
      <xdr:spPr>
        <a:xfrm>
          <a:off x="3314700" y="5867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123825</xdr:rowOff>
    </xdr:from>
    <xdr:ext cx="466725" cy="257175"/>
    <xdr:sp macro="" textlink="">
      <xdr:nvSpPr>
        <xdr:cNvPr id="83" name="テキスト ボックス 82"/>
        <xdr:cNvSpPr txBox="1"/>
      </xdr:nvSpPr>
      <xdr:spPr>
        <a:xfrm>
          <a:off x="3133725"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161925</xdr:rowOff>
    </xdr:from>
    <xdr:to>
      <xdr:col>4</xdr:col>
      <xdr:colOff>209550</xdr:colOff>
      <xdr:row>35</xdr:row>
      <xdr:rowOff>95250</xdr:rowOff>
    </xdr:to>
    <xdr:sp macro="" textlink="">
      <xdr:nvSpPr>
        <xdr:cNvPr id="84" name="円/楕円 83"/>
        <xdr:cNvSpPr/>
      </xdr:nvSpPr>
      <xdr:spPr>
        <a:xfrm>
          <a:off x="2514600" y="5991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85725</xdr:rowOff>
    </xdr:from>
    <xdr:ext cx="457200" cy="257175"/>
    <xdr:sp macro="" textlink="">
      <xdr:nvSpPr>
        <xdr:cNvPr id="85" name="テキスト ボックス 84"/>
        <xdr:cNvSpPr txBox="1"/>
      </xdr:nvSpPr>
      <xdr:spPr>
        <a:xfrm>
          <a:off x="2409825" y="60864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38100</xdr:rowOff>
    </xdr:from>
    <xdr:to>
      <xdr:col>3</xdr:col>
      <xdr:colOff>0</xdr:colOff>
      <xdr:row>35</xdr:row>
      <xdr:rowOff>142875</xdr:rowOff>
    </xdr:to>
    <xdr:sp macro="" textlink="">
      <xdr:nvSpPr>
        <xdr:cNvPr id="86" name="円/楕円 85"/>
        <xdr:cNvSpPr/>
      </xdr:nvSpPr>
      <xdr:spPr>
        <a:xfrm>
          <a:off x="1800225" y="60388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133350</xdr:rowOff>
    </xdr:from>
    <xdr:ext cx="466725" cy="257175"/>
    <xdr:sp macro="" textlink="">
      <xdr:nvSpPr>
        <xdr:cNvPr id="87" name="テキスト ボックス 86"/>
        <xdr:cNvSpPr txBox="1"/>
      </xdr:nvSpPr>
      <xdr:spPr>
        <a:xfrm>
          <a:off x="1609725" y="613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123825</xdr:rowOff>
    </xdr:from>
    <xdr:to>
      <xdr:col>1</xdr:col>
      <xdr:colOff>485775</xdr:colOff>
      <xdr:row>35</xdr:row>
      <xdr:rowOff>47625</xdr:rowOff>
    </xdr:to>
    <xdr:sp macro="" textlink="">
      <xdr:nvSpPr>
        <xdr:cNvPr id="88" name="円/楕円 87"/>
        <xdr:cNvSpPr/>
      </xdr:nvSpPr>
      <xdr:spPr>
        <a:xfrm>
          <a:off x="990600" y="595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47625</xdr:rowOff>
    </xdr:from>
    <xdr:ext cx="466725" cy="257175"/>
    <xdr:sp macro="" textlink="">
      <xdr:nvSpPr>
        <xdr:cNvPr id="89" name="テキスト ボックス 88"/>
        <xdr:cNvSpPr txBox="1"/>
      </xdr:nvSpPr>
      <xdr:spPr>
        <a:xfrm>
          <a:off x="80962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600075</xdr:colOff>
      <xdr:row>59</xdr:row>
      <xdr:rowOff>95250</xdr:rowOff>
    </xdr:to>
    <xdr:cxnSp macro="">
      <xdr:nvCxnSpPr>
        <xdr:cNvPr id="101" name="直線コネクタ 100"/>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3" name="直線コネクタ 102"/>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5" name="直線コネクタ 104"/>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7" name="直線コネクタ 106"/>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8" name="テキスト ボックス 107"/>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09" name="直線コネクタ 108"/>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11" name="直線コネクタ 110"/>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3" name="直線コネクタ 112"/>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5"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57150</xdr:rowOff>
    </xdr:from>
    <xdr:to>
      <xdr:col>6</xdr:col>
      <xdr:colOff>514350</xdr:colOff>
      <xdr:row>59</xdr:row>
      <xdr:rowOff>95250</xdr:rowOff>
    </xdr:to>
    <xdr:cxnSp macro="">
      <xdr:nvCxnSpPr>
        <xdr:cNvPr id="116" name="直線コネクタ 115"/>
        <xdr:cNvCxnSpPr/>
      </xdr:nvCxnSpPr>
      <xdr:spPr>
        <a:xfrm flipV="1">
          <a:off x="4114800" y="8629650"/>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95250</xdr:rowOff>
    </xdr:from>
    <xdr:ext cx="533400" cy="257175"/>
    <xdr:sp macro="" textlink="">
      <xdr:nvSpPr>
        <xdr:cNvPr id="117" name="総務費最小値テキスト"/>
        <xdr:cNvSpPr txBox="1"/>
      </xdr:nvSpPr>
      <xdr:spPr>
        <a:xfrm>
          <a:off x="417195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419100</xdr:colOff>
      <xdr:row>59</xdr:row>
      <xdr:rowOff>95250</xdr:rowOff>
    </xdr:from>
    <xdr:to>
      <xdr:col>6</xdr:col>
      <xdr:colOff>600075</xdr:colOff>
      <xdr:row>59</xdr:row>
      <xdr:rowOff>95250</xdr:rowOff>
    </xdr:to>
    <xdr:cxnSp macro="">
      <xdr:nvCxnSpPr>
        <xdr:cNvPr id="118" name="直線コネクタ 117"/>
        <xdr:cNvCxnSpPr/>
      </xdr:nvCxnSpPr>
      <xdr:spPr>
        <a:xfrm>
          <a:off x="402907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0</xdr:rowOff>
    </xdr:from>
    <xdr:ext cx="600075" cy="257175"/>
    <xdr:sp macro="" textlink="">
      <xdr:nvSpPr>
        <xdr:cNvPr id="119" name="総務費最大値テキスト"/>
        <xdr:cNvSpPr txBox="1"/>
      </xdr:nvSpPr>
      <xdr:spPr>
        <a:xfrm>
          <a:off x="4171950" y="8401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419100</xdr:colOff>
      <xdr:row>50</xdr:row>
      <xdr:rowOff>57150</xdr:rowOff>
    </xdr:from>
    <xdr:to>
      <xdr:col>6</xdr:col>
      <xdr:colOff>600075</xdr:colOff>
      <xdr:row>50</xdr:row>
      <xdr:rowOff>57150</xdr:rowOff>
    </xdr:to>
    <xdr:cxnSp macro="">
      <xdr:nvCxnSpPr>
        <xdr:cNvPr id="120" name="直線コネクタ 119"/>
        <xdr:cNvCxnSpPr/>
      </xdr:nvCxnSpPr>
      <xdr:spPr>
        <a:xfrm>
          <a:off x="4029075" y="8629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38100</xdr:rowOff>
    </xdr:from>
    <xdr:to>
      <xdr:col>6</xdr:col>
      <xdr:colOff>514350</xdr:colOff>
      <xdr:row>58</xdr:row>
      <xdr:rowOff>152400</xdr:rowOff>
    </xdr:to>
    <xdr:cxnSp macro="">
      <xdr:nvCxnSpPr>
        <xdr:cNvPr id="121" name="直線コネクタ 120"/>
        <xdr:cNvCxnSpPr/>
      </xdr:nvCxnSpPr>
      <xdr:spPr>
        <a:xfrm flipV="1">
          <a:off x="3371850" y="9810750"/>
          <a:ext cx="75247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161925</xdr:rowOff>
    </xdr:from>
    <xdr:ext cx="533400" cy="257175"/>
    <xdr:sp macro="" textlink="">
      <xdr:nvSpPr>
        <xdr:cNvPr id="122" name="総務費平均値テキスト"/>
        <xdr:cNvSpPr txBox="1"/>
      </xdr:nvSpPr>
      <xdr:spPr>
        <a:xfrm>
          <a:off x="4171950"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9525</xdr:rowOff>
    </xdr:from>
    <xdr:to>
      <xdr:col>6</xdr:col>
      <xdr:colOff>561975</xdr:colOff>
      <xdr:row>57</xdr:row>
      <xdr:rowOff>114300</xdr:rowOff>
    </xdr:to>
    <xdr:sp macro="" textlink="">
      <xdr:nvSpPr>
        <xdr:cNvPr id="123" name="フローチャート : 判断 122"/>
        <xdr:cNvSpPr/>
      </xdr:nvSpPr>
      <xdr:spPr>
        <a:xfrm>
          <a:off x="4067175" y="9782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104775</xdr:rowOff>
    </xdr:from>
    <xdr:to>
      <xdr:col>5</xdr:col>
      <xdr:colOff>361950</xdr:colOff>
      <xdr:row>58</xdr:row>
      <xdr:rowOff>152400</xdr:rowOff>
    </xdr:to>
    <xdr:cxnSp macro="">
      <xdr:nvCxnSpPr>
        <xdr:cNvPr id="124" name="直線コネクタ 123"/>
        <xdr:cNvCxnSpPr/>
      </xdr:nvCxnSpPr>
      <xdr:spPr>
        <a:xfrm>
          <a:off x="2562225" y="10048875"/>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38100</xdr:rowOff>
    </xdr:from>
    <xdr:to>
      <xdr:col>5</xdr:col>
      <xdr:colOff>409575</xdr:colOff>
      <xdr:row>57</xdr:row>
      <xdr:rowOff>142875</xdr:rowOff>
    </xdr:to>
    <xdr:sp macro="" textlink="">
      <xdr:nvSpPr>
        <xdr:cNvPr id="125" name="フローチャート : 判断 124"/>
        <xdr:cNvSpPr/>
      </xdr:nvSpPr>
      <xdr:spPr>
        <a:xfrm>
          <a:off x="33147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152400</xdr:rowOff>
    </xdr:from>
    <xdr:ext cx="533400" cy="257175"/>
    <xdr:sp macro="" textlink="">
      <xdr:nvSpPr>
        <xdr:cNvPr id="126" name="テキスト ボックス 125"/>
        <xdr:cNvSpPr txBox="1"/>
      </xdr:nvSpPr>
      <xdr:spPr>
        <a:xfrm>
          <a:off x="310515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38100</xdr:rowOff>
    </xdr:from>
    <xdr:to>
      <xdr:col>4</xdr:col>
      <xdr:colOff>152400</xdr:colOff>
      <xdr:row>58</xdr:row>
      <xdr:rowOff>104775</xdr:rowOff>
    </xdr:to>
    <xdr:cxnSp macro="">
      <xdr:nvCxnSpPr>
        <xdr:cNvPr id="127" name="直線コネクタ 126"/>
        <xdr:cNvCxnSpPr/>
      </xdr:nvCxnSpPr>
      <xdr:spPr>
        <a:xfrm>
          <a:off x="1809750" y="9810750"/>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123825</xdr:rowOff>
    </xdr:from>
    <xdr:to>
      <xdr:col>4</xdr:col>
      <xdr:colOff>209550</xdr:colOff>
      <xdr:row>58</xdr:row>
      <xdr:rowOff>57150</xdr:rowOff>
    </xdr:to>
    <xdr:sp macro="" textlink="">
      <xdr:nvSpPr>
        <xdr:cNvPr id="128" name="フローチャート : 判断 127"/>
        <xdr:cNvSpPr/>
      </xdr:nvSpPr>
      <xdr:spPr>
        <a:xfrm>
          <a:off x="2514600"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66675</xdr:rowOff>
    </xdr:from>
    <xdr:ext cx="533400" cy="257175"/>
    <xdr:sp macro="" textlink="">
      <xdr:nvSpPr>
        <xdr:cNvPr id="129" name="テキスト ボックス 128"/>
        <xdr:cNvSpPr txBox="1"/>
      </xdr:nvSpPr>
      <xdr:spPr>
        <a:xfrm>
          <a:off x="238125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38100</xdr:rowOff>
    </xdr:from>
    <xdr:to>
      <xdr:col>2</xdr:col>
      <xdr:colOff>600075</xdr:colOff>
      <xdr:row>58</xdr:row>
      <xdr:rowOff>152400</xdr:rowOff>
    </xdr:to>
    <xdr:cxnSp macro="">
      <xdr:nvCxnSpPr>
        <xdr:cNvPr id="130" name="直線コネクタ 129"/>
        <xdr:cNvCxnSpPr/>
      </xdr:nvCxnSpPr>
      <xdr:spPr>
        <a:xfrm flipV="1">
          <a:off x="1047750" y="9810750"/>
          <a:ext cx="7620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142875</xdr:rowOff>
    </xdr:from>
    <xdr:to>
      <xdr:col>3</xdr:col>
      <xdr:colOff>0</xdr:colOff>
      <xdr:row>58</xdr:row>
      <xdr:rowOff>76200</xdr:rowOff>
    </xdr:to>
    <xdr:sp macro="" textlink="">
      <xdr:nvSpPr>
        <xdr:cNvPr id="131" name="フローチャート : 判断 130"/>
        <xdr:cNvSpPr/>
      </xdr:nvSpPr>
      <xdr:spPr>
        <a:xfrm>
          <a:off x="1800225" y="99155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66675</xdr:rowOff>
    </xdr:from>
    <xdr:ext cx="533400" cy="257175"/>
    <xdr:sp macro="" textlink="">
      <xdr:nvSpPr>
        <xdr:cNvPr id="132" name="テキスト ボックス 131"/>
        <xdr:cNvSpPr txBox="1"/>
      </xdr:nvSpPr>
      <xdr:spPr>
        <a:xfrm>
          <a:off x="15811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0</xdr:rowOff>
    </xdr:from>
    <xdr:to>
      <xdr:col>1</xdr:col>
      <xdr:colOff>485775</xdr:colOff>
      <xdr:row>58</xdr:row>
      <xdr:rowOff>104775</xdr:rowOff>
    </xdr:to>
    <xdr:sp macro="" textlink="">
      <xdr:nvSpPr>
        <xdr:cNvPr id="133" name="フローチャート : 判断 132"/>
        <xdr:cNvSpPr/>
      </xdr:nvSpPr>
      <xdr:spPr>
        <a:xfrm>
          <a:off x="990600" y="994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123825</xdr:rowOff>
    </xdr:from>
    <xdr:ext cx="533400" cy="257175"/>
    <xdr:sp macro="" textlink="">
      <xdr:nvSpPr>
        <xdr:cNvPr id="134" name="テキスト ボックス 133"/>
        <xdr:cNvSpPr txBox="1"/>
      </xdr:nvSpPr>
      <xdr:spPr>
        <a:xfrm>
          <a:off x="78105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7" name="テキスト ボックス 136"/>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56</xdr:row>
      <xdr:rowOff>161925</xdr:rowOff>
    </xdr:from>
    <xdr:to>
      <xdr:col>6</xdr:col>
      <xdr:colOff>561975</xdr:colOff>
      <xdr:row>57</xdr:row>
      <xdr:rowOff>95250</xdr:rowOff>
    </xdr:to>
    <xdr:sp macro="" textlink="">
      <xdr:nvSpPr>
        <xdr:cNvPr id="140" name="円/楕円 139"/>
        <xdr:cNvSpPr/>
      </xdr:nvSpPr>
      <xdr:spPr>
        <a:xfrm>
          <a:off x="4067175"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9525</xdr:rowOff>
    </xdr:from>
    <xdr:ext cx="533400" cy="257175"/>
    <xdr:sp macro="" textlink="">
      <xdr:nvSpPr>
        <xdr:cNvPr id="141" name="総務費該当値テキスト"/>
        <xdr:cNvSpPr txBox="1"/>
      </xdr:nvSpPr>
      <xdr:spPr>
        <a:xfrm>
          <a:off x="4171950"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66,784</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104775</xdr:rowOff>
    </xdr:from>
    <xdr:to>
      <xdr:col>5</xdr:col>
      <xdr:colOff>409575</xdr:colOff>
      <xdr:row>59</xdr:row>
      <xdr:rowOff>38100</xdr:rowOff>
    </xdr:to>
    <xdr:sp macro="" textlink="">
      <xdr:nvSpPr>
        <xdr:cNvPr id="142" name="円/楕円 141"/>
        <xdr:cNvSpPr/>
      </xdr:nvSpPr>
      <xdr:spPr>
        <a:xfrm>
          <a:off x="3314700" y="1004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59</xdr:row>
      <xdr:rowOff>28575</xdr:rowOff>
    </xdr:from>
    <xdr:ext cx="533400" cy="257175"/>
    <xdr:sp macro="" textlink="">
      <xdr:nvSpPr>
        <xdr:cNvPr id="143" name="テキスト ボックス 142"/>
        <xdr:cNvSpPr txBox="1"/>
      </xdr:nvSpPr>
      <xdr:spPr>
        <a:xfrm>
          <a:off x="3105150"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47625</xdr:rowOff>
    </xdr:from>
    <xdr:to>
      <xdr:col>4</xdr:col>
      <xdr:colOff>209550</xdr:colOff>
      <xdr:row>58</xdr:row>
      <xdr:rowOff>152400</xdr:rowOff>
    </xdr:to>
    <xdr:sp macro="" textlink="">
      <xdr:nvSpPr>
        <xdr:cNvPr id="144" name="円/楕円 143"/>
        <xdr:cNvSpPr/>
      </xdr:nvSpPr>
      <xdr:spPr>
        <a:xfrm>
          <a:off x="2514600"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142875</xdr:rowOff>
    </xdr:from>
    <xdr:ext cx="533400" cy="257175"/>
    <xdr:sp macro="" textlink="">
      <xdr:nvSpPr>
        <xdr:cNvPr id="145" name="テキスト ボックス 144"/>
        <xdr:cNvSpPr txBox="1"/>
      </xdr:nvSpPr>
      <xdr:spPr>
        <a:xfrm>
          <a:off x="2381250"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161925</xdr:rowOff>
    </xdr:from>
    <xdr:to>
      <xdr:col>3</xdr:col>
      <xdr:colOff>0</xdr:colOff>
      <xdr:row>57</xdr:row>
      <xdr:rowOff>85725</xdr:rowOff>
    </xdr:to>
    <xdr:sp macro="" textlink="">
      <xdr:nvSpPr>
        <xdr:cNvPr id="146" name="円/楕円 145"/>
        <xdr:cNvSpPr/>
      </xdr:nvSpPr>
      <xdr:spPr>
        <a:xfrm>
          <a:off x="1800225" y="97631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104775</xdr:rowOff>
    </xdr:from>
    <xdr:ext cx="533400" cy="257175"/>
    <xdr:sp macro="" textlink="">
      <xdr:nvSpPr>
        <xdr:cNvPr id="147" name="テキスト ボックス 146"/>
        <xdr:cNvSpPr txBox="1"/>
      </xdr:nvSpPr>
      <xdr:spPr>
        <a:xfrm>
          <a:off x="1581150"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67,112</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104775</xdr:rowOff>
    </xdr:from>
    <xdr:to>
      <xdr:col>1</xdr:col>
      <xdr:colOff>485775</xdr:colOff>
      <xdr:row>59</xdr:row>
      <xdr:rowOff>28575</xdr:rowOff>
    </xdr:to>
    <xdr:sp macro="" textlink="">
      <xdr:nvSpPr>
        <xdr:cNvPr id="148" name="円/楕円 147"/>
        <xdr:cNvSpPr/>
      </xdr:nvSpPr>
      <xdr:spPr>
        <a:xfrm>
          <a:off x="990600"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28575</xdr:rowOff>
    </xdr:from>
    <xdr:ext cx="533400" cy="257175"/>
    <xdr:sp macro="" textlink="">
      <xdr:nvSpPr>
        <xdr:cNvPr id="149" name="テキスト ボックス 148"/>
        <xdr:cNvSpPr txBox="1"/>
      </xdr:nvSpPr>
      <xdr:spPr>
        <a:xfrm>
          <a:off x="781050"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0" name="正方形/長方形 149"/>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3" name="正方形/長方形 152"/>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4" name="正方形/長方形 153"/>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7" name="正方形/長方形 156"/>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9" name="直線コネクタ 158"/>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600075</xdr:colOff>
      <xdr:row>79</xdr:row>
      <xdr:rowOff>47625</xdr:rowOff>
    </xdr:to>
    <xdr:cxnSp macro="">
      <xdr:nvCxnSpPr>
        <xdr:cNvPr id="160" name="直線コネクタ 159"/>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61" name="テキスト ボックス 160"/>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2" name="直線コネクタ 161"/>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4" name="直線コネクタ 163"/>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6" name="直線コネクタ 165"/>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8" name="直線コネクタ 167"/>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95250</xdr:rowOff>
    </xdr:from>
    <xdr:ext cx="685800" cy="257175"/>
    <xdr:sp macro="" textlink="">
      <xdr:nvSpPr>
        <xdr:cNvPr id="169" name="テキスト ボックス 168"/>
        <xdr:cNvSpPr txBox="1"/>
      </xdr:nvSpPr>
      <xdr:spPr>
        <a:xfrm>
          <a:off x="76200"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1" name="テキスト ボックス 170"/>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66675</xdr:rowOff>
    </xdr:from>
    <xdr:to>
      <xdr:col>6</xdr:col>
      <xdr:colOff>514350</xdr:colOff>
      <xdr:row>78</xdr:row>
      <xdr:rowOff>95250</xdr:rowOff>
    </xdr:to>
    <xdr:cxnSp macro="">
      <xdr:nvCxnSpPr>
        <xdr:cNvPr id="173" name="直線コネクタ 172"/>
        <xdr:cNvCxnSpPr/>
      </xdr:nvCxnSpPr>
      <xdr:spPr>
        <a:xfrm flipV="1">
          <a:off x="4114800" y="12068175"/>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95250</xdr:rowOff>
    </xdr:from>
    <xdr:ext cx="533400" cy="257175"/>
    <xdr:sp macro="" textlink="">
      <xdr:nvSpPr>
        <xdr:cNvPr id="174" name="民生費最小値テキスト"/>
        <xdr:cNvSpPr txBox="1"/>
      </xdr:nvSpPr>
      <xdr:spPr>
        <a:xfrm>
          <a:off x="417195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419100</xdr:colOff>
      <xdr:row>78</xdr:row>
      <xdr:rowOff>95250</xdr:rowOff>
    </xdr:from>
    <xdr:to>
      <xdr:col>6</xdr:col>
      <xdr:colOff>600075</xdr:colOff>
      <xdr:row>78</xdr:row>
      <xdr:rowOff>95250</xdr:rowOff>
    </xdr:to>
    <xdr:cxnSp macro="">
      <xdr:nvCxnSpPr>
        <xdr:cNvPr id="175" name="直線コネクタ 174"/>
        <xdr:cNvCxnSpPr/>
      </xdr:nvCxnSpPr>
      <xdr:spPr>
        <a:xfrm>
          <a:off x="4029075"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9525</xdr:rowOff>
    </xdr:from>
    <xdr:ext cx="685800" cy="257175"/>
    <xdr:sp macro="" textlink="">
      <xdr:nvSpPr>
        <xdr:cNvPr id="176" name="民生費最大値テキスト"/>
        <xdr:cNvSpPr txBox="1"/>
      </xdr:nvSpPr>
      <xdr:spPr>
        <a:xfrm>
          <a:off x="4171950" y="118395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419100</xdr:colOff>
      <xdr:row>70</xdr:row>
      <xdr:rowOff>66675</xdr:rowOff>
    </xdr:from>
    <xdr:to>
      <xdr:col>6</xdr:col>
      <xdr:colOff>600075</xdr:colOff>
      <xdr:row>70</xdr:row>
      <xdr:rowOff>66675</xdr:rowOff>
    </xdr:to>
    <xdr:cxnSp macro="">
      <xdr:nvCxnSpPr>
        <xdr:cNvPr id="177" name="直線コネクタ 176"/>
        <xdr:cNvCxnSpPr/>
      </xdr:nvCxnSpPr>
      <xdr:spPr>
        <a:xfrm>
          <a:off x="4029075" y="12068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47625</xdr:rowOff>
    </xdr:from>
    <xdr:to>
      <xdr:col>6</xdr:col>
      <xdr:colOff>514350</xdr:colOff>
      <xdr:row>78</xdr:row>
      <xdr:rowOff>47625</xdr:rowOff>
    </xdr:to>
    <xdr:cxnSp macro="">
      <xdr:nvCxnSpPr>
        <xdr:cNvPr id="178" name="直線コネクタ 177"/>
        <xdr:cNvCxnSpPr/>
      </xdr:nvCxnSpPr>
      <xdr:spPr>
        <a:xfrm flipV="1">
          <a:off x="3371850" y="134207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9525</xdr:rowOff>
    </xdr:from>
    <xdr:ext cx="600075" cy="257175"/>
    <xdr:sp macro="" textlink="">
      <xdr:nvSpPr>
        <xdr:cNvPr id="179" name="民生費平均値テキスト"/>
        <xdr:cNvSpPr txBox="1"/>
      </xdr:nvSpPr>
      <xdr:spPr>
        <a:xfrm>
          <a:off x="4171950" y="13211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161925</xdr:rowOff>
    </xdr:from>
    <xdr:to>
      <xdr:col>6</xdr:col>
      <xdr:colOff>561975</xdr:colOff>
      <xdr:row>78</xdr:row>
      <xdr:rowOff>85725</xdr:rowOff>
    </xdr:to>
    <xdr:sp macro="" textlink="">
      <xdr:nvSpPr>
        <xdr:cNvPr id="180" name="フローチャート : 判断 179"/>
        <xdr:cNvSpPr/>
      </xdr:nvSpPr>
      <xdr:spPr>
        <a:xfrm>
          <a:off x="4067175" y="1336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47625</xdr:rowOff>
    </xdr:from>
    <xdr:to>
      <xdr:col>5</xdr:col>
      <xdr:colOff>361950</xdr:colOff>
      <xdr:row>78</xdr:row>
      <xdr:rowOff>47625</xdr:rowOff>
    </xdr:to>
    <xdr:cxnSp macro="">
      <xdr:nvCxnSpPr>
        <xdr:cNvPr id="181" name="直線コネクタ 180"/>
        <xdr:cNvCxnSpPr/>
      </xdr:nvCxnSpPr>
      <xdr:spPr>
        <a:xfrm flipV="1">
          <a:off x="2562225" y="134207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78</xdr:row>
      <xdr:rowOff>0</xdr:rowOff>
    </xdr:from>
    <xdr:to>
      <xdr:col>5</xdr:col>
      <xdr:colOff>409575</xdr:colOff>
      <xdr:row>78</xdr:row>
      <xdr:rowOff>104775</xdr:rowOff>
    </xdr:to>
    <xdr:sp macro="" textlink="">
      <xdr:nvSpPr>
        <xdr:cNvPr id="182" name="フローチャート : 判断 181"/>
        <xdr:cNvSpPr/>
      </xdr:nvSpPr>
      <xdr:spPr>
        <a:xfrm>
          <a:off x="33147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95250</xdr:rowOff>
    </xdr:from>
    <xdr:ext cx="600075" cy="257175"/>
    <xdr:sp macro="" textlink="">
      <xdr:nvSpPr>
        <xdr:cNvPr id="183" name="テキスト ボックス 182"/>
        <xdr:cNvSpPr txBox="1"/>
      </xdr:nvSpPr>
      <xdr:spPr>
        <a:xfrm>
          <a:off x="3067050" y="1346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38100</xdr:rowOff>
    </xdr:from>
    <xdr:to>
      <xdr:col>4</xdr:col>
      <xdr:colOff>152400</xdr:colOff>
      <xdr:row>78</xdr:row>
      <xdr:rowOff>47625</xdr:rowOff>
    </xdr:to>
    <xdr:cxnSp macro="">
      <xdr:nvCxnSpPr>
        <xdr:cNvPr id="184" name="直線コネクタ 183"/>
        <xdr:cNvCxnSpPr/>
      </xdr:nvCxnSpPr>
      <xdr:spPr>
        <a:xfrm>
          <a:off x="1809750" y="134112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19050</xdr:rowOff>
    </xdr:from>
    <xdr:to>
      <xdr:col>4</xdr:col>
      <xdr:colOff>209550</xdr:colOff>
      <xdr:row>78</xdr:row>
      <xdr:rowOff>123825</xdr:rowOff>
    </xdr:to>
    <xdr:sp macro="" textlink="">
      <xdr:nvSpPr>
        <xdr:cNvPr id="185" name="フローチャート : 判断 184"/>
        <xdr:cNvSpPr/>
      </xdr:nvSpPr>
      <xdr:spPr>
        <a:xfrm>
          <a:off x="2514600" y="1339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114300</xdr:rowOff>
    </xdr:from>
    <xdr:ext cx="600075" cy="257175"/>
    <xdr:sp macro="" textlink="">
      <xdr:nvSpPr>
        <xdr:cNvPr id="186" name="テキスト ボックス 185"/>
        <xdr:cNvSpPr txBox="1"/>
      </xdr:nvSpPr>
      <xdr:spPr>
        <a:xfrm>
          <a:off x="2352675" y="13487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38100</xdr:rowOff>
    </xdr:from>
    <xdr:to>
      <xdr:col>2</xdr:col>
      <xdr:colOff>600075</xdr:colOff>
      <xdr:row>78</xdr:row>
      <xdr:rowOff>85725</xdr:rowOff>
    </xdr:to>
    <xdr:cxnSp macro="">
      <xdr:nvCxnSpPr>
        <xdr:cNvPr id="187" name="直線コネクタ 186"/>
        <xdr:cNvCxnSpPr/>
      </xdr:nvCxnSpPr>
      <xdr:spPr>
        <a:xfrm flipV="1">
          <a:off x="1047750" y="134112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78</xdr:row>
      <xdr:rowOff>28575</xdr:rowOff>
    </xdr:from>
    <xdr:to>
      <xdr:col>3</xdr:col>
      <xdr:colOff>0</xdr:colOff>
      <xdr:row>78</xdr:row>
      <xdr:rowOff>133350</xdr:rowOff>
    </xdr:to>
    <xdr:sp macro="" textlink="">
      <xdr:nvSpPr>
        <xdr:cNvPr id="188" name="フローチャート : 判断 187"/>
        <xdr:cNvSpPr/>
      </xdr:nvSpPr>
      <xdr:spPr>
        <a:xfrm>
          <a:off x="1800225" y="134016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123825</xdr:rowOff>
    </xdr:from>
    <xdr:ext cx="600075" cy="257175"/>
    <xdr:sp macro="" textlink="">
      <xdr:nvSpPr>
        <xdr:cNvPr id="189" name="テキスト ボックス 188"/>
        <xdr:cNvSpPr txBox="1"/>
      </xdr:nvSpPr>
      <xdr:spPr>
        <a:xfrm>
          <a:off x="1552575" y="1349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38100</xdr:rowOff>
    </xdr:from>
    <xdr:to>
      <xdr:col>1</xdr:col>
      <xdr:colOff>485775</xdr:colOff>
      <xdr:row>78</xdr:row>
      <xdr:rowOff>142875</xdr:rowOff>
    </xdr:to>
    <xdr:sp macro="" textlink="">
      <xdr:nvSpPr>
        <xdr:cNvPr id="190" name="フローチャート : 判断 189"/>
        <xdr:cNvSpPr/>
      </xdr:nvSpPr>
      <xdr:spPr>
        <a:xfrm>
          <a:off x="990600" y="1341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133350</xdr:rowOff>
    </xdr:from>
    <xdr:ext cx="600075" cy="257175"/>
    <xdr:sp macro="" textlink="">
      <xdr:nvSpPr>
        <xdr:cNvPr id="191" name="テキスト ボックス 190"/>
        <xdr:cNvSpPr txBox="1"/>
      </xdr:nvSpPr>
      <xdr:spPr>
        <a:xfrm>
          <a:off x="742950" y="13506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171450</xdr:rowOff>
    </xdr:from>
    <xdr:to>
      <xdr:col>6</xdr:col>
      <xdr:colOff>561975</xdr:colOff>
      <xdr:row>78</xdr:row>
      <xdr:rowOff>104775</xdr:rowOff>
    </xdr:to>
    <xdr:sp macro="" textlink="">
      <xdr:nvSpPr>
        <xdr:cNvPr id="197" name="円/楕円 196"/>
        <xdr:cNvSpPr/>
      </xdr:nvSpPr>
      <xdr:spPr>
        <a:xfrm>
          <a:off x="4067175"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133350</xdr:rowOff>
    </xdr:from>
    <xdr:ext cx="600075" cy="257175"/>
    <xdr:sp macro="" textlink="">
      <xdr:nvSpPr>
        <xdr:cNvPr id="198" name="民生費該当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130,959</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171450</xdr:rowOff>
    </xdr:from>
    <xdr:to>
      <xdr:col>5</xdr:col>
      <xdr:colOff>409575</xdr:colOff>
      <xdr:row>78</xdr:row>
      <xdr:rowOff>104775</xdr:rowOff>
    </xdr:to>
    <xdr:sp macro="" textlink="">
      <xdr:nvSpPr>
        <xdr:cNvPr id="199" name="円/楕円 198"/>
        <xdr:cNvSpPr/>
      </xdr:nvSpPr>
      <xdr:spPr>
        <a:xfrm>
          <a:off x="33147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114300</xdr:rowOff>
    </xdr:from>
    <xdr:ext cx="600075" cy="257175"/>
    <xdr:sp macro="" textlink="">
      <xdr:nvSpPr>
        <xdr:cNvPr id="200" name="テキスト ボックス 199"/>
        <xdr:cNvSpPr txBox="1"/>
      </xdr:nvSpPr>
      <xdr:spPr>
        <a:xfrm>
          <a:off x="3067050"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171450</xdr:rowOff>
    </xdr:from>
    <xdr:to>
      <xdr:col>4</xdr:col>
      <xdr:colOff>209550</xdr:colOff>
      <xdr:row>78</xdr:row>
      <xdr:rowOff>104775</xdr:rowOff>
    </xdr:to>
    <xdr:sp macro="" textlink="">
      <xdr:nvSpPr>
        <xdr:cNvPr id="201" name="円/楕円 200"/>
        <xdr:cNvSpPr/>
      </xdr:nvSpPr>
      <xdr:spPr>
        <a:xfrm>
          <a:off x="25146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114300</xdr:rowOff>
    </xdr:from>
    <xdr:ext cx="600075" cy="257175"/>
    <xdr:sp macro="" textlink="">
      <xdr:nvSpPr>
        <xdr:cNvPr id="202" name="テキスト ボックス 201"/>
        <xdr:cNvSpPr txBox="1"/>
      </xdr:nvSpPr>
      <xdr:spPr>
        <a:xfrm>
          <a:off x="2352675"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130,630</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161925</xdr:rowOff>
    </xdr:from>
    <xdr:to>
      <xdr:col>3</xdr:col>
      <xdr:colOff>0</xdr:colOff>
      <xdr:row>78</xdr:row>
      <xdr:rowOff>95250</xdr:rowOff>
    </xdr:to>
    <xdr:sp macro="" textlink="">
      <xdr:nvSpPr>
        <xdr:cNvPr id="203" name="円/楕円 202"/>
        <xdr:cNvSpPr/>
      </xdr:nvSpPr>
      <xdr:spPr>
        <a:xfrm>
          <a:off x="1800225" y="133635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114300</xdr:rowOff>
    </xdr:from>
    <xdr:ext cx="600075" cy="257175"/>
    <xdr:sp macro="" textlink="">
      <xdr:nvSpPr>
        <xdr:cNvPr id="204" name="テキスト ボックス 203"/>
        <xdr:cNvSpPr txBox="1"/>
      </xdr:nvSpPr>
      <xdr:spPr>
        <a:xfrm>
          <a:off x="1552575"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136,362</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38100</xdr:rowOff>
    </xdr:from>
    <xdr:to>
      <xdr:col>1</xdr:col>
      <xdr:colOff>485775</xdr:colOff>
      <xdr:row>78</xdr:row>
      <xdr:rowOff>133350</xdr:rowOff>
    </xdr:to>
    <xdr:sp macro="" textlink="">
      <xdr:nvSpPr>
        <xdr:cNvPr id="205" name="円/楕円 204"/>
        <xdr:cNvSpPr/>
      </xdr:nvSpPr>
      <xdr:spPr>
        <a:xfrm>
          <a:off x="990600"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152400</xdr:rowOff>
    </xdr:from>
    <xdr:ext cx="600075" cy="257175"/>
    <xdr:sp macro="" textlink="">
      <xdr:nvSpPr>
        <xdr:cNvPr id="206" name="テキスト ボックス 205"/>
        <xdr:cNvSpPr txBox="1"/>
      </xdr:nvSpPr>
      <xdr:spPr>
        <a:xfrm>
          <a:off x="742950" y="13182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7" name="テキスト ボックス 216"/>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8" name="直線コネクタ 217"/>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9" name="テキスト ボックス 218"/>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0" name="直線コネクタ 219"/>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1" name="テキスト ボックス 220"/>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2" name="直線コネクタ 221"/>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3" name="テキスト ボックス 222"/>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4" name="直線コネクタ 223"/>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5" name="テキスト ボックス 224"/>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6" name="直線コネクタ 225"/>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7" name="テキスト ボックス 226"/>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8" name="直線コネクタ 227"/>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0"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123825</xdr:rowOff>
    </xdr:from>
    <xdr:to>
      <xdr:col>6</xdr:col>
      <xdr:colOff>514350</xdr:colOff>
      <xdr:row>99</xdr:row>
      <xdr:rowOff>95250</xdr:rowOff>
    </xdr:to>
    <xdr:cxnSp macro="">
      <xdr:nvCxnSpPr>
        <xdr:cNvPr id="231" name="直線コネクタ 230"/>
        <xdr:cNvCxnSpPr/>
      </xdr:nvCxnSpPr>
      <xdr:spPr>
        <a:xfrm flipV="1">
          <a:off x="4114800" y="15554325"/>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104775</xdr:rowOff>
    </xdr:from>
    <xdr:ext cx="533400" cy="257175"/>
    <xdr:sp macro="" textlink="">
      <xdr:nvSpPr>
        <xdr:cNvPr id="232" name="衛生費最小値テキスト"/>
        <xdr:cNvSpPr txBox="1"/>
      </xdr:nvSpPr>
      <xdr:spPr>
        <a:xfrm>
          <a:off x="4171950"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419100</xdr:colOff>
      <xdr:row>99</xdr:row>
      <xdr:rowOff>95250</xdr:rowOff>
    </xdr:from>
    <xdr:to>
      <xdr:col>6</xdr:col>
      <xdr:colOff>600075</xdr:colOff>
      <xdr:row>99</xdr:row>
      <xdr:rowOff>95250</xdr:rowOff>
    </xdr:to>
    <xdr:cxnSp macro="">
      <xdr:nvCxnSpPr>
        <xdr:cNvPr id="233" name="直線コネクタ 232"/>
        <xdr:cNvCxnSpPr/>
      </xdr:nvCxnSpPr>
      <xdr:spPr>
        <a:xfrm>
          <a:off x="402907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66675</xdr:rowOff>
    </xdr:from>
    <xdr:ext cx="533400" cy="257175"/>
    <xdr:sp macro="" textlink="">
      <xdr:nvSpPr>
        <xdr:cNvPr id="234" name="衛生費最大値テキスト"/>
        <xdr:cNvSpPr txBox="1"/>
      </xdr:nvSpPr>
      <xdr:spPr>
        <a:xfrm>
          <a:off x="4171950" y="15325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419100</xdr:colOff>
      <xdr:row>90</xdr:row>
      <xdr:rowOff>123825</xdr:rowOff>
    </xdr:from>
    <xdr:to>
      <xdr:col>6</xdr:col>
      <xdr:colOff>600075</xdr:colOff>
      <xdr:row>90</xdr:row>
      <xdr:rowOff>123825</xdr:rowOff>
    </xdr:to>
    <xdr:cxnSp macro="">
      <xdr:nvCxnSpPr>
        <xdr:cNvPr id="235" name="直線コネクタ 234"/>
        <xdr:cNvCxnSpPr/>
      </xdr:nvCxnSpPr>
      <xdr:spPr>
        <a:xfrm>
          <a:off x="4029075" y="15554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85725</xdr:rowOff>
    </xdr:from>
    <xdr:to>
      <xdr:col>6</xdr:col>
      <xdr:colOff>514350</xdr:colOff>
      <xdr:row>98</xdr:row>
      <xdr:rowOff>114300</xdr:rowOff>
    </xdr:to>
    <xdr:cxnSp macro="">
      <xdr:nvCxnSpPr>
        <xdr:cNvPr id="236" name="直線コネクタ 235"/>
        <xdr:cNvCxnSpPr/>
      </xdr:nvCxnSpPr>
      <xdr:spPr>
        <a:xfrm flipV="1">
          <a:off x="3371850" y="168878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57150</xdr:rowOff>
    </xdr:from>
    <xdr:ext cx="533400" cy="257175"/>
    <xdr:sp macro="" textlink="">
      <xdr:nvSpPr>
        <xdr:cNvPr id="237" name="衛生費平均値テキスト"/>
        <xdr:cNvSpPr txBox="1"/>
      </xdr:nvSpPr>
      <xdr:spPr>
        <a:xfrm>
          <a:off x="417195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28575</xdr:rowOff>
    </xdr:from>
    <xdr:to>
      <xdr:col>6</xdr:col>
      <xdr:colOff>561975</xdr:colOff>
      <xdr:row>97</xdr:row>
      <xdr:rowOff>133350</xdr:rowOff>
    </xdr:to>
    <xdr:sp macro="" textlink="">
      <xdr:nvSpPr>
        <xdr:cNvPr id="238" name="フローチャート : 判断 237"/>
        <xdr:cNvSpPr/>
      </xdr:nvSpPr>
      <xdr:spPr>
        <a:xfrm>
          <a:off x="4067175"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104775</xdr:rowOff>
    </xdr:from>
    <xdr:to>
      <xdr:col>5</xdr:col>
      <xdr:colOff>361950</xdr:colOff>
      <xdr:row>98</xdr:row>
      <xdr:rowOff>114300</xdr:rowOff>
    </xdr:to>
    <xdr:cxnSp macro="">
      <xdr:nvCxnSpPr>
        <xdr:cNvPr id="239" name="直線コネクタ 238"/>
        <xdr:cNvCxnSpPr/>
      </xdr:nvCxnSpPr>
      <xdr:spPr>
        <a:xfrm>
          <a:off x="2562225" y="169068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85725</xdr:rowOff>
    </xdr:from>
    <xdr:to>
      <xdr:col>5</xdr:col>
      <xdr:colOff>409575</xdr:colOff>
      <xdr:row>98</xdr:row>
      <xdr:rowOff>19050</xdr:rowOff>
    </xdr:to>
    <xdr:sp macro="" textlink="">
      <xdr:nvSpPr>
        <xdr:cNvPr id="240" name="フローチャート : 判断 239"/>
        <xdr:cNvSpPr/>
      </xdr:nvSpPr>
      <xdr:spPr>
        <a:xfrm>
          <a:off x="3314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38100</xdr:rowOff>
    </xdr:from>
    <xdr:ext cx="533400" cy="257175"/>
    <xdr:sp macro="" textlink="">
      <xdr:nvSpPr>
        <xdr:cNvPr id="241" name="テキスト ボックス 240"/>
        <xdr:cNvSpPr txBox="1"/>
      </xdr:nvSpPr>
      <xdr:spPr>
        <a:xfrm>
          <a:off x="3105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600075</xdr:colOff>
      <xdr:row>98</xdr:row>
      <xdr:rowOff>104775</xdr:rowOff>
    </xdr:from>
    <xdr:to>
      <xdr:col>4</xdr:col>
      <xdr:colOff>152400</xdr:colOff>
      <xdr:row>98</xdr:row>
      <xdr:rowOff>142875</xdr:rowOff>
    </xdr:to>
    <xdr:cxnSp macro="">
      <xdr:nvCxnSpPr>
        <xdr:cNvPr id="242" name="直線コネクタ 241"/>
        <xdr:cNvCxnSpPr/>
      </xdr:nvCxnSpPr>
      <xdr:spPr>
        <a:xfrm flipV="1">
          <a:off x="1809750" y="169068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57150</xdr:rowOff>
    </xdr:from>
    <xdr:to>
      <xdr:col>4</xdr:col>
      <xdr:colOff>209550</xdr:colOff>
      <xdr:row>97</xdr:row>
      <xdr:rowOff>152400</xdr:rowOff>
    </xdr:to>
    <xdr:sp macro="" textlink="">
      <xdr:nvSpPr>
        <xdr:cNvPr id="243" name="フローチャート : 判断 242"/>
        <xdr:cNvSpPr/>
      </xdr:nvSpPr>
      <xdr:spPr>
        <a:xfrm>
          <a:off x="2514600" y="16687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0</xdr:rowOff>
    </xdr:from>
    <xdr:ext cx="533400" cy="257175"/>
    <xdr:sp macro="" textlink="">
      <xdr:nvSpPr>
        <xdr:cNvPr id="244" name="テキスト ボックス 243"/>
        <xdr:cNvSpPr txBox="1"/>
      </xdr:nvSpPr>
      <xdr:spPr>
        <a:xfrm>
          <a:off x="238125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104775</xdr:rowOff>
    </xdr:from>
    <xdr:to>
      <xdr:col>2</xdr:col>
      <xdr:colOff>600075</xdr:colOff>
      <xdr:row>98</xdr:row>
      <xdr:rowOff>142875</xdr:rowOff>
    </xdr:to>
    <xdr:cxnSp macro="">
      <xdr:nvCxnSpPr>
        <xdr:cNvPr id="245" name="直線コネクタ 244"/>
        <xdr:cNvCxnSpPr/>
      </xdr:nvCxnSpPr>
      <xdr:spPr>
        <a:xfrm>
          <a:off x="1047750" y="169068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104775</xdr:rowOff>
    </xdr:from>
    <xdr:to>
      <xdr:col>3</xdr:col>
      <xdr:colOff>0</xdr:colOff>
      <xdr:row>98</xdr:row>
      <xdr:rowOff>38100</xdr:rowOff>
    </xdr:to>
    <xdr:sp macro="" textlink="">
      <xdr:nvSpPr>
        <xdr:cNvPr id="246" name="フローチャート : 判断 245"/>
        <xdr:cNvSpPr/>
      </xdr:nvSpPr>
      <xdr:spPr>
        <a:xfrm>
          <a:off x="1800225" y="167354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57150</xdr:rowOff>
    </xdr:from>
    <xdr:ext cx="533400" cy="257175"/>
    <xdr:sp macro="" textlink="">
      <xdr:nvSpPr>
        <xdr:cNvPr id="247" name="テキスト ボックス 246"/>
        <xdr:cNvSpPr txBox="1"/>
      </xdr:nvSpPr>
      <xdr:spPr>
        <a:xfrm>
          <a:off x="158115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123825</xdr:rowOff>
    </xdr:from>
    <xdr:to>
      <xdr:col>1</xdr:col>
      <xdr:colOff>485775</xdr:colOff>
      <xdr:row>98</xdr:row>
      <xdr:rowOff>57150</xdr:rowOff>
    </xdr:to>
    <xdr:sp macro="" textlink="">
      <xdr:nvSpPr>
        <xdr:cNvPr id="248" name="フローチャート : 判断 247"/>
        <xdr:cNvSpPr/>
      </xdr:nvSpPr>
      <xdr:spPr>
        <a:xfrm>
          <a:off x="990600" y="1675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76200</xdr:rowOff>
    </xdr:from>
    <xdr:ext cx="533400" cy="257175"/>
    <xdr:sp macro="" textlink="">
      <xdr:nvSpPr>
        <xdr:cNvPr id="249" name="テキスト ボックス 248"/>
        <xdr:cNvSpPr txBox="1"/>
      </xdr:nvSpPr>
      <xdr:spPr>
        <a:xfrm>
          <a:off x="78105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2" name="テキスト ボックス 251"/>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98</xdr:row>
      <xdr:rowOff>38100</xdr:rowOff>
    </xdr:from>
    <xdr:to>
      <xdr:col>6</xdr:col>
      <xdr:colOff>561975</xdr:colOff>
      <xdr:row>98</xdr:row>
      <xdr:rowOff>133350</xdr:rowOff>
    </xdr:to>
    <xdr:sp macro="" textlink="">
      <xdr:nvSpPr>
        <xdr:cNvPr id="255" name="円/楕円 254"/>
        <xdr:cNvSpPr/>
      </xdr:nvSpPr>
      <xdr:spPr>
        <a:xfrm>
          <a:off x="4067175" y="16840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9525</xdr:rowOff>
    </xdr:from>
    <xdr:ext cx="533400" cy="257175"/>
    <xdr:sp macro="" textlink="">
      <xdr:nvSpPr>
        <xdr:cNvPr id="256" name="衛生費該当値テキスト"/>
        <xdr:cNvSpPr txBox="1"/>
      </xdr:nvSpPr>
      <xdr:spPr>
        <a:xfrm>
          <a:off x="417195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26,857</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57150</xdr:rowOff>
    </xdr:from>
    <xdr:to>
      <xdr:col>5</xdr:col>
      <xdr:colOff>409575</xdr:colOff>
      <xdr:row>98</xdr:row>
      <xdr:rowOff>161925</xdr:rowOff>
    </xdr:to>
    <xdr:sp macro="" textlink="">
      <xdr:nvSpPr>
        <xdr:cNvPr id="257" name="円/楕円 256"/>
        <xdr:cNvSpPr/>
      </xdr:nvSpPr>
      <xdr:spPr>
        <a:xfrm>
          <a:off x="33147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152400</xdr:rowOff>
    </xdr:from>
    <xdr:ext cx="533400" cy="257175"/>
    <xdr:sp macro="" textlink="">
      <xdr:nvSpPr>
        <xdr:cNvPr id="258" name="テキスト ボックス 257"/>
        <xdr:cNvSpPr txBox="1"/>
      </xdr:nvSpPr>
      <xdr:spPr>
        <a:xfrm>
          <a:off x="3105150"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57150</xdr:rowOff>
    </xdr:from>
    <xdr:to>
      <xdr:col>4</xdr:col>
      <xdr:colOff>209550</xdr:colOff>
      <xdr:row>98</xdr:row>
      <xdr:rowOff>152400</xdr:rowOff>
    </xdr:to>
    <xdr:sp macro="" textlink="">
      <xdr:nvSpPr>
        <xdr:cNvPr id="259" name="円/楕円 258"/>
        <xdr:cNvSpPr/>
      </xdr:nvSpPr>
      <xdr:spPr>
        <a:xfrm>
          <a:off x="2514600" y="1685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142875</xdr:rowOff>
    </xdr:from>
    <xdr:ext cx="533400" cy="257175"/>
    <xdr:sp macro="" textlink="">
      <xdr:nvSpPr>
        <xdr:cNvPr id="260" name="テキスト ボックス 259"/>
        <xdr:cNvSpPr txBox="1"/>
      </xdr:nvSpPr>
      <xdr:spPr>
        <a:xfrm>
          <a:off x="2381250"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95250</xdr:rowOff>
    </xdr:from>
    <xdr:to>
      <xdr:col>3</xdr:col>
      <xdr:colOff>0</xdr:colOff>
      <xdr:row>99</xdr:row>
      <xdr:rowOff>19050</xdr:rowOff>
    </xdr:to>
    <xdr:sp macro="" textlink="">
      <xdr:nvSpPr>
        <xdr:cNvPr id="261" name="円/楕円 260"/>
        <xdr:cNvSpPr/>
      </xdr:nvSpPr>
      <xdr:spPr>
        <a:xfrm>
          <a:off x="1800225" y="168973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9525</xdr:rowOff>
    </xdr:from>
    <xdr:ext cx="533400" cy="257175"/>
    <xdr:sp macro="" textlink="">
      <xdr:nvSpPr>
        <xdr:cNvPr id="262" name="テキスト ボックス 261"/>
        <xdr:cNvSpPr txBox="1"/>
      </xdr:nvSpPr>
      <xdr:spPr>
        <a:xfrm>
          <a:off x="158115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57150</xdr:rowOff>
    </xdr:from>
    <xdr:to>
      <xdr:col>1</xdr:col>
      <xdr:colOff>485775</xdr:colOff>
      <xdr:row>98</xdr:row>
      <xdr:rowOff>161925</xdr:rowOff>
    </xdr:to>
    <xdr:sp macro="" textlink="">
      <xdr:nvSpPr>
        <xdr:cNvPr id="263" name="円/楕円 262"/>
        <xdr:cNvSpPr/>
      </xdr:nvSpPr>
      <xdr:spPr>
        <a:xfrm>
          <a:off x="9906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152400</xdr:rowOff>
    </xdr:from>
    <xdr:ext cx="533400" cy="257175"/>
    <xdr:sp macro="" textlink="">
      <xdr:nvSpPr>
        <xdr:cNvPr id="264" name="テキスト ボックス 263"/>
        <xdr:cNvSpPr txBox="1"/>
      </xdr:nvSpPr>
      <xdr:spPr>
        <a:xfrm>
          <a:off x="781050"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0" name="正方形/長方形 269"/>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1" name="正方形/長方形 270"/>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8" name="テキスト ボックス 277"/>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33</xdr:row>
      <xdr:rowOff>171450</xdr:rowOff>
    </xdr:from>
    <xdr:ext cx="457200" cy="257175"/>
    <xdr:sp macro="" textlink="">
      <xdr:nvSpPr>
        <xdr:cNvPr id="280" name="テキスト ボックス 279"/>
        <xdr:cNvSpPr txBox="1"/>
      </xdr:nvSpPr>
      <xdr:spPr>
        <a:xfrm>
          <a:off x="5410200"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31</xdr:row>
      <xdr:rowOff>133350</xdr:rowOff>
    </xdr:from>
    <xdr:ext cx="457200" cy="257175"/>
    <xdr:sp macro="" textlink="">
      <xdr:nvSpPr>
        <xdr:cNvPr id="282" name="テキスト ボックス 281"/>
        <xdr:cNvSpPr txBox="1"/>
      </xdr:nvSpPr>
      <xdr:spPr>
        <a:xfrm>
          <a:off x="5410200"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29</xdr:row>
      <xdr:rowOff>95250</xdr:rowOff>
    </xdr:from>
    <xdr:ext cx="457200" cy="257175"/>
    <xdr:sp macro="" textlink="">
      <xdr:nvSpPr>
        <xdr:cNvPr id="284" name="テキスト ボックス 283"/>
        <xdr:cNvSpPr txBox="1"/>
      </xdr:nvSpPr>
      <xdr:spPr>
        <a:xfrm>
          <a:off x="5410200"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6" name="テキスト ボックス 285"/>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152400</xdr:rowOff>
    </xdr:from>
    <xdr:to>
      <xdr:col>15</xdr:col>
      <xdr:colOff>180975</xdr:colOff>
      <xdr:row>39</xdr:row>
      <xdr:rowOff>47625</xdr:rowOff>
    </xdr:to>
    <xdr:cxnSp macro="">
      <xdr:nvCxnSpPr>
        <xdr:cNvPr id="288" name="直線コネクタ 287"/>
        <xdr:cNvCxnSpPr/>
      </xdr:nvCxnSpPr>
      <xdr:spPr>
        <a:xfrm flipV="1">
          <a:off x="9191625" y="54673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9" name="労働費最小値テキスト"/>
        <xdr:cNvSpPr txBox="1"/>
      </xdr:nvSpPr>
      <xdr:spPr>
        <a:xfrm>
          <a:off x="923925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90" name="直線コネクタ 289"/>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104775</xdr:rowOff>
    </xdr:from>
    <xdr:ext cx="466725" cy="257175"/>
    <xdr:sp macro="" textlink="">
      <xdr:nvSpPr>
        <xdr:cNvPr id="291" name="労働費最大値テキスト"/>
        <xdr:cNvSpPr txBox="1"/>
      </xdr:nvSpPr>
      <xdr:spPr>
        <a:xfrm>
          <a:off x="9239250" y="5248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95250</xdr:colOff>
      <xdr:row>31</xdr:row>
      <xdr:rowOff>152400</xdr:rowOff>
    </xdr:from>
    <xdr:to>
      <xdr:col>15</xdr:col>
      <xdr:colOff>266700</xdr:colOff>
      <xdr:row>31</xdr:row>
      <xdr:rowOff>152400</xdr:rowOff>
    </xdr:to>
    <xdr:cxnSp macro="">
      <xdr:nvCxnSpPr>
        <xdr:cNvPr id="292" name="直線コネクタ 291"/>
        <xdr:cNvCxnSpPr/>
      </xdr:nvCxnSpPr>
      <xdr:spPr>
        <a:xfrm>
          <a:off x="9105900" y="546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104775</xdr:rowOff>
    </xdr:from>
    <xdr:to>
      <xdr:col>15</xdr:col>
      <xdr:colOff>180975</xdr:colOff>
      <xdr:row>38</xdr:row>
      <xdr:rowOff>104775</xdr:rowOff>
    </xdr:to>
    <xdr:cxnSp macro="">
      <xdr:nvCxnSpPr>
        <xdr:cNvPr id="293" name="直線コネクタ 292"/>
        <xdr:cNvCxnSpPr/>
      </xdr:nvCxnSpPr>
      <xdr:spPr>
        <a:xfrm flipV="1">
          <a:off x="8439150" y="66198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19050</xdr:rowOff>
    </xdr:from>
    <xdr:ext cx="381000" cy="257175"/>
    <xdr:sp macro="" textlink="">
      <xdr:nvSpPr>
        <xdr:cNvPr id="294" name="労働費平均値テキスト"/>
        <xdr:cNvSpPr txBox="1"/>
      </xdr:nvSpPr>
      <xdr:spPr>
        <a:xfrm>
          <a:off x="9239250" y="6362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171450</xdr:rowOff>
    </xdr:from>
    <xdr:to>
      <xdr:col>15</xdr:col>
      <xdr:colOff>228600</xdr:colOff>
      <xdr:row>38</xdr:row>
      <xdr:rowOff>95250</xdr:rowOff>
    </xdr:to>
    <xdr:sp macro="" textlink="">
      <xdr:nvSpPr>
        <xdr:cNvPr id="295" name="フローチャート : 判断 294"/>
        <xdr:cNvSpPr/>
      </xdr:nvSpPr>
      <xdr:spPr>
        <a:xfrm>
          <a:off x="9144000" y="6515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57150</xdr:rowOff>
    </xdr:from>
    <xdr:to>
      <xdr:col>14</xdr:col>
      <xdr:colOff>28575</xdr:colOff>
      <xdr:row>38</xdr:row>
      <xdr:rowOff>104775</xdr:rowOff>
    </xdr:to>
    <xdr:cxnSp macro="">
      <xdr:nvCxnSpPr>
        <xdr:cNvPr id="296" name="直線コネクタ 295"/>
        <xdr:cNvCxnSpPr/>
      </xdr:nvCxnSpPr>
      <xdr:spPr>
        <a:xfrm>
          <a:off x="7724775" y="6572250"/>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161925</xdr:rowOff>
    </xdr:from>
    <xdr:to>
      <xdr:col>14</xdr:col>
      <xdr:colOff>76200</xdr:colOff>
      <xdr:row>38</xdr:row>
      <xdr:rowOff>85725</xdr:rowOff>
    </xdr:to>
    <xdr:sp macro="" textlink="">
      <xdr:nvSpPr>
        <xdr:cNvPr id="297" name="フローチャート : 判断 296"/>
        <xdr:cNvSpPr/>
      </xdr:nvSpPr>
      <xdr:spPr>
        <a:xfrm>
          <a:off x="8410575" y="65055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36</xdr:row>
      <xdr:rowOff>104775</xdr:rowOff>
    </xdr:from>
    <xdr:ext cx="381000" cy="257175"/>
    <xdr:sp macro="" textlink="">
      <xdr:nvSpPr>
        <xdr:cNvPr id="298" name="テキスト ボックス 297"/>
        <xdr:cNvSpPr txBox="1"/>
      </xdr:nvSpPr>
      <xdr:spPr>
        <a:xfrm>
          <a:off x="8334375" y="6276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76200</xdr:rowOff>
    </xdr:from>
    <xdr:to>
      <xdr:col>12</xdr:col>
      <xdr:colOff>514350</xdr:colOff>
      <xdr:row>38</xdr:row>
      <xdr:rowOff>57150</xdr:rowOff>
    </xdr:to>
    <xdr:cxnSp macro="">
      <xdr:nvCxnSpPr>
        <xdr:cNvPr id="299" name="直線コネクタ 298"/>
        <xdr:cNvCxnSpPr/>
      </xdr:nvCxnSpPr>
      <xdr:spPr>
        <a:xfrm>
          <a:off x="6915150" y="6419850"/>
          <a:ext cx="8096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104775</xdr:rowOff>
    </xdr:from>
    <xdr:to>
      <xdr:col>12</xdr:col>
      <xdr:colOff>561975</xdr:colOff>
      <xdr:row>38</xdr:row>
      <xdr:rowOff>38100</xdr:rowOff>
    </xdr:to>
    <xdr:sp macro="" textlink="">
      <xdr:nvSpPr>
        <xdr:cNvPr id="300" name="フローチャート : 判断 299"/>
        <xdr:cNvSpPr/>
      </xdr:nvSpPr>
      <xdr:spPr>
        <a:xfrm>
          <a:off x="7667625"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57150</xdr:rowOff>
    </xdr:from>
    <xdr:ext cx="466725" cy="257175"/>
    <xdr:sp macro="" textlink="">
      <xdr:nvSpPr>
        <xdr:cNvPr id="301" name="テキスト ボックス 300"/>
        <xdr:cNvSpPr txBox="1"/>
      </xdr:nvSpPr>
      <xdr:spPr>
        <a:xfrm>
          <a:off x="7486650" y="622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76200</xdr:rowOff>
    </xdr:from>
    <xdr:to>
      <xdr:col>11</xdr:col>
      <xdr:colOff>304800</xdr:colOff>
      <xdr:row>37</xdr:row>
      <xdr:rowOff>133350</xdr:rowOff>
    </xdr:to>
    <xdr:cxnSp macro="">
      <xdr:nvCxnSpPr>
        <xdr:cNvPr id="302" name="直線コネクタ 301"/>
        <xdr:cNvCxnSpPr/>
      </xdr:nvCxnSpPr>
      <xdr:spPr>
        <a:xfrm flipV="1">
          <a:off x="6115050" y="64198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57150</xdr:rowOff>
    </xdr:from>
    <xdr:to>
      <xdr:col>11</xdr:col>
      <xdr:colOff>361950</xdr:colOff>
      <xdr:row>37</xdr:row>
      <xdr:rowOff>161925</xdr:rowOff>
    </xdr:to>
    <xdr:sp macro="" textlink="">
      <xdr:nvSpPr>
        <xdr:cNvPr id="303" name="フローチャート : 判断 302"/>
        <xdr:cNvSpPr/>
      </xdr:nvSpPr>
      <xdr:spPr>
        <a:xfrm>
          <a:off x="6867525"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152400</xdr:rowOff>
    </xdr:from>
    <xdr:ext cx="466725" cy="257175"/>
    <xdr:sp macro="" textlink="">
      <xdr:nvSpPr>
        <xdr:cNvPr id="304" name="テキスト ボックス 303"/>
        <xdr:cNvSpPr txBox="1"/>
      </xdr:nvSpPr>
      <xdr:spPr>
        <a:xfrm>
          <a:off x="6686550"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133350</xdr:rowOff>
    </xdr:from>
    <xdr:to>
      <xdr:col>10</xdr:col>
      <xdr:colOff>152400</xdr:colOff>
      <xdr:row>37</xdr:row>
      <xdr:rowOff>66675</xdr:rowOff>
    </xdr:to>
    <xdr:sp macro="" textlink="">
      <xdr:nvSpPr>
        <xdr:cNvPr id="305" name="フローチャート : 判断 304"/>
        <xdr:cNvSpPr/>
      </xdr:nvSpPr>
      <xdr:spPr>
        <a:xfrm>
          <a:off x="6067425" y="630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35</xdr:row>
      <xdr:rowOff>76200</xdr:rowOff>
    </xdr:from>
    <xdr:ext cx="466725" cy="257175"/>
    <xdr:sp macro="" textlink="">
      <xdr:nvSpPr>
        <xdr:cNvPr id="306" name="テキスト ボックス 305"/>
        <xdr:cNvSpPr txBox="1"/>
      </xdr:nvSpPr>
      <xdr:spPr>
        <a:xfrm>
          <a:off x="5962650" y="607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7" name="テキスト ボックス 306"/>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152400</xdr:rowOff>
    </xdr:to>
    <xdr:sp macro="" textlink="">
      <xdr:nvSpPr>
        <xdr:cNvPr id="312" name="円/楕円 311"/>
        <xdr:cNvSpPr/>
      </xdr:nvSpPr>
      <xdr:spPr>
        <a:xfrm>
          <a:off x="9144000"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152400</xdr:rowOff>
    </xdr:from>
    <xdr:ext cx="381000" cy="257175"/>
    <xdr:sp macro="" textlink="">
      <xdr:nvSpPr>
        <xdr:cNvPr id="313" name="労働費該当値テキスト"/>
        <xdr:cNvSpPr txBox="1"/>
      </xdr:nvSpPr>
      <xdr:spPr>
        <a:xfrm>
          <a:off x="9239250"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57150</xdr:rowOff>
    </xdr:from>
    <xdr:to>
      <xdr:col>14</xdr:col>
      <xdr:colOff>76200</xdr:colOff>
      <xdr:row>38</xdr:row>
      <xdr:rowOff>152400</xdr:rowOff>
    </xdr:to>
    <xdr:sp macro="" textlink="">
      <xdr:nvSpPr>
        <xdr:cNvPr id="314" name="円/楕円 313"/>
        <xdr:cNvSpPr/>
      </xdr:nvSpPr>
      <xdr:spPr>
        <a:xfrm>
          <a:off x="8410575" y="65722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142875</xdr:rowOff>
    </xdr:from>
    <xdr:ext cx="381000" cy="257175"/>
    <xdr:sp macro="" textlink="">
      <xdr:nvSpPr>
        <xdr:cNvPr id="315" name="テキスト ボックス 314"/>
        <xdr:cNvSpPr txBox="1"/>
      </xdr:nvSpPr>
      <xdr:spPr>
        <a:xfrm>
          <a:off x="8334375"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9525</xdr:rowOff>
    </xdr:from>
    <xdr:to>
      <xdr:col>12</xdr:col>
      <xdr:colOff>561975</xdr:colOff>
      <xdr:row>38</xdr:row>
      <xdr:rowOff>114300</xdr:rowOff>
    </xdr:to>
    <xdr:sp macro="" textlink="">
      <xdr:nvSpPr>
        <xdr:cNvPr id="316" name="円/楕円 315"/>
        <xdr:cNvSpPr/>
      </xdr:nvSpPr>
      <xdr:spPr>
        <a:xfrm>
          <a:off x="76676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104775</xdr:rowOff>
    </xdr:from>
    <xdr:ext cx="381000" cy="257175"/>
    <xdr:sp macro="" textlink="">
      <xdr:nvSpPr>
        <xdr:cNvPr id="317" name="テキスト ボックス 316"/>
        <xdr:cNvSpPr txBox="1"/>
      </xdr:nvSpPr>
      <xdr:spPr>
        <a:xfrm>
          <a:off x="7534275" y="6619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28575</xdr:rowOff>
    </xdr:from>
    <xdr:to>
      <xdr:col>11</xdr:col>
      <xdr:colOff>361950</xdr:colOff>
      <xdr:row>37</xdr:row>
      <xdr:rowOff>123825</xdr:rowOff>
    </xdr:to>
    <xdr:sp macro="" textlink="">
      <xdr:nvSpPr>
        <xdr:cNvPr id="318" name="円/楕円 317"/>
        <xdr:cNvSpPr/>
      </xdr:nvSpPr>
      <xdr:spPr>
        <a:xfrm>
          <a:off x="6867525" y="637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35</xdr:row>
      <xdr:rowOff>142875</xdr:rowOff>
    </xdr:from>
    <xdr:ext cx="466725" cy="257175"/>
    <xdr:sp macro="" textlink="">
      <xdr:nvSpPr>
        <xdr:cNvPr id="319" name="テキスト ボックス 318"/>
        <xdr:cNvSpPr txBox="1"/>
      </xdr:nvSpPr>
      <xdr:spPr>
        <a:xfrm>
          <a:off x="6686550"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85725</xdr:rowOff>
    </xdr:from>
    <xdr:to>
      <xdr:col>10</xdr:col>
      <xdr:colOff>152400</xdr:colOff>
      <xdr:row>38</xdr:row>
      <xdr:rowOff>9525</xdr:rowOff>
    </xdr:to>
    <xdr:sp macro="" textlink="">
      <xdr:nvSpPr>
        <xdr:cNvPr id="320" name="円/楕円 319"/>
        <xdr:cNvSpPr/>
      </xdr:nvSpPr>
      <xdr:spPr>
        <a:xfrm>
          <a:off x="6067425" y="6429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0</xdr:rowOff>
    </xdr:from>
    <xdr:ext cx="466725" cy="257175"/>
    <xdr:sp macro="" textlink="">
      <xdr:nvSpPr>
        <xdr:cNvPr id="321" name="テキスト ボックス 320"/>
        <xdr:cNvSpPr txBox="1"/>
      </xdr:nvSpPr>
      <xdr:spPr>
        <a:xfrm>
          <a:off x="59626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7" name="正方形/長方形 326"/>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8" name="正方形/長方形 327"/>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2" name="直線コネクタ 331"/>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3" name="テキスト ボックス 332"/>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4" name="直線コネクタ 333"/>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5" name="テキスト ボックス 334"/>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6" name="直線コネクタ 335"/>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7" name="テキスト ボックス 336"/>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8" name="直線コネクタ 337"/>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9" name="テキスト ボックス 338"/>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0" name="直線コネクタ 339"/>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1" name="テキスト ボックス 340"/>
        <xdr:cNvSpPr txBox="1"/>
      </xdr:nvSpPr>
      <xdr:spPr>
        <a:xfrm>
          <a:off x="53911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114300</xdr:rowOff>
    </xdr:from>
    <xdr:to>
      <xdr:col>15</xdr:col>
      <xdr:colOff>180975</xdr:colOff>
      <xdr:row>59</xdr:row>
      <xdr:rowOff>0</xdr:rowOff>
    </xdr:to>
    <xdr:cxnSp macro="">
      <xdr:nvCxnSpPr>
        <xdr:cNvPr id="345" name="直線コネクタ 344"/>
        <xdr:cNvCxnSpPr/>
      </xdr:nvCxnSpPr>
      <xdr:spPr>
        <a:xfrm flipV="1">
          <a:off x="9191625" y="88582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466725" cy="257175"/>
    <xdr:sp macro="" textlink="">
      <xdr:nvSpPr>
        <xdr:cNvPr id="346" name="農林水産業費最小値テキスト"/>
        <xdr:cNvSpPr txBox="1"/>
      </xdr:nvSpPr>
      <xdr:spPr>
        <a:xfrm>
          <a:off x="9239250" y="1012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95250</xdr:colOff>
      <xdr:row>59</xdr:row>
      <xdr:rowOff>0</xdr:rowOff>
    </xdr:from>
    <xdr:to>
      <xdr:col>15</xdr:col>
      <xdr:colOff>266700</xdr:colOff>
      <xdr:row>59</xdr:row>
      <xdr:rowOff>0</xdr:rowOff>
    </xdr:to>
    <xdr:cxnSp macro="">
      <xdr:nvCxnSpPr>
        <xdr:cNvPr id="347" name="直線コネクタ 346"/>
        <xdr:cNvCxnSpPr/>
      </xdr:nvCxnSpPr>
      <xdr:spPr>
        <a:xfrm>
          <a:off x="9105900"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66675</xdr:rowOff>
    </xdr:from>
    <xdr:ext cx="533400" cy="257175"/>
    <xdr:sp macro="" textlink="">
      <xdr:nvSpPr>
        <xdr:cNvPr id="348" name="農林水産業費最大値テキスト"/>
        <xdr:cNvSpPr txBox="1"/>
      </xdr:nvSpPr>
      <xdr:spPr>
        <a:xfrm>
          <a:off x="923925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95250</xdr:colOff>
      <xdr:row>51</xdr:row>
      <xdr:rowOff>114300</xdr:rowOff>
    </xdr:from>
    <xdr:to>
      <xdr:col>15</xdr:col>
      <xdr:colOff>266700</xdr:colOff>
      <xdr:row>51</xdr:row>
      <xdr:rowOff>114300</xdr:rowOff>
    </xdr:to>
    <xdr:cxnSp macro="">
      <xdr:nvCxnSpPr>
        <xdr:cNvPr id="349" name="直線コネクタ 348"/>
        <xdr:cNvCxnSpPr/>
      </xdr:nvCxnSpPr>
      <xdr:spPr>
        <a:xfrm>
          <a:off x="9105900" y="8858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66675</xdr:rowOff>
    </xdr:from>
    <xdr:to>
      <xdr:col>15</xdr:col>
      <xdr:colOff>180975</xdr:colOff>
      <xdr:row>56</xdr:row>
      <xdr:rowOff>152400</xdr:rowOff>
    </xdr:to>
    <xdr:cxnSp macro="">
      <xdr:nvCxnSpPr>
        <xdr:cNvPr id="350" name="直線コネクタ 349"/>
        <xdr:cNvCxnSpPr/>
      </xdr:nvCxnSpPr>
      <xdr:spPr>
        <a:xfrm>
          <a:off x="8439150" y="96678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104775</xdr:rowOff>
    </xdr:from>
    <xdr:ext cx="533400" cy="257175"/>
    <xdr:sp macro="" textlink="">
      <xdr:nvSpPr>
        <xdr:cNvPr id="351" name="農林水産業費平均値テキスト"/>
        <xdr:cNvSpPr txBox="1"/>
      </xdr:nvSpPr>
      <xdr:spPr>
        <a:xfrm>
          <a:off x="92392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133350</xdr:rowOff>
    </xdr:from>
    <xdr:to>
      <xdr:col>15</xdr:col>
      <xdr:colOff>228600</xdr:colOff>
      <xdr:row>57</xdr:row>
      <xdr:rowOff>57150</xdr:rowOff>
    </xdr:to>
    <xdr:sp macro="" textlink="">
      <xdr:nvSpPr>
        <xdr:cNvPr id="352" name="フローチャート : 判断 351"/>
        <xdr:cNvSpPr/>
      </xdr:nvSpPr>
      <xdr:spPr>
        <a:xfrm>
          <a:off x="9144000" y="9734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47625</xdr:rowOff>
    </xdr:from>
    <xdr:to>
      <xdr:col>14</xdr:col>
      <xdr:colOff>28575</xdr:colOff>
      <xdr:row>56</xdr:row>
      <xdr:rowOff>66675</xdr:rowOff>
    </xdr:to>
    <xdr:cxnSp macro="">
      <xdr:nvCxnSpPr>
        <xdr:cNvPr id="353" name="直線コネクタ 352"/>
        <xdr:cNvCxnSpPr/>
      </xdr:nvCxnSpPr>
      <xdr:spPr>
        <a:xfrm>
          <a:off x="7724775" y="96488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56</xdr:row>
      <xdr:rowOff>123825</xdr:rowOff>
    </xdr:from>
    <xdr:to>
      <xdr:col>14</xdr:col>
      <xdr:colOff>76200</xdr:colOff>
      <xdr:row>57</xdr:row>
      <xdr:rowOff>57150</xdr:rowOff>
    </xdr:to>
    <xdr:sp macro="" textlink="">
      <xdr:nvSpPr>
        <xdr:cNvPr id="354" name="フローチャート : 判断 353"/>
        <xdr:cNvSpPr/>
      </xdr:nvSpPr>
      <xdr:spPr>
        <a:xfrm>
          <a:off x="8410575" y="9725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47625</xdr:rowOff>
    </xdr:from>
    <xdr:ext cx="533400" cy="257175"/>
    <xdr:sp macro="" textlink="">
      <xdr:nvSpPr>
        <xdr:cNvPr id="355" name="テキスト ボックス 354"/>
        <xdr:cNvSpPr txBox="1"/>
      </xdr:nvSpPr>
      <xdr:spPr>
        <a:xfrm>
          <a:off x="825817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123825</xdr:rowOff>
    </xdr:from>
    <xdr:to>
      <xdr:col>12</xdr:col>
      <xdr:colOff>514350</xdr:colOff>
      <xdr:row>56</xdr:row>
      <xdr:rowOff>47625</xdr:rowOff>
    </xdr:to>
    <xdr:cxnSp macro="">
      <xdr:nvCxnSpPr>
        <xdr:cNvPr id="356" name="直線コネクタ 355"/>
        <xdr:cNvCxnSpPr/>
      </xdr:nvCxnSpPr>
      <xdr:spPr>
        <a:xfrm>
          <a:off x="6915150" y="9553575"/>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9525</xdr:rowOff>
    </xdr:from>
    <xdr:to>
      <xdr:col>12</xdr:col>
      <xdr:colOff>561975</xdr:colOff>
      <xdr:row>57</xdr:row>
      <xdr:rowOff>114300</xdr:rowOff>
    </xdr:to>
    <xdr:sp macro="" textlink="">
      <xdr:nvSpPr>
        <xdr:cNvPr id="357" name="フローチャート : 判断 356"/>
        <xdr:cNvSpPr/>
      </xdr:nvSpPr>
      <xdr:spPr>
        <a:xfrm>
          <a:off x="7667625" y="9782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104775</xdr:rowOff>
    </xdr:from>
    <xdr:ext cx="533400" cy="257175"/>
    <xdr:sp macro="" textlink="">
      <xdr:nvSpPr>
        <xdr:cNvPr id="358" name="テキスト ボックス 357"/>
        <xdr:cNvSpPr txBox="1"/>
      </xdr:nvSpPr>
      <xdr:spPr>
        <a:xfrm>
          <a:off x="7458075"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104775</xdr:rowOff>
    </xdr:from>
    <xdr:to>
      <xdr:col>11</xdr:col>
      <xdr:colOff>304800</xdr:colOff>
      <xdr:row>55</xdr:row>
      <xdr:rowOff>123825</xdr:rowOff>
    </xdr:to>
    <xdr:cxnSp macro="">
      <xdr:nvCxnSpPr>
        <xdr:cNvPr id="359" name="直線コネクタ 358"/>
        <xdr:cNvCxnSpPr/>
      </xdr:nvCxnSpPr>
      <xdr:spPr>
        <a:xfrm>
          <a:off x="6115050" y="95345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9525</xdr:rowOff>
    </xdr:from>
    <xdr:to>
      <xdr:col>11</xdr:col>
      <xdr:colOff>361950</xdr:colOff>
      <xdr:row>57</xdr:row>
      <xdr:rowOff>104775</xdr:rowOff>
    </xdr:to>
    <xdr:sp macro="" textlink="">
      <xdr:nvSpPr>
        <xdr:cNvPr id="360" name="フローチャート : 判断 359"/>
        <xdr:cNvSpPr/>
      </xdr:nvSpPr>
      <xdr:spPr>
        <a:xfrm>
          <a:off x="6867525" y="978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95250</xdr:rowOff>
    </xdr:from>
    <xdr:ext cx="533400" cy="257175"/>
    <xdr:sp macro="" textlink="">
      <xdr:nvSpPr>
        <xdr:cNvPr id="361" name="テキスト ボックス 360"/>
        <xdr:cNvSpPr txBox="1"/>
      </xdr:nvSpPr>
      <xdr:spPr>
        <a:xfrm>
          <a:off x="66484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47625</xdr:rowOff>
    </xdr:from>
    <xdr:to>
      <xdr:col>10</xdr:col>
      <xdr:colOff>152400</xdr:colOff>
      <xdr:row>57</xdr:row>
      <xdr:rowOff>142875</xdr:rowOff>
    </xdr:to>
    <xdr:sp macro="" textlink="">
      <xdr:nvSpPr>
        <xdr:cNvPr id="362" name="フローチャート : 判断 361"/>
        <xdr:cNvSpPr/>
      </xdr:nvSpPr>
      <xdr:spPr>
        <a:xfrm>
          <a:off x="6067425" y="9820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133350</xdr:rowOff>
    </xdr:from>
    <xdr:ext cx="533400" cy="257175"/>
    <xdr:sp macro="" textlink="">
      <xdr:nvSpPr>
        <xdr:cNvPr id="363" name="テキスト ボックス 362"/>
        <xdr:cNvSpPr txBox="1"/>
      </xdr:nvSpPr>
      <xdr:spPr>
        <a:xfrm>
          <a:off x="593407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4" name="テキスト ボックス 363"/>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56</xdr:row>
      <xdr:rowOff>104775</xdr:rowOff>
    </xdr:from>
    <xdr:to>
      <xdr:col>15</xdr:col>
      <xdr:colOff>228600</xdr:colOff>
      <xdr:row>57</xdr:row>
      <xdr:rowOff>28575</xdr:rowOff>
    </xdr:to>
    <xdr:sp macro="" textlink="">
      <xdr:nvSpPr>
        <xdr:cNvPr id="369" name="円/楕円 368"/>
        <xdr:cNvSpPr/>
      </xdr:nvSpPr>
      <xdr:spPr>
        <a:xfrm>
          <a:off x="9144000" y="9705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55</xdr:row>
      <xdr:rowOff>123825</xdr:rowOff>
    </xdr:from>
    <xdr:ext cx="533400" cy="257175"/>
    <xdr:sp macro="" textlink="">
      <xdr:nvSpPr>
        <xdr:cNvPr id="370" name="農林水産業費該当値テキスト"/>
        <xdr:cNvSpPr txBox="1"/>
      </xdr:nvSpPr>
      <xdr:spPr>
        <a:xfrm>
          <a:off x="923925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13</xdr:col>
      <xdr:colOff>600075</xdr:colOff>
      <xdr:row>56</xdr:row>
      <xdr:rowOff>19050</xdr:rowOff>
    </xdr:from>
    <xdr:to>
      <xdr:col>14</xdr:col>
      <xdr:colOff>76200</xdr:colOff>
      <xdr:row>56</xdr:row>
      <xdr:rowOff>123825</xdr:rowOff>
    </xdr:to>
    <xdr:sp macro="" textlink="">
      <xdr:nvSpPr>
        <xdr:cNvPr id="371" name="円/楕円 370"/>
        <xdr:cNvSpPr/>
      </xdr:nvSpPr>
      <xdr:spPr>
        <a:xfrm>
          <a:off x="8410575" y="96202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133350</xdr:rowOff>
    </xdr:from>
    <xdr:ext cx="533400" cy="257175"/>
    <xdr:sp macro="" textlink="">
      <xdr:nvSpPr>
        <xdr:cNvPr id="372" name="テキスト ボックス 371"/>
        <xdr:cNvSpPr txBox="1"/>
      </xdr:nvSpPr>
      <xdr:spPr>
        <a:xfrm>
          <a:off x="82581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25,683</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171450</xdr:rowOff>
    </xdr:from>
    <xdr:to>
      <xdr:col>12</xdr:col>
      <xdr:colOff>561975</xdr:colOff>
      <xdr:row>56</xdr:row>
      <xdr:rowOff>104775</xdr:rowOff>
    </xdr:to>
    <xdr:sp macro="" textlink="">
      <xdr:nvSpPr>
        <xdr:cNvPr id="373" name="円/楕円 372"/>
        <xdr:cNvSpPr/>
      </xdr:nvSpPr>
      <xdr:spPr>
        <a:xfrm>
          <a:off x="7667625" y="960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114300</xdr:rowOff>
    </xdr:from>
    <xdr:ext cx="533400" cy="257175"/>
    <xdr:sp macro="" textlink="">
      <xdr:nvSpPr>
        <xdr:cNvPr id="374" name="テキスト ボックス 373"/>
        <xdr:cNvSpPr txBox="1"/>
      </xdr:nvSpPr>
      <xdr:spPr>
        <a:xfrm>
          <a:off x="7458075"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66675</xdr:rowOff>
    </xdr:from>
    <xdr:to>
      <xdr:col>11</xdr:col>
      <xdr:colOff>361950</xdr:colOff>
      <xdr:row>56</xdr:row>
      <xdr:rowOff>0</xdr:rowOff>
    </xdr:to>
    <xdr:sp macro="" textlink="">
      <xdr:nvSpPr>
        <xdr:cNvPr id="375" name="円/楕円 374"/>
        <xdr:cNvSpPr/>
      </xdr:nvSpPr>
      <xdr:spPr>
        <a:xfrm>
          <a:off x="6867525" y="949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19050</xdr:rowOff>
    </xdr:from>
    <xdr:ext cx="533400" cy="257175"/>
    <xdr:sp macro="" textlink="">
      <xdr:nvSpPr>
        <xdr:cNvPr id="376" name="テキスト ボックス 375"/>
        <xdr:cNvSpPr txBox="1"/>
      </xdr:nvSpPr>
      <xdr:spPr>
        <a:xfrm>
          <a:off x="664845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10</xdr:col>
      <xdr:colOff>57150</xdr:colOff>
      <xdr:row>55</xdr:row>
      <xdr:rowOff>57150</xdr:rowOff>
    </xdr:from>
    <xdr:to>
      <xdr:col>10</xdr:col>
      <xdr:colOff>152400</xdr:colOff>
      <xdr:row>55</xdr:row>
      <xdr:rowOff>161925</xdr:rowOff>
    </xdr:to>
    <xdr:sp macro="" textlink="">
      <xdr:nvSpPr>
        <xdr:cNvPr id="377" name="円/楕円 376"/>
        <xdr:cNvSpPr/>
      </xdr:nvSpPr>
      <xdr:spPr>
        <a:xfrm>
          <a:off x="6067425" y="9486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0</xdr:rowOff>
    </xdr:from>
    <xdr:ext cx="533400" cy="257175"/>
    <xdr:sp macro="" textlink="">
      <xdr:nvSpPr>
        <xdr:cNvPr id="378" name="テキスト ボックス 377"/>
        <xdr:cNvSpPr txBox="1"/>
      </xdr:nvSpPr>
      <xdr:spPr>
        <a:xfrm>
          <a:off x="59340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4" name="正方形/長方形 383"/>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5" name="正方形/長方形 384"/>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9" name="直線コネクタ 388"/>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0" name="テキスト ボックス 389"/>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1" name="直線コネクタ 390"/>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2" name="テキスト ボックス 391"/>
        <xdr:cNvSpPr txBox="1"/>
      </xdr:nvSpPr>
      <xdr:spPr>
        <a:xfrm>
          <a:off x="53911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3" name="直線コネクタ 392"/>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4" name="テキスト ボックス 393"/>
        <xdr:cNvSpPr txBox="1"/>
      </xdr:nvSpPr>
      <xdr:spPr>
        <a:xfrm>
          <a:off x="53911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5" name="直線コネクタ 394"/>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6" name="テキスト ボックス 395"/>
        <xdr:cNvSpPr txBox="1"/>
      </xdr:nvSpPr>
      <xdr:spPr>
        <a:xfrm>
          <a:off x="53911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7" name="直線コネクタ 396"/>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98" name="テキスト ボックス 397"/>
        <xdr:cNvSpPr txBox="1"/>
      </xdr:nvSpPr>
      <xdr:spPr>
        <a:xfrm>
          <a:off x="53911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9" name="直線コネクタ 398"/>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0" name="テキスト ボックス 399"/>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1"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114300</xdr:rowOff>
    </xdr:from>
    <xdr:to>
      <xdr:col>15</xdr:col>
      <xdr:colOff>180975</xdr:colOff>
      <xdr:row>79</xdr:row>
      <xdr:rowOff>19050</xdr:rowOff>
    </xdr:to>
    <xdr:cxnSp macro="">
      <xdr:nvCxnSpPr>
        <xdr:cNvPr id="402" name="直線コネクタ 401"/>
        <xdr:cNvCxnSpPr/>
      </xdr:nvCxnSpPr>
      <xdr:spPr>
        <a:xfrm flipV="1">
          <a:off x="9191625" y="12115800"/>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28575</xdr:rowOff>
    </xdr:from>
    <xdr:ext cx="381000" cy="257175"/>
    <xdr:sp macro="" textlink="">
      <xdr:nvSpPr>
        <xdr:cNvPr id="403" name="商工費最小値テキスト"/>
        <xdr:cNvSpPr txBox="1"/>
      </xdr:nvSpPr>
      <xdr:spPr>
        <a:xfrm>
          <a:off x="923925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95250</xdr:colOff>
      <xdr:row>79</xdr:row>
      <xdr:rowOff>19050</xdr:rowOff>
    </xdr:from>
    <xdr:to>
      <xdr:col>15</xdr:col>
      <xdr:colOff>266700</xdr:colOff>
      <xdr:row>79</xdr:row>
      <xdr:rowOff>19050</xdr:rowOff>
    </xdr:to>
    <xdr:cxnSp macro="">
      <xdr:nvCxnSpPr>
        <xdr:cNvPr id="404" name="直線コネクタ 403"/>
        <xdr:cNvCxnSpPr/>
      </xdr:nvCxnSpPr>
      <xdr:spPr>
        <a:xfrm>
          <a:off x="9105900" y="13563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57150</xdr:rowOff>
    </xdr:from>
    <xdr:ext cx="533400" cy="257175"/>
    <xdr:sp macro="" textlink="">
      <xdr:nvSpPr>
        <xdr:cNvPr id="405" name="商工費最大値テキスト"/>
        <xdr:cNvSpPr txBox="1"/>
      </xdr:nvSpPr>
      <xdr:spPr>
        <a:xfrm>
          <a:off x="9239250" y="11887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95250</xdr:colOff>
      <xdr:row>70</xdr:row>
      <xdr:rowOff>114300</xdr:rowOff>
    </xdr:from>
    <xdr:to>
      <xdr:col>15</xdr:col>
      <xdr:colOff>266700</xdr:colOff>
      <xdr:row>70</xdr:row>
      <xdr:rowOff>114300</xdr:rowOff>
    </xdr:to>
    <xdr:cxnSp macro="">
      <xdr:nvCxnSpPr>
        <xdr:cNvPr id="406" name="直線コネクタ 405"/>
        <xdr:cNvCxnSpPr/>
      </xdr:nvCxnSpPr>
      <xdr:spPr>
        <a:xfrm>
          <a:off x="9105900" y="12115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9525</xdr:rowOff>
    </xdr:from>
    <xdr:to>
      <xdr:col>15</xdr:col>
      <xdr:colOff>180975</xdr:colOff>
      <xdr:row>78</xdr:row>
      <xdr:rowOff>47625</xdr:rowOff>
    </xdr:to>
    <xdr:cxnSp macro="">
      <xdr:nvCxnSpPr>
        <xdr:cNvPr id="407" name="直線コネクタ 406"/>
        <xdr:cNvCxnSpPr/>
      </xdr:nvCxnSpPr>
      <xdr:spPr>
        <a:xfrm>
          <a:off x="8439150" y="133826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19050</xdr:rowOff>
    </xdr:from>
    <xdr:ext cx="466725" cy="257175"/>
    <xdr:sp macro="" textlink="">
      <xdr:nvSpPr>
        <xdr:cNvPr id="408" name="商工費平均値テキスト"/>
        <xdr:cNvSpPr txBox="1"/>
      </xdr:nvSpPr>
      <xdr:spPr>
        <a:xfrm>
          <a:off x="923925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161925</xdr:rowOff>
    </xdr:from>
    <xdr:to>
      <xdr:col>15</xdr:col>
      <xdr:colOff>228600</xdr:colOff>
      <xdr:row>77</xdr:row>
      <xdr:rowOff>95250</xdr:rowOff>
    </xdr:to>
    <xdr:sp macro="" textlink="">
      <xdr:nvSpPr>
        <xdr:cNvPr id="409" name="フローチャート : 判断 408"/>
        <xdr:cNvSpPr/>
      </xdr:nvSpPr>
      <xdr:spPr>
        <a:xfrm>
          <a:off x="9144000" y="13192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9525</xdr:rowOff>
    </xdr:from>
    <xdr:to>
      <xdr:col>14</xdr:col>
      <xdr:colOff>28575</xdr:colOff>
      <xdr:row>78</xdr:row>
      <xdr:rowOff>28575</xdr:rowOff>
    </xdr:to>
    <xdr:cxnSp macro="">
      <xdr:nvCxnSpPr>
        <xdr:cNvPr id="410" name="直線コネクタ 409"/>
        <xdr:cNvCxnSpPr/>
      </xdr:nvCxnSpPr>
      <xdr:spPr>
        <a:xfrm flipV="1">
          <a:off x="7724775" y="133826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114300</xdr:rowOff>
    </xdr:from>
    <xdr:to>
      <xdr:col>14</xdr:col>
      <xdr:colOff>76200</xdr:colOff>
      <xdr:row>77</xdr:row>
      <xdr:rowOff>47625</xdr:rowOff>
    </xdr:to>
    <xdr:sp macro="" textlink="">
      <xdr:nvSpPr>
        <xdr:cNvPr id="411" name="フローチャート : 判断 410"/>
        <xdr:cNvSpPr/>
      </xdr:nvSpPr>
      <xdr:spPr>
        <a:xfrm>
          <a:off x="8410575" y="131445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57150</xdr:rowOff>
    </xdr:from>
    <xdr:ext cx="533400" cy="257175"/>
    <xdr:sp macro="" textlink="">
      <xdr:nvSpPr>
        <xdr:cNvPr id="412" name="テキスト ボックス 411"/>
        <xdr:cNvSpPr txBox="1"/>
      </xdr:nvSpPr>
      <xdr:spPr>
        <a:xfrm>
          <a:off x="82581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19050</xdr:rowOff>
    </xdr:from>
    <xdr:to>
      <xdr:col>12</xdr:col>
      <xdr:colOff>514350</xdr:colOff>
      <xdr:row>78</xdr:row>
      <xdr:rowOff>28575</xdr:rowOff>
    </xdr:to>
    <xdr:cxnSp macro="">
      <xdr:nvCxnSpPr>
        <xdr:cNvPr id="413" name="直線コネクタ 412"/>
        <xdr:cNvCxnSpPr/>
      </xdr:nvCxnSpPr>
      <xdr:spPr>
        <a:xfrm>
          <a:off x="6915150" y="133921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104775</xdr:rowOff>
    </xdr:from>
    <xdr:to>
      <xdr:col>12</xdr:col>
      <xdr:colOff>561975</xdr:colOff>
      <xdr:row>77</xdr:row>
      <xdr:rowOff>28575</xdr:rowOff>
    </xdr:to>
    <xdr:sp macro="" textlink="">
      <xdr:nvSpPr>
        <xdr:cNvPr id="414" name="フローチャート : 判断 413"/>
        <xdr:cNvSpPr/>
      </xdr:nvSpPr>
      <xdr:spPr>
        <a:xfrm>
          <a:off x="7667625"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47625</xdr:rowOff>
    </xdr:from>
    <xdr:ext cx="533400" cy="257175"/>
    <xdr:sp macro="" textlink="">
      <xdr:nvSpPr>
        <xdr:cNvPr id="415" name="テキスト ボックス 414"/>
        <xdr:cNvSpPr txBox="1"/>
      </xdr:nvSpPr>
      <xdr:spPr>
        <a:xfrm>
          <a:off x="745807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xdr:rowOff>
    </xdr:from>
    <xdr:to>
      <xdr:col>11</xdr:col>
      <xdr:colOff>304800</xdr:colOff>
      <xdr:row>78</xdr:row>
      <xdr:rowOff>19050</xdr:rowOff>
    </xdr:to>
    <xdr:cxnSp macro="">
      <xdr:nvCxnSpPr>
        <xdr:cNvPr id="416" name="直線コネクタ 415"/>
        <xdr:cNvCxnSpPr/>
      </xdr:nvCxnSpPr>
      <xdr:spPr>
        <a:xfrm>
          <a:off x="6115050" y="133826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104775</xdr:rowOff>
    </xdr:from>
    <xdr:to>
      <xdr:col>11</xdr:col>
      <xdr:colOff>361950</xdr:colOff>
      <xdr:row>77</xdr:row>
      <xdr:rowOff>38100</xdr:rowOff>
    </xdr:to>
    <xdr:sp macro="" textlink="">
      <xdr:nvSpPr>
        <xdr:cNvPr id="417" name="フローチャート : 判断 416"/>
        <xdr:cNvSpPr/>
      </xdr:nvSpPr>
      <xdr:spPr>
        <a:xfrm>
          <a:off x="6867525"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57150</xdr:rowOff>
    </xdr:from>
    <xdr:ext cx="533400" cy="257175"/>
    <xdr:sp macro="" textlink="">
      <xdr:nvSpPr>
        <xdr:cNvPr id="418" name="テキスト ボックス 417"/>
        <xdr:cNvSpPr txBox="1"/>
      </xdr:nvSpPr>
      <xdr:spPr>
        <a:xfrm>
          <a:off x="66484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19050</xdr:rowOff>
    </xdr:from>
    <xdr:to>
      <xdr:col>10</xdr:col>
      <xdr:colOff>152400</xdr:colOff>
      <xdr:row>77</xdr:row>
      <xdr:rowOff>123825</xdr:rowOff>
    </xdr:to>
    <xdr:sp macro="" textlink="">
      <xdr:nvSpPr>
        <xdr:cNvPr id="419" name="フローチャート : 判断 418"/>
        <xdr:cNvSpPr/>
      </xdr:nvSpPr>
      <xdr:spPr>
        <a:xfrm>
          <a:off x="6067425" y="13220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75</xdr:row>
      <xdr:rowOff>142875</xdr:rowOff>
    </xdr:from>
    <xdr:ext cx="466725" cy="257175"/>
    <xdr:sp macro="" textlink="">
      <xdr:nvSpPr>
        <xdr:cNvPr id="420" name="テキスト ボックス 419"/>
        <xdr:cNvSpPr txBox="1"/>
      </xdr:nvSpPr>
      <xdr:spPr>
        <a:xfrm>
          <a:off x="5962650"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21" name="テキスト ボックス 420"/>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2" name="テキスト ボックス 421"/>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3" name="テキスト ボックス 422"/>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4" name="テキスト ボックス 423"/>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5" name="テキスト ボックス 424"/>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0</xdr:rowOff>
    </xdr:from>
    <xdr:to>
      <xdr:col>15</xdr:col>
      <xdr:colOff>228600</xdr:colOff>
      <xdr:row>78</xdr:row>
      <xdr:rowOff>104775</xdr:rowOff>
    </xdr:to>
    <xdr:sp macro="" textlink="">
      <xdr:nvSpPr>
        <xdr:cNvPr id="426" name="円/楕円 425"/>
        <xdr:cNvSpPr/>
      </xdr:nvSpPr>
      <xdr:spPr>
        <a:xfrm>
          <a:off x="9144000" y="1337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152400</xdr:rowOff>
    </xdr:from>
    <xdr:ext cx="466725" cy="257175"/>
    <xdr:sp macro="" textlink="">
      <xdr:nvSpPr>
        <xdr:cNvPr id="427" name="商工費該当値テキスト"/>
        <xdr:cNvSpPr txBox="1"/>
      </xdr:nvSpPr>
      <xdr:spPr>
        <a:xfrm>
          <a:off x="9239250"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133350</xdr:rowOff>
    </xdr:from>
    <xdr:to>
      <xdr:col>14</xdr:col>
      <xdr:colOff>76200</xdr:colOff>
      <xdr:row>78</xdr:row>
      <xdr:rowOff>57150</xdr:rowOff>
    </xdr:to>
    <xdr:sp macro="" textlink="">
      <xdr:nvSpPr>
        <xdr:cNvPr id="428" name="円/楕円 427"/>
        <xdr:cNvSpPr/>
      </xdr:nvSpPr>
      <xdr:spPr>
        <a:xfrm>
          <a:off x="8410575" y="133350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47625</xdr:rowOff>
    </xdr:from>
    <xdr:ext cx="466725" cy="257175"/>
    <xdr:sp macro="" textlink="">
      <xdr:nvSpPr>
        <xdr:cNvPr id="429" name="テキスト ボックス 428"/>
        <xdr:cNvSpPr txBox="1"/>
      </xdr:nvSpPr>
      <xdr:spPr>
        <a:xfrm>
          <a:off x="8286750" y="1342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152400</xdr:rowOff>
    </xdr:from>
    <xdr:to>
      <xdr:col>12</xdr:col>
      <xdr:colOff>561975</xdr:colOff>
      <xdr:row>78</xdr:row>
      <xdr:rowOff>85725</xdr:rowOff>
    </xdr:to>
    <xdr:sp macro="" textlink="">
      <xdr:nvSpPr>
        <xdr:cNvPr id="430" name="円/楕円 429"/>
        <xdr:cNvSpPr/>
      </xdr:nvSpPr>
      <xdr:spPr>
        <a:xfrm>
          <a:off x="7667625"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76200</xdr:rowOff>
    </xdr:from>
    <xdr:ext cx="466725" cy="257175"/>
    <xdr:sp macro="" textlink="">
      <xdr:nvSpPr>
        <xdr:cNvPr id="431" name="テキスト ボックス 430"/>
        <xdr:cNvSpPr txBox="1"/>
      </xdr:nvSpPr>
      <xdr:spPr>
        <a:xfrm>
          <a:off x="7486650"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142875</xdr:rowOff>
    </xdr:from>
    <xdr:to>
      <xdr:col>11</xdr:col>
      <xdr:colOff>361950</xdr:colOff>
      <xdr:row>78</xdr:row>
      <xdr:rowOff>76200</xdr:rowOff>
    </xdr:to>
    <xdr:sp macro="" textlink="">
      <xdr:nvSpPr>
        <xdr:cNvPr id="432" name="円/楕円 431"/>
        <xdr:cNvSpPr/>
      </xdr:nvSpPr>
      <xdr:spPr>
        <a:xfrm>
          <a:off x="68675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66675</xdr:rowOff>
    </xdr:from>
    <xdr:ext cx="466725" cy="257175"/>
    <xdr:sp macro="" textlink="">
      <xdr:nvSpPr>
        <xdr:cNvPr id="433" name="テキスト ボックス 432"/>
        <xdr:cNvSpPr txBox="1"/>
      </xdr:nvSpPr>
      <xdr:spPr>
        <a:xfrm>
          <a:off x="6686550"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133350</xdr:rowOff>
    </xdr:from>
    <xdr:to>
      <xdr:col>10</xdr:col>
      <xdr:colOff>152400</xdr:colOff>
      <xdr:row>78</xdr:row>
      <xdr:rowOff>57150</xdr:rowOff>
    </xdr:to>
    <xdr:sp macro="" textlink="">
      <xdr:nvSpPr>
        <xdr:cNvPr id="434" name="円/楕円 433"/>
        <xdr:cNvSpPr/>
      </xdr:nvSpPr>
      <xdr:spPr>
        <a:xfrm>
          <a:off x="6067425" y="13335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57150</xdr:rowOff>
    </xdr:from>
    <xdr:ext cx="466725" cy="257175"/>
    <xdr:sp macro="" textlink="">
      <xdr:nvSpPr>
        <xdr:cNvPr id="435" name="テキスト ボックス 434"/>
        <xdr:cNvSpPr txBox="1"/>
      </xdr:nvSpPr>
      <xdr:spPr>
        <a:xfrm>
          <a:off x="59626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6" name="正方形/長方形 435"/>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7" name="正方形/長方形 436"/>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8" name="正方形/長方形 437"/>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9" name="正方形/長方形 438"/>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0" name="正方形/長方形 439"/>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41" name="正方形/長方形 440"/>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2" name="正方形/長方形 441"/>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3" name="正方形/長方形 442"/>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4" name="テキスト ボックス 443"/>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5" name="直線コネクタ 444"/>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6" name="テキスト ボックス 445"/>
        <xdr:cNvSpPr txBox="1"/>
      </xdr:nvSpPr>
      <xdr:spPr>
        <a:xfrm>
          <a:off x="55816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98</xdr:row>
      <xdr:rowOff>142875</xdr:rowOff>
    </xdr:from>
    <xdr:to>
      <xdr:col>16</xdr:col>
      <xdr:colOff>304800</xdr:colOff>
      <xdr:row>98</xdr:row>
      <xdr:rowOff>142875</xdr:rowOff>
    </xdr:to>
    <xdr:cxnSp macro="">
      <xdr:nvCxnSpPr>
        <xdr:cNvPr id="447" name="直線コネクタ 446"/>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97</xdr:row>
      <xdr:rowOff>171450</xdr:rowOff>
    </xdr:from>
    <xdr:ext cx="533400" cy="257175"/>
    <xdr:sp macro="" textlink="">
      <xdr:nvSpPr>
        <xdr:cNvPr id="448" name="テキスト ボックス 447"/>
        <xdr:cNvSpPr txBox="1"/>
      </xdr:nvSpPr>
      <xdr:spPr>
        <a:xfrm>
          <a:off x="539115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9" name="直線コネクタ 448"/>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95</xdr:row>
      <xdr:rowOff>57150</xdr:rowOff>
    </xdr:from>
    <xdr:ext cx="533400" cy="257175"/>
    <xdr:sp macro="" textlink="">
      <xdr:nvSpPr>
        <xdr:cNvPr id="450" name="テキスト ボックス 449"/>
        <xdr:cNvSpPr txBox="1"/>
      </xdr:nvSpPr>
      <xdr:spPr>
        <a:xfrm>
          <a:off x="53911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51" name="直線コネクタ 450"/>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92</xdr:row>
      <xdr:rowOff>114300</xdr:rowOff>
    </xdr:from>
    <xdr:ext cx="533400" cy="257175"/>
    <xdr:sp macro="" textlink="">
      <xdr:nvSpPr>
        <xdr:cNvPr id="452" name="テキスト ボックス 451"/>
        <xdr:cNvSpPr txBox="1"/>
      </xdr:nvSpPr>
      <xdr:spPr>
        <a:xfrm>
          <a:off x="53911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53" name="直線コネクタ 452"/>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171450</xdr:rowOff>
    </xdr:from>
    <xdr:ext cx="533400" cy="257175"/>
    <xdr:sp macro="" textlink="">
      <xdr:nvSpPr>
        <xdr:cNvPr id="454" name="テキスト ボックス 453"/>
        <xdr:cNvSpPr txBox="1"/>
      </xdr:nvSpPr>
      <xdr:spPr>
        <a:xfrm>
          <a:off x="53911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5" name="直線コネクタ 454"/>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6" name="テキスト ボックス 455"/>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7"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95250</xdr:rowOff>
    </xdr:from>
    <xdr:to>
      <xdr:col>15</xdr:col>
      <xdr:colOff>180975</xdr:colOff>
      <xdr:row>98</xdr:row>
      <xdr:rowOff>171450</xdr:rowOff>
    </xdr:to>
    <xdr:cxnSp macro="">
      <xdr:nvCxnSpPr>
        <xdr:cNvPr id="458" name="直線コネクタ 457"/>
        <xdr:cNvCxnSpPr/>
      </xdr:nvCxnSpPr>
      <xdr:spPr>
        <a:xfrm flipV="1">
          <a:off x="9191625" y="1569720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171450</xdr:rowOff>
    </xdr:from>
    <xdr:ext cx="533400" cy="257175"/>
    <xdr:sp macro="" textlink="">
      <xdr:nvSpPr>
        <xdr:cNvPr id="459" name="土木費最小値テキスト"/>
        <xdr:cNvSpPr txBox="1"/>
      </xdr:nvSpPr>
      <xdr:spPr>
        <a:xfrm>
          <a:off x="923925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95250</xdr:colOff>
      <xdr:row>98</xdr:row>
      <xdr:rowOff>171450</xdr:rowOff>
    </xdr:from>
    <xdr:to>
      <xdr:col>15</xdr:col>
      <xdr:colOff>266700</xdr:colOff>
      <xdr:row>98</xdr:row>
      <xdr:rowOff>171450</xdr:rowOff>
    </xdr:to>
    <xdr:cxnSp macro="">
      <xdr:nvCxnSpPr>
        <xdr:cNvPr id="460" name="直線コネクタ 459"/>
        <xdr:cNvCxnSpPr/>
      </xdr:nvCxnSpPr>
      <xdr:spPr>
        <a:xfrm>
          <a:off x="9105900" y="1697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47625</xdr:rowOff>
    </xdr:from>
    <xdr:ext cx="533400" cy="257175"/>
    <xdr:sp macro="" textlink="">
      <xdr:nvSpPr>
        <xdr:cNvPr id="461" name="土木費最大値テキスト"/>
        <xdr:cNvSpPr txBox="1"/>
      </xdr:nvSpPr>
      <xdr:spPr>
        <a:xfrm>
          <a:off x="9239250" y="15478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95250</xdr:colOff>
      <xdr:row>91</xdr:row>
      <xdr:rowOff>95250</xdr:rowOff>
    </xdr:from>
    <xdr:to>
      <xdr:col>15</xdr:col>
      <xdr:colOff>266700</xdr:colOff>
      <xdr:row>91</xdr:row>
      <xdr:rowOff>95250</xdr:rowOff>
    </xdr:to>
    <xdr:cxnSp macro="">
      <xdr:nvCxnSpPr>
        <xdr:cNvPr id="462" name="直線コネクタ 461"/>
        <xdr:cNvCxnSpPr/>
      </xdr:nvCxnSpPr>
      <xdr:spPr>
        <a:xfrm>
          <a:off x="9105900" y="15697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152400</xdr:rowOff>
    </xdr:from>
    <xdr:to>
      <xdr:col>15</xdr:col>
      <xdr:colOff>180975</xdr:colOff>
      <xdr:row>97</xdr:row>
      <xdr:rowOff>19050</xdr:rowOff>
    </xdr:to>
    <xdr:cxnSp macro="">
      <xdr:nvCxnSpPr>
        <xdr:cNvPr id="463" name="直線コネクタ 462"/>
        <xdr:cNvCxnSpPr/>
      </xdr:nvCxnSpPr>
      <xdr:spPr>
        <a:xfrm flipV="1">
          <a:off x="8439150" y="166116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28575</xdr:rowOff>
    </xdr:from>
    <xdr:ext cx="533400" cy="257175"/>
    <xdr:sp macro="" textlink="">
      <xdr:nvSpPr>
        <xdr:cNvPr id="464" name="土木費平均値テキスト"/>
        <xdr:cNvSpPr txBox="1"/>
      </xdr:nvSpPr>
      <xdr:spPr>
        <a:xfrm>
          <a:off x="923925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0</xdr:rowOff>
    </xdr:from>
    <xdr:to>
      <xdr:col>15</xdr:col>
      <xdr:colOff>228600</xdr:colOff>
      <xdr:row>96</xdr:row>
      <xdr:rowOff>104775</xdr:rowOff>
    </xdr:to>
    <xdr:sp macro="" textlink="">
      <xdr:nvSpPr>
        <xdr:cNvPr id="465" name="フローチャート : 判断 464"/>
        <xdr:cNvSpPr/>
      </xdr:nvSpPr>
      <xdr:spPr>
        <a:xfrm>
          <a:off x="9144000" y="16459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19050</xdr:rowOff>
    </xdr:from>
    <xdr:to>
      <xdr:col>14</xdr:col>
      <xdr:colOff>28575</xdr:colOff>
      <xdr:row>97</xdr:row>
      <xdr:rowOff>38100</xdr:rowOff>
    </xdr:to>
    <xdr:cxnSp macro="">
      <xdr:nvCxnSpPr>
        <xdr:cNvPr id="466" name="直線コネクタ 465"/>
        <xdr:cNvCxnSpPr/>
      </xdr:nvCxnSpPr>
      <xdr:spPr>
        <a:xfrm flipV="1">
          <a:off x="7724775" y="1664970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96</xdr:row>
      <xdr:rowOff>28575</xdr:rowOff>
    </xdr:from>
    <xdr:to>
      <xdr:col>14</xdr:col>
      <xdr:colOff>76200</xdr:colOff>
      <xdr:row>96</xdr:row>
      <xdr:rowOff>123825</xdr:rowOff>
    </xdr:to>
    <xdr:sp macro="" textlink="">
      <xdr:nvSpPr>
        <xdr:cNvPr id="467" name="フローチャート : 判断 466"/>
        <xdr:cNvSpPr/>
      </xdr:nvSpPr>
      <xdr:spPr>
        <a:xfrm>
          <a:off x="8410575" y="164877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142875</xdr:rowOff>
    </xdr:from>
    <xdr:ext cx="533400" cy="257175"/>
    <xdr:sp macro="" textlink="">
      <xdr:nvSpPr>
        <xdr:cNvPr id="468" name="テキスト ボックス 467"/>
        <xdr:cNvSpPr txBox="1"/>
      </xdr:nvSpPr>
      <xdr:spPr>
        <a:xfrm>
          <a:off x="8258175"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304800</xdr:colOff>
      <xdr:row>95</xdr:row>
      <xdr:rowOff>161925</xdr:rowOff>
    </xdr:from>
    <xdr:to>
      <xdr:col>12</xdr:col>
      <xdr:colOff>514350</xdr:colOff>
      <xdr:row>97</xdr:row>
      <xdr:rowOff>38100</xdr:rowOff>
    </xdr:to>
    <xdr:cxnSp macro="">
      <xdr:nvCxnSpPr>
        <xdr:cNvPr id="469" name="直線コネクタ 468"/>
        <xdr:cNvCxnSpPr/>
      </xdr:nvCxnSpPr>
      <xdr:spPr>
        <a:xfrm>
          <a:off x="6915150" y="16449675"/>
          <a:ext cx="8096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9525</xdr:rowOff>
    </xdr:from>
    <xdr:to>
      <xdr:col>12</xdr:col>
      <xdr:colOff>561975</xdr:colOff>
      <xdr:row>96</xdr:row>
      <xdr:rowOff>114300</xdr:rowOff>
    </xdr:to>
    <xdr:sp macro="" textlink="">
      <xdr:nvSpPr>
        <xdr:cNvPr id="470" name="フローチャート : 判断 469"/>
        <xdr:cNvSpPr/>
      </xdr:nvSpPr>
      <xdr:spPr>
        <a:xfrm>
          <a:off x="7667625"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123825</xdr:rowOff>
    </xdr:from>
    <xdr:ext cx="533400" cy="257175"/>
    <xdr:sp macro="" textlink="">
      <xdr:nvSpPr>
        <xdr:cNvPr id="471" name="テキスト ボックス 470"/>
        <xdr:cNvSpPr txBox="1"/>
      </xdr:nvSpPr>
      <xdr:spPr>
        <a:xfrm>
          <a:off x="74580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161925</xdr:rowOff>
    </xdr:from>
    <xdr:to>
      <xdr:col>11</xdr:col>
      <xdr:colOff>304800</xdr:colOff>
      <xdr:row>96</xdr:row>
      <xdr:rowOff>76200</xdr:rowOff>
    </xdr:to>
    <xdr:cxnSp macro="">
      <xdr:nvCxnSpPr>
        <xdr:cNvPr id="472" name="直線コネクタ 471"/>
        <xdr:cNvCxnSpPr/>
      </xdr:nvCxnSpPr>
      <xdr:spPr>
        <a:xfrm flipV="1">
          <a:off x="6115050" y="1644967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114300</xdr:rowOff>
    </xdr:from>
    <xdr:to>
      <xdr:col>11</xdr:col>
      <xdr:colOff>361950</xdr:colOff>
      <xdr:row>96</xdr:row>
      <xdr:rowOff>47625</xdr:rowOff>
    </xdr:to>
    <xdr:sp macro="" textlink="">
      <xdr:nvSpPr>
        <xdr:cNvPr id="473" name="フローチャート : 判断 472"/>
        <xdr:cNvSpPr/>
      </xdr:nvSpPr>
      <xdr:spPr>
        <a:xfrm>
          <a:off x="686752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38100</xdr:rowOff>
    </xdr:from>
    <xdr:ext cx="533400" cy="257175"/>
    <xdr:sp macro="" textlink="">
      <xdr:nvSpPr>
        <xdr:cNvPr id="474" name="テキスト ボックス 473"/>
        <xdr:cNvSpPr txBox="1"/>
      </xdr:nvSpPr>
      <xdr:spPr>
        <a:xfrm>
          <a:off x="66484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47625</xdr:rowOff>
    </xdr:from>
    <xdr:to>
      <xdr:col>10</xdr:col>
      <xdr:colOff>152400</xdr:colOff>
      <xdr:row>96</xdr:row>
      <xdr:rowOff>142875</xdr:rowOff>
    </xdr:to>
    <xdr:sp macro="" textlink="">
      <xdr:nvSpPr>
        <xdr:cNvPr id="475" name="フローチャート : 判断 474"/>
        <xdr:cNvSpPr/>
      </xdr:nvSpPr>
      <xdr:spPr>
        <a:xfrm>
          <a:off x="6067425" y="16506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142875</xdr:rowOff>
    </xdr:from>
    <xdr:ext cx="533400" cy="257175"/>
    <xdr:sp macro="" textlink="">
      <xdr:nvSpPr>
        <xdr:cNvPr id="476" name="テキスト ボックス 475"/>
        <xdr:cNvSpPr txBox="1"/>
      </xdr:nvSpPr>
      <xdr:spPr>
        <a:xfrm>
          <a:off x="59340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7" name="テキスト ボックス 476"/>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8" name="テキスト ボックス 477"/>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9" name="テキスト ボックス 478"/>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0" name="テキスト ボックス 479"/>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1" name="テキスト ボックス 480"/>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96</xdr:row>
      <xdr:rowOff>95250</xdr:rowOff>
    </xdr:from>
    <xdr:to>
      <xdr:col>15</xdr:col>
      <xdr:colOff>228600</xdr:colOff>
      <xdr:row>97</xdr:row>
      <xdr:rowOff>28575</xdr:rowOff>
    </xdr:to>
    <xdr:sp macro="" textlink="">
      <xdr:nvSpPr>
        <xdr:cNvPr id="482" name="円/楕円 481"/>
        <xdr:cNvSpPr/>
      </xdr:nvSpPr>
      <xdr:spPr>
        <a:xfrm>
          <a:off x="9144000" y="16554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76200</xdr:rowOff>
    </xdr:from>
    <xdr:ext cx="533400" cy="257175"/>
    <xdr:sp macro="" textlink="">
      <xdr:nvSpPr>
        <xdr:cNvPr id="483" name="土木費該当値テキスト"/>
        <xdr:cNvSpPr txBox="1"/>
      </xdr:nvSpPr>
      <xdr:spPr>
        <a:xfrm>
          <a:off x="923925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34,586</a:t>
          </a:r>
          <a:endParaRPr kumimoji="1" lang="ja-JP" altLang="en-US" sz="1000" b="1">
            <a:solidFill>
              <a:srgbClr val="FF0000"/>
            </a:solidFill>
            <a:latin typeface="ＭＳ Ｐゴシック"/>
          </a:endParaRPr>
        </a:p>
      </xdr:txBody>
    </xdr:sp>
    <xdr:clientData/>
  </xdr:oneCellAnchor>
  <xdr:twoCellAnchor>
    <xdr:from>
      <xdr:col>13</xdr:col>
      <xdr:colOff>600075</xdr:colOff>
      <xdr:row>96</xdr:row>
      <xdr:rowOff>142875</xdr:rowOff>
    </xdr:from>
    <xdr:to>
      <xdr:col>14</xdr:col>
      <xdr:colOff>76200</xdr:colOff>
      <xdr:row>97</xdr:row>
      <xdr:rowOff>76200</xdr:rowOff>
    </xdr:to>
    <xdr:sp macro="" textlink="">
      <xdr:nvSpPr>
        <xdr:cNvPr id="484" name="円/楕円 483"/>
        <xdr:cNvSpPr/>
      </xdr:nvSpPr>
      <xdr:spPr>
        <a:xfrm>
          <a:off x="8410575" y="166020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85" name="テキスト ボックス 484"/>
        <xdr:cNvSpPr txBox="1"/>
      </xdr:nvSpPr>
      <xdr:spPr>
        <a:xfrm>
          <a:off x="82581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12</xdr:col>
      <xdr:colOff>457200</xdr:colOff>
      <xdr:row>96</xdr:row>
      <xdr:rowOff>161925</xdr:rowOff>
    </xdr:from>
    <xdr:to>
      <xdr:col>12</xdr:col>
      <xdr:colOff>561975</xdr:colOff>
      <xdr:row>97</xdr:row>
      <xdr:rowOff>85725</xdr:rowOff>
    </xdr:to>
    <xdr:sp macro="" textlink="">
      <xdr:nvSpPr>
        <xdr:cNvPr id="486" name="円/楕円 485"/>
        <xdr:cNvSpPr/>
      </xdr:nvSpPr>
      <xdr:spPr>
        <a:xfrm>
          <a:off x="7667625" y="16621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76200</xdr:rowOff>
    </xdr:from>
    <xdr:ext cx="533400" cy="257175"/>
    <xdr:sp macro="" textlink="">
      <xdr:nvSpPr>
        <xdr:cNvPr id="487" name="テキスト ボックス 486"/>
        <xdr:cNvSpPr txBox="1"/>
      </xdr:nvSpPr>
      <xdr:spPr>
        <a:xfrm>
          <a:off x="745807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114300</xdr:rowOff>
    </xdr:from>
    <xdr:to>
      <xdr:col>11</xdr:col>
      <xdr:colOff>361950</xdr:colOff>
      <xdr:row>96</xdr:row>
      <xdr:rowOff>38100</xdr:rowOff>
    </xdr:to>
    <xdr:sp macro="" textlink="">
      <xdr:nvSpPr>
        <xdr:cNvPr id="488" name="円/楕円 487"/>
        <xdr:cNvSpPr/>
      </xdr:nvSpPr>
      <xdr:spPr>
        <a:xfrm>
          <a:off x="6867525" y="16402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94</xdr:row>
      <xdr:rowOff>57150</xdr:rowOff>
    </xdr:from>
    <xdr:ext cx="533400" cy="257175"/>
    <xdr:sp macro="" textlink="">
      <xdr:nvSpPr>
        <xdr:cNvPr id="489" name="テキスト ボックス 488"/>
        <xdr:cNvSpPr txBox="1"/>
      </xdr:nvSpPr>
      <xdr:spPr>
        <a:xfrm>
          <a:off x="664845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28575</xdr:rowOff>
    </xdr:from>
    <xdr:to>
      <xdr:col>10</xdr:col>
      <xdr:colOff>152400</xdr:colOff>
      <xdr:row>96</xdr:row>
      <xdr:rowOff>123825</xdr:rowOff>
    </xdr:to>
    <xdr:sp macro="" textlink="">
      <xdr:nvSpPr>
        <xdr:cNvPr id="490" name="円/楕円 489"/>
        <xdr:cNvSpPr/>
      </xdr:nvSpPr>
      <xdr:spPr>
        <a:xfrm>
          <a:off x="6067425" y="16487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142875</xdr:rowOff>
    </xdr:from>
    <xdr:ext cx="533400" cy="257175"/>
    <xdr:sp macro="" textlink="">
      <xdr:nvSpPr>
        <xdr:cNvPr id="491" name="テキスト ボックス 490"/>
        <xdr:cNvSpPr txBox="1"/>
      </xdr:nvSpPr>
      <xdr:spPr>
        <a:xfrm>
          <a:off x="5934075"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2" name="正方形/長方形 491"/>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3" name="正方形/長方形 492"/>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4" name="正方形/長方形 493"/>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5" name="正方形/長方形 494"/>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6" name="正方形/長方形 495"/>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7" name="正方形/長方形 496"/>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8" name="正方形/長方形 497"/>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9" name="正方形/長方形 498"/>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0" name="テキスト ボックス 499"/>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1" name="直線コネクタ 500"/>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2" name="テキスト ボックス 501"/>
        <xdr:cNvSpPr txBox="1"/>
      </xdr:nvSpPr>
      <xdr:spPr>
        <a:xfrm>
          <a:off x="1074420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600075</xdr:colOff>
      <xdr:row>39</xdr:row>
      <xdr:rowOff>47625</xdr:rowOff>
    </xdr:to>
    <xdr:cxnSp macro="">
      <xdr:nvCxnSpPr>
        <xdr:cNvPr id="503" name="直線コネクタ 502"/>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4" name="テキスト ボックス 503"/>
        <xdr:cNvSpPr txBox="1"/>
      </xdr:nvSpPr>
      <xdr:spPr>
        <a:xfrm>
          <a:off x="1045845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505" name="直線コネクタ 504"/>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6" name="テキスト ボックス 505"/>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507" name="直線コネクタ 506"/>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8" name="テキスト ボックス 507"/>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509" name="直線コネクタ 508"/>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0" name="テキスト ボックス 509"/>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511" name="直線コネクタ 510"/>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2" name="テキスト ボックス 511"/>
        <xdr:cNvSpPr txBox="1"/>
      </xdr:nvSpPr>
      <xdr:spPr>
        <a:xfrm>
          <a:off x="104584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3" name="直線コネクタ 512"/>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4" name="テキスト ボックス 513"/>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5"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85725</xdr:rowOff>
    </xdr:from>
    <xdr:to>
      <xdr:col>23</xdr:col>
      <xdr:colOff>514350</xdr:colOff>
      <xdr:row>38</xdr:row>
      <xdr:rowOff>133350</xdr:rowOff>
    </xdr:to>
    <xdr:cxnSp macro="">
      <xdr:nvCxnSpPr>
        <xdr:cNvPr id="516" name="直線コネクタ 515"/>
        <xdr:cNvCxnSpPr/>
      </xdr:nvCxnSpPr>
      <xdr:spPr>
        <a:xfrm flipV="1">
          <a:off x="14344650" y="54006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133350</xdr:rowOff>
    </xdr:from>
    <xdr:ext cx="533400" cy="257175"/>
    <xdr:sp macro="" textlink="">
      <xdr:nvSpPr>
        <xdr:cNvPr id="517" name="消防費最小値テキスト"/>
        <xdr:cNvSpPr txBox="1"/>
      </xdr:nvSpPr>
      <xdr:spPr>
        <a:xfrm>
          <a:off x="14401800" y="6648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133350</xdr:rowOff>
    </xdr:from>
    <xdr:to>
      <xdr:col>23</xdr:col>
      <xdr:colOff>600075</xdr:colOff>
      <xdr:row>38</xdr:row>
      <xdr:rowOff>133350</xdr:rowOff>
    </xdr:to>
    <xdr:cxnSp macro="">
      <xdr:nvCxnSpPr>
        <xdr:cNvPr id="518" name="直線コネクタ 517"/>
        <xdr:cNvCxnSpPr/>
      </xdr:nvCxnSpPr>
      <xdr:spPr>
        <a:xfrm>
          <a:off x="14258925" y="6648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38100</xdr:rowOff>
    </xdr:from>
    <xdr:ext cx="533400" cy="257175"/>
    <xdr:sp macro="" textlink="">
      <xdr:nvSpPr>
        <xdr:cNvPr id="519" name="消防費最大値テキスト"/>
        <xdr:cNvSpPr txBox="1"/>
      </xdr:nvSpPr>
      <xdr:spPr>
        <a:xfrm>
          <a:off x="14401800" y="518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85725</xdr:rowOff>
    </xdr:from>
    <xdr:to>
      <xdr:col>23</xdr:col>
      <xdr:colOff>600075</xdr:colOff>
      <xdr:row>31</xdr:row>
      <xdr:rowOff>85725</xdr:rowOff>
    </xdr:to>
    <xdr:cxnSp macro="">
      <xdr:nvCxnSpPr>
        <xdr:cNvPr id="520" name="直線コネクタ 519"/>
        <xdr:cNvCxnSpPr/>
      </xdr:nvCxnSpPr>
      <xdr:spPr>
        <a:xfrm>
          <a:off x="14258925" y="540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9525</xdr:rowOff>
    </xdr:from>
    <xdr:to>
      <xdr:col>23</xdr:col>
      <xdr:colOff>514350</xdr:colOff>
      <xdr:row>38</xdr:row>
      <xdr:rowOff>9525</xdr:rowOff>
    </xdr:to>
    <xdr:cxnSp macro="">
      <xdr:nvCxnSpPr>
        <xdr:cNvPr id="521" name="直線コネクタ 520"/>
        <xdr:cNvCxnSpPr/>
      </xdr:nvCxnSpPr>
      <xdr:spPr>
        <a:xfrm>
          <a:off x="13592175" y="65246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152400</xdr:rowOff>
    </xdr:from>
    <xdr:ext cx="533400" cy="257175"/>
    <xdr:sp macro="" textlink="">
      <xdr:nvSpPr>
        <xdr:cNvPr id="522" name="消防費平均値テキスト"/>
        <xdr:cNvSpPr txBox="1"/>
      </xdr:nvSpPr>
      <xdr:spPr>
        <a:xfrm>
          <a:off x="14401800"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123825</xdr:rowOff>
    </xdr:from>
    <xdr:to>
      <xdr:col>23</xdr:col>
      <xdr:colOff>571500</xdr:colOff>
      <xdr:row>37</xdr:row>
      <xdr:rowOff>57150</xdr:rowOff>
    </xdr:to>
    <xdr:sp macro="" textlink="">
      <xdr:nvSpPr>
        <xdr:cNvPr id="523" name="フローチャート : 判断 522"/>
        <xdr:cNvSpPr/>
      </xdr:nvSpPr>
      <xdr:spPr>
        <a:xfrm>
          <a:off x="14297025"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9525</xdr:rowOff>
    </xdr:from>
    <xdr:to>
      <xdr:col>22</xdr:col>
      <xdr:colOff>361950</xdr:colOff>
      <xdr:row>38</xdr:row>
      <xdr:rowOff>47625</xdr:rowOff>
    </xdr:to>
    <xdr:cxnSp macro="">
      <xdr:nvCxnSpPr>
        <xdr:cNvPr id="524" name="直線コネクタ 523"/>
        <xdr:cNvCxnSpPr/>
      </xdr:nvCxnSpPr>
      <xdr:spPr>
        <a:xfrm flipV="1">
          <a:off x="12792075" y="65246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152400</xdr:rowOff>
    </xdr:from>
    <xdr:to>
      <xdr:col>22</xdr:col>
      <xdr:colOff>419100</xdr:colOff>
      <xdr:row>37</xdr:row>
      <xdr:rowOff>76200</xdr:rowOff>
    </xdr:to>
    <xdr:sp macro="" textlink="">
      <xdr:nvSpPr>
        <xdr:cNvPr id="525" name="フローチャート : 判断 524"/>
        <xdr:cNvSpPr/>
      </xdr:nvSpPr>
      <xdr:spPr>
        <a:xfrm>
          <a:off x="1354455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95250</xdr:rowOff>
    </xdr:from>
    <xdr:ext cx="533400" cy="257175"/>
    <xdr:sp macro="" textlink="">
      <xdr:nvSpPr>
        <xdr:cNvPr id="526" name="テキスト ボックス 525"/>
        <xdr:cNvSpPr txBox="1"/>
      </xdr:nvSpPr>
      <xdr:spPr>
        <a:xfrm>
          <a:off x="133254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600075</xdr:colOff>
      <xdr:row>38</xdr:row>
      <xdr:rowOff>47625</xdr:rowOff>
    </xdr:from>
    <xdr:to>
      <xdr:col>21</xdr:col>
      <xdr:colOff>161925</xdr:colOff>
      <xdr:row>38</xdr:row>
      <xdr:rowOff>95250</xdr:rowOff>
    </xdr:to>
    <xdr:cxnSp macro="">
      <xdr:nvCxnSpPr>
        <xdr:cNvPr id="527" name="直線コネクタ 526"/>
        <xdr:cNvCxnSpPr/>
      </xdr:nvCxnSpPr>
      <xdr:spPr>
        <a:xfrm flipV="1">
          <a:off x="12030075" y="65627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142875</xdr:rowOff>
    </xdr:from>
    <xdr:to>
      <xdr:col>21</xdr:col>
      <xdr:colOff>209550</xdr:colOff>
      <xdr:row>37</xdr:row>
      <xdr:rowOff>76200</xdr:rowOff>
    </xdr:to>
    <xdr:sp macro="" textlink="">
      <xdr:nvSpPr>
        <xdr:cNvPr id="528" name="フローチャート : 判断 527"/>
        <xdr:cNvSpPr/>
      </xdr:nvSpPr>
      <xdr:spPr>
        <a:xfrm>
          <a:off x="12744450" y="631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85725</xdr:rowOff>
    </xdr:from>
    <xdr:ext cx="533400" cy="257175"/>
    <xdr:sp macro="" textlink="">
      <xdr:nvSpPr>
        <xdr:cNvPr id="529" name="テキスト ボックス 528"/>
        <xdr:cNvSpPr txBox="1"/>
      </xdr:nvSpPr>
      <xdr:spPr>
        <a:xfrm>
          <a:off x="1261110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76200</xdr:rowOff>
    </xdr:from>
    <xdr:to>
      <xdr:col>19</xdr:col>
      <xdr:colOff>600075</xdr:colOff>
      <xdr:row>38</xdr:row>
      <xdr:rowOff>95250</xdr:rowOff>
    </xdr:to>
    <xdr:cxnSp macro="">
      <xdr:nvCxnSpPr>
        <xdr:cNvPr id="530" name="直線コネクタ 529"/>
        <xdr:cNvCxnSpPr/>
      </xdr:nvCxnSpPr>
      <xdr:spPr>
        <a:xfrm>
          <a:off x="11268075" y="65913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35</xdr:row>
      <xdr:rowOff>38100</xdr:rowOff>
    </xdr:from>
    <xdr:to>
      <xdr:col>20</xdr:col>
      <xdr:colOff>9525</xdr:colOff>
      <xdr:row>35</xdr:row>
      <xdr:rowOff>142875</xdr:rowOff>
    </xdr:to>
    <xdr:sp macro="" textlink="">
      <xdr:nvSpPr>
        <xdr:cNvPr id="531" name="フローチャート : 判断 530"/>
        <xdr:cNvSpPr/>
      </xdr:nvSpPr>
      <xdr:spPr>
        <a:xfrm>
          <a:off x="12020550" y="60388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33</xdr:row>
      <xdr:rowOff>161925</xdr:rowOff>
    </xdr:from>
    <xdr:ext cx="533400" cy="257175"/>
    <xdr:sp macro="" textlink="">
      <xdr:nvSpPr>
        <xdr:cNvPr id="532" name="テキスト ボックス 531"/>
        <xdr:cNvSpPr txBox="1"/>
      </xdr:nvSpPr>
      <xdr:spPr>
        <a:xfrm>
          <a:off x="11811000"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9525</xdr:rowOff>
    </xdr:to>
    <xdr:sp macro="" textlink="">
      <xdr:nvSpPr>
        <xdr:cNvPr id="533" name="フローチャート : 判断 532"/>
        <xdr:cNvSpPr/>
      </xdr:nvSpPr>
      <xdr:spPr>
        <a:xfrm>
          <a:off x="11220450"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28575</xdr:rowOff>
    </xdr:from>
    <xdr:ext cx="533400" cy="257175"/>
    <xdr:sp macro="" textlink="">
      <xdr:nvSpPr>
        <xdr:cNvPr id="534" name="テキスト ボックス 533"/>
        <xdr:cNvSpPr txBox="1"/>
      </xdr:nvSpPr>
      <xdr:spPr>
        <a:xfrm>
          <a:off x="1100137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5" name="テキスト ボックス 534"/>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6" name="テキスト ボックス 535"/>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7" name="テキスト ボックス 536"/>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8" name="テキスト ボックス 537"/>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9" name="テキスト ボックス 538"/>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123825</xdr:rowOff>
    </xdr:from>
    <xdr:to>
      <xdr:col>23</xdr:col>
      <xdr:colOff>571500</xdr:colOff>
      <xdr:row>38</xdr:row>
      <xdr:rowOff>57150</xdr:rowOff>
    </xdr:to>
    <xdr:sp macro="" textlink="">
      <xdr:nvSpPr>
        <xdr:cNvPr id="540" name="円/楕円 539"/>
        <xdr:cNvSpPr/>
      </xdr:nvSpPr>
      <xdr:spPr>
        <a:xfrm>
          <a:off x="14297025"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38100</xdr:rowOff>
    </xdr:from>
    <xdr:ext cx="533400" cy="257175"/>
    <xdr:sp macro="" textlink="">
      <xdr:nvSpPr>
        <xdr:cNvPr id="541" name="消防費該当値テキスト"/>
        <xdr:cNvSpPr txBox="1"/>
      </xdr:nvSpPr>
      <xdr:spPr>
        <a:xfrm>
          <a:off x="14401800" y="638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123825</xdr:rowOff>
    </xdr:from>
    <xdr:to>
      <xdr:col>22</xdr:col>
      <xdr:colOff>419100</xdr:colOff>
      <xdr:row>38</xdr:row>
      <xdr:rowOff>57150</xdr:rowOff>
    </xdr:to>
    <xdr:sp macro="" textlink="">
      <xdr:nvSpPr>
        <xdr:cNvPr id="542" name="円/楕円 541"/>
        <xdr:cNvSpPr/>
      </xdr:nvSpPr>
      <xdr:spPr>
        <a:xfrm>
          <a:off x="13544550"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47625</xdr:rowOff>
    </xdr:from>
    <xdr:ext cx="533400" cy="257175"/>
    <xdr:sp macro="" textlink="">
      <xdr:nvSpPr>
        <xdr:cNvPr id="543" name="テキスト ボックス 542"/>
        <xdr:cNvSpPr txBox="1"/>
      </xdr:nvSpPr>
      <xdr:spPr>
        <a:xfrm>
          <a:off x="13325475"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161925</xdr:rowOff>
    </xdr:from>
    <xdr:to>
      <xdr:col>21</xdr:col>
      <xdr:colOff>209550</xdr:colOff>
      <xdr:row>38</xdr:row>
      <xdr:rowOff>95250</xdr:rowOff>
    </xdr:to>
    <xdr:sp macro="" textlink="">
      <xdr:nvSpPr>
        <xdr:cNvPr id="544" name="円/楕円 543"/>
        <xdr:cNvSpPr/>
      </xdr:nvSpPr>
      <xdr:spPr>
        <a:xfrm>
          <a:off x="12744450" y="6505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85725</xdr:rowOff>
    </xdr:from>
    <xdr:ext cx="533400" cy="257175"/>
    <xdr:sp macro="" textlink="">
      <xdr:nvSpPr>
        <xdr:cNvPr id="545" name="テキスト ボックス 544"/>
        <xdr:cNvSpPr txBox="1"/>
      </xdr:nvSpPr>
      <xdr:spPr>
        <a:xfrm>
          <a:off x="12611100"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47625</xdr:rowOff>
    </xdr:from>
    <xdr:to>
      <xdr:col>20</xdr:col>
      <xdr:colOff>9525</xdr:colOff>
      <xdr:row>38</xdr:row>
      <xdr:rowOff>152400</xdr:rowOff>
    </xdr:to>
    <xdr:sp macro="" textlink="">
      <xdr:nvSpPr>
        <xdr:cNvPr id="546" name="円/楕円 545"/>
        <xdr:cNvSpPr/>
      </xdr:nvSpPr>
      <xdr:spPr>
        <a:xfrm>
          <a:off x="12020550" y="65627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142875</xdr:rowOff>
    </xdr:from>
    <xdr:ext cx="533400" cy="257175"/>
    <xdr:sp macro="" textlink="">
      <xdr:nvSpPr>
        <xdr:cNvPr id="547" name="テキスト ボックス 546"/>
        <xdr:cNvSpPr txBox="1"/>
      </xdr:nvSpPr>
      <xdr:spPr>
        <a:xfrm>
          <a:off x="11811000"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28575</xdr:rowOff>
    </xdr:from>
    <xdr:to>
      <xdr:col>18</xdr:col>
      <xdr:colOff>495300</xdr:colOff>
      <xdr:row>38</xdr:row>
      <xdr:rowOff>123825</xdr:rowOff>
    </xdr:to>
    <xdr:sp macro="" textlink="">
      <xdr:nvSpPr>
        <xdr:cNvPr id="548" name="円/楕円 547"/>
        <xdr:cNvSpPr/>
      </xdr:nvSpPr>
      <xdr:spPr>
        <a:xfrm>
          <a:off x="11220450" y="6543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114300</xdr:rowOff>
    </xdr:from>
    <xdr:ext cx="533400" cy="257175"/>
    <xdr:sp macro="" textlink="">
      <xdr:nvSpPr>
        <xdr:cNvPr id="549" name="テキスト ボックス 548"/>
        <xdr:cNvSpPr txBox="1"/>
      </xdr:nvSpPr>
      <xdr:spPr>
        <a:xfrm>
          <a:off x="11001375" y="6629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50" name="正方形/長方形 549"/>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1" name="正方形/長方形 550"/>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2" name="正方形/長方形 551"/>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3" name="正方形/長方形 552"/>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4" name="正方形/長方形 553"/>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5" name="正方形/長方形 554"/>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6" name="正方形/長方形 555"/>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7" name="正方形/長方形 556"/>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8" name="テキスト ボックス 557"/>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9" name="直線コネクタ 558"/>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0" name="テキスト ボックス 559"/>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95250</xdr:rowOff>
    </xdr:from>
    <xdr:to>
      <xdr:col>24</xdr:col>
      <xdr:colOff>600075</xdr:colOff>
      <xdr:row>59</xdr:row>
      <xdr:rowOff>95250</xdr:rowOff>
    </xdr:to>
    <xdr:cxnSp macro="">
      <xdr:nvCxnSpPr>
        <xdr:cNvPr id="561" name="直線コネクタ 560"/>
        <xdr:cNvCxnSpPr/>
      </xdr:nvCxnSpPr>
      <xdr:spPr>
        <a:xfrm>
          <a:off x="10906125" y="10210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123825</xdr:rowOff>
    </xdr:from>
    <xdr:ext cx="533400" cy="257175"/>
    <xdr:sp macro="" textlink="">
      <xdr:nvSpPr>
        <xdr:cNvPr id="562" name="テキスト ボックス 561"/>
        <xdr:cNvSpPr txBox="1"/>
      </xdr:nvSpPr>
      <xdr:spPr>
        <a:xfrm>
          <a:off x="1045845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600075</xdr:colOff>
      <xdr:row>57</xdr:row>
      <xdr:rowOff>114300</xdr:rowOff>
    </xdr:to>
    <xdr:cxnSp macro="">
      <xdr:nvCxnSpPr>
        <xdr:cNvPr id="563" name="直線コネクタ 562"/>
        <xdr:cNvCxnSpPr/>
      </xdr:nvCxnSpPr>
      <xdr:spPr>
        <a:xfrm>
          <a:off x="10906125" y="9886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64" name="テキスト ボックス 563"/>
        <xdr:cNvSpPr txBox="1"/>
      </xdr:nvSpPr>
      <xdr:spPr>
        <a:xfrm>
          <a:off x="104584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600075</xdr:colOff>
      <xdr:row>55</xdr:row>
      <xdr:rowOff>133350</xdr:rowOff>
    </xdr:to>
    <xdr:cxnSp macro="">
      <xdr:nvCxnSpPr>
        <xdr:cNvPr id="565" name="直線コネクタ 564"/>
        <xdr:cNvCxnSpPr/>
      </xdr:nvCxnSpPr>
      <xdr:spPr>
        <a:xfrm>
          <a:off x="10906125" y="9563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54</xdr:row>
      <xdr:rowOff>161925</xdr:rowOff>
    </xdr:from>
    <xdr:ext cx="533400" cy="257175"/>
    <xdr:sp macro="" textlink="">
      <xdr:nvSpPr>
        <xdr:cNvPr id="566" name="テキスト ボックス 565"/>
        <xdr:cNvSpPr txBox="1"/>
      </xdr:nvSpPr>
      <xdr:spPr>
        <a:xfrm>
          <a:off x="104584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600075</xdr:colOff>
      <xdr:row>53</xdr:row>
      <xdr:rowOff>152400</xdr:rowOff>
    </xdr:to>
    <xdr:cxnSp macro="">
      <xdr:nvCxnSpPr>
        <xdr:cNvPr id="567" name="直線コネクタ 566"/>
        <xdr:cNvCxnSpPr/>
      </xdr:nvCxnSpPr>
      <xdr:spPr>
        <a:xfrm>
          <a:off x="10906125" y="9239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9525</xdr:rowOff>
    </xdr:from>
    <xdr:ext cx="533400" cy="257175"/>
    <xdr:sp macro="" textlink="">
      <xdr:nvSpPr>
        <xdr:cNvPr id="568" name="テキスト ボックス 567"/>
        <xdr:cNvSpPr txBox="1"/>
      </xdr:nvSpPr>
      <xdr:spPr>
        <a:xfrm>
          <a:off x="104584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600075</xdr:colOff>
      <xdr:row>51</xdr:row>
      <xdr:rowOff>161925</xdr:rowOff>
    </xdr:to>
    <xdr:cxnSp macro="">
      <xdr:nvCxnSpPr>
        <xdr:cNvPr id="569" name="直線コネクタ 568"/>
        <xdr:cNvCxnSpPr/>
      </xdr:nvCxnSpPr>
      <xdr:spPr>
        <a:xfrm>
          <a:off x="10906125" y="8905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70" name="テキスト ボックス 569"/>
        <xdr:cNvSpPr txBox="1"/>
      </xdr:nvSpPr>
      <xdr:spPr>
        <a:xfrm>
          <a:off x="103917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600075</xdr:colOff>
      <xdr:row>50</xdr:row>
      <xdr:rowOff>9525</xdr:rowOff>
    </xdr:to>
    <xdr:cxnSp macro="">
      <xdr:nvCxnSpPr>
        <xdr:cNvPr id="571" name="直線コネクタ 570"/>
        <xdr:cNvCxnSpPr/>
      </xdr:nvCxnSpPr>
      <xdr:spPr>
        <a:xfrm>
          <a:off x="10906125" y="8582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38100</xdr:rowOff>
    </xdr:from>
    <xdr:ext cx="600075" cy="257175"/>
    <xdr:sp macro="" textlink="">
      <xdr:nvSpPr>
        <xdr:cNvPr id="572" name="テキスト ボックス 571"/>
        <xdr:cNvSpPr txBox="1"/>
      </xdr:nvSpPr>
      <xdr:spPr>
        <a:xfrm>
          <a:off x="103917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73" name="直線コネクタ 57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4" name="テキスト ボックス 573"/>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75"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49</xdr:row>
      <xdr:rowOff>142875</xdr:rowOff>
    </xdr:from>
    <xdr:to>
      <xdr:col>23</xdr:col>
      <xdr:colOff>514350</xdr:colOff>
      <xdr:row>59</xdr:row>
      <xdr:rowOff>38100</xdr:rowOff>
    </xdr:to>
    <xdr:cxnSp macro="">
      <xdr:nvCxnSpPr>
        <xdr:cNvPr id="576" name="直線コネクタ 575"/>
        <xdr:cNvCxnSpPr/>
      </xdr:nvCxnSpPr>
      <xdr:spPr>
        <a:xfrm flipV="1">
          <a:off x="14344650" y="8543925"/>
          <a:ext cx="0"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47625</xdr:rowOff>
    </xdr:from>
    <xdr:ext cx="533400" cy="257175"/>
    <xdr:sp macro="" textlink="">
      <xdr:nvSpPr>
        <xdr:cNvPr id="577" name="教育費最小値テキスト"/>
        <xdr:cNvSpPr txBox="1"/>
      </xdr:nvSpPr>
      <xdr:spPr>
        <a:xfrm>
          <a:off x="1440180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38100</xdr:rowOff>
    </xdr:from>
    <xdr:to>
      <xdr:col>23</xdr:col>
      <xdr:colOff>600075</xdr:colOff>
      <xdr:row>59</xdr:row>
      <xdr:rowOff>38100</xdr:rowOff>
    </xdr:to>
    <xdr:cxnSp macro="">
      <xdr:nvCxnSpPr>
        <xdr:cNvPr id="578" name="直線コネクタ 577"/>
        <xdr:cNvCxnSpPr/>
      </xdr:nvCxnSpPr>
      <xdr:spPr>
        <a:xfrm>
          <a:off x="14258925" y="10153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85725</xdr:rowOff>
    </xdr:from>
    <xdr:ext cx="600075" cy="257175"/>
    <xdr:sp macro="" textlink="">
      <xdr:nvSpPr>
        <xdr:cNvPr id="579" name="教育費最大値テキスト"/>
        <xdr:cNvSpPr txBox="1"/>
      </xdr:nvSpPr>
      <xdr:spPr>
        <a:xfrm>
          <a:off x="14401800" y="8315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142875</xdr:rowOff>
    </xdr:from>
    <xdr:to>
      <xdr:col>23</xdr:col>
      <xdr:colOff>600075</xdr:colOff>
      <xdr:row>49</xdr:row>
      <xdr:rowOff>142875</xdr:rowOff>
    </xdr:to>
    <xdr:cxnSp macro="">
      <xdr:nvCxnSpPr>
        <xdr:cNvPr id="580" name="直線コネクタ 579"/>
        <xdr:cNvCxnSpPr/>
      </xdr:nvCxnSpPr>
      <xdr:spPr>
        <a:xfrm>
          <a:off x="14258925" y="8543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57150</xdr:rowOff>
    </xdr:from>
    <xdr:to>
      <xdr:col>23</xdr:col>
      <xdr:colOff>514350</xdr:colOff>
      <xdr:row>55</xdr:row>
      <xdr:rowOff>104775</xdr:rowOff>
    </xdr:to>
    <xdr:cxnSp macro="">
      <xdr:nvCxnSpPr>
        <xdr:cNvPr id="581" name="直線コネクタ 580"/>
        <xdr:cNvCxnSpPr/>
      </xdr:nvCxnSpPr>
      <xdr:spPr>
        <a:xfrm>
          <a:off x="13592175" y="948690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57150</xdr:rowOff>
    </xdr:from>
    <xdr:ext cx="533400" cy="257175"/>
    <xdr:sp macro="" textlink="">
      <xdr:nvSpPr>
        <xdr:cNvPr id="582" name="教育費平均値テキスト"/>
        <xdr:cNvSpPr txBox="1"/>
      </xdr:nvSpPr>
      <xdr:spPr>
        <a:xfrm>
          <a:off x="1440180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76200</xdr:rowOff>
    </xdr:from>
    <xdr:to>
      <xdr:col>23</xdr:col>
      <xdr:colOff>571500</xdr:colOff>
      <xdr:row>57</xdr:row>
      <xdr:rowOff>9525</xdr:rowOff>
    </xdr:to>
    <xdr:sp macro="" textlink="">
      <xdr:nvSpPr>
        <xdr:cNvPr id="583" name="フローチャート : 判断 582"/>
        <xdr:cNvSpPr/>
      </xdr:nvSpPr>
      <xdr:spPr>
        <a:xfrm>
          <a:off x="14297025"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55</xdr:row>
      <xdr:rowOff>57150</xdr:rowOff>
    </xdr:to>
    <xdr:cxnSp macro="">
      <xdr:nvCxnSpPr>
        <xdr:cNvPr id="584" name="直線コネクタ 583"/>
        <xdr:cNvCxnSpPr/>
      </xdr:nvCxnSpPr>
      <xdr:spPr>
        <a:xfrm>
          <a:off x="12792075" y="940117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66675</xdr:rowOff>
    </xdr:from>
    <xdr:to>
      <xdr:col>22</xdr:col>
      <xdr:colOff>419100</xdr:colOff>
      <xdr:row>56</xdr:row>
      <xdr:rowOff>171450</xdr:rowOff>
    </xdr:to>
    <xdr:sp macro="" textlink="">
      <xdr:nvSpPr>
        <xdr:cNvPr id="585" name="フローチャート : 判断 584"/>
        <xdr:cNvSpPr/>
      </xdr:nvSpPr>
      <xdr:spPr>
        <a:xfrm>
          <a:off x="13544550" y="966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161925</xdr:rowOff>
    </xdr:from>
    <xdr:ext cx="533400" cy="257175"/>
    <xdr:sp macro="" textlink="">
      <xdr:nvSpPr>
        <xdr:cNvPr id="586" name="テキスト ボックス 585"/>
        <xdr:cNvSpPr txBox="1"/>
      </xdr:nvSpPr>
      <xdr:spPr>
        <a:xfrm>
          <a:off x="1332547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600075</xdr:colOff>
      <xdr:row>52</xdr:row>
      <xdr:rowOff>161925</xdr:rowOff>
    </xdr:from>
    <xdr:to>
      <xdr:col>21</xdr:col>
      <xdr:colOff>161925</xdr:colOff>
      <xdr:row>54</xdr:row>
      <xdr:rowOff>142875</xdr:rowOff>
    </xdr:to>
    <xdr:cxnSp macro="">
      <xdr:nvCxnSpPr>
        <xdr:cNvPr id="587" name="直線コネクタ 586"/>
        <xdr:cNvCxnSpPr/>
      </xdr:nvCxnSpPr>
      <xdr:spPr>
        <a:xfrm>
          <a:off x="12030075" y="9077325"/>
          <a:ext cx="7620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9525</xdr:rowOff>
    </xdr:from>
    <xdr:to>
      <xdr:col>21</xdr:col>
      <xdr:colOff>209550</xdr:colOff>
      <xdr:row>56</xdr:row>
      <xdr:rowOff>114300</xdr:rowOff>
    </xdr:to>
    <xdr:sp macro="" textlink="">
      <xdr:nvSpPr>
        <xdr:cNvPr id="588" name="フローチャート : 判断 587"/>
        <xdr:cNvSpPr/>
      </xdr:nvSpPr>
      <xdr:spPr>
        <a:xfrm>
          <a:off x="12744450"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104775</xdr:rowOff>
    </xdr:from>
    <xdr:ext cx="533400" cy="257175"/>
    <xdr:sp macro="" textlink="">
      <xdr:nvSpPr>
        <xdr:cNvPr id="589" name="テキスト ボックス 588"/>
        <xdr:cNvSpPr txBox="1"/>
      </xdr:nvSpPr>
      <xdr:spPr>
        <a:xfrm>
          <a:off x="126111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438150</xdr:colOff>
      <xdr:row>52</xdr:row>
      <xdr:rowOff>161925</xdr:rowOff>
    </xdr:from>
    <xdr:to>
      <xdr:col>19</xdr:col>
      <xdr:colOff>600075</xdr:colOff>
      <xdr:row>54</xdr:row>
      <xdr:rowOff>114300</xdr:rowOff>
    </xdr:to>
    <xdr:cxnSp macro="">
      <xdr:nvCxnSpPr>
        <xdr:cNvPr id="590" name="直線コネクタ 589"/>
        <xdr:cNvCxnSpPr/>
      </xdr:nvCxnSpPr>
      <xdr:spPr>
        <a:xfrm flipV="1">
          <a:off x="11268075" y="9077325"/>
          <a:ext cx="762000"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xdr:rowOff>
    </xdr:from>
    <xdr:to>
      <xdr:col>20</xdr:col>
      <xdr:colOff>9525</xdr:colOff>
      <xdr:row>56</xdr:row>
      <xdr:rowOff>114300</xdr:rowOff>
    </xdr:to>
    <xdr:sp macro="" textlink="">
      <xdr:nvSpPr>
        <xdr:cNvPr id="591" name="フローチャート : 判断 590"/>
        <xdr:cNvSpPr/>
      </xdr:nvSpPr>
      <xdr:spPr>
        <a:xfrm>
          <a:off x="12020550" y="96107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104775</xdr:rowOff>
    </xdr:from>
    <xdr:ext cx="533400" cy="257175"/>
    <xdr:sp macro="" textlink="">
      <xdr:nvSpPr>
        <xdr:cNvPr id="592" name="テキスト ボックス 591"/>
        <xdr:cNvSpPr txBox="1"/>
      </xdr:nvSpPr>
      <xdr:spPr>
        <a:xfrm>
          <a:off x="118110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85725</xdr:rowOff>
    </xdr:from>
    <xdr:to>
      <xdr:col>18</xdr:col>
      <xdr:colOff>495300</xdr:colOff>
      <xdr:row>57</xdr:row>
      <xdr:rowOff>19050</xdr:rowOff>
    </xdr:to>
    <xdr:sp macro="" textlink="">
      <xdr:nvSpPr>
        <xdr:cNvPr id="593" name="フローチャート : 判断 592"/>
        <xdr:cNvSpPr/>
      </xdr:nvSpPr>
      <xdr:spPr>
        <a:xfrm>
          <a:off x="1122045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9525</xdr:rowOff>
    </xdr:from>
    <xdr:ext cx="533400" cy="257175"/>
    <xdr:sp macro="" textlink="">
      <xdr:nvSpPr>
        <xdr:cNvPr id="594" name="テキスト ボックス 593"/>
        <xdr:cNvSpPr txBox="1"/>
      </xdr:nvSpPr>
      <xdr:spPr>
        <a:xfrm>
          <a:off x="11001375"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5" name="テキスト ボックス 59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6" name="テキスト ボックス 59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97" name="テキスト ボックス 59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8" name="テキスト ボックス 59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9" name="テキスト ボックス 59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57150</xdr:rowOff>
    </xdr:from>
    <xdr:to>
      <xdr:col>23</xdr:col>
      <xdr:colOff>571500</xdr:colOff>
      <xdr:row>55</xdr:row>
      <xdr:rowOff>161925</xdr:rowOff>
    </xdr:to>
    <xdr:sp macro="" textlink="">
      <xdr:nvSpPr>
        <xdr:cNvPr id="600" name="円/楕円 599"/>
        <xdr:cNvSpPr/>
      </xdr:nvSpPr>
      <xdr:spPr>
        <a:xfrm>
          <a:off x="14297025" y="948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76200</xdr:rowOff>
    </xdr:from>
    <xdr:ext cx="533400" cy="257175"/>
    <xdr:sp macro="" textlink="">
      <xdr:nvSpPr>
        <xdr:cNvPr id="601" name="教育費該当値テキスト"/>
        <xdr:cNvSpPr txBox="1"/>
      </xdr:nvSpPr>
      <xdr:spPr>
        <a:xfrm>
          <a:off x="144018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61,490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9525</xdr:rowOff>
    </xdr:from>
    <xdr:to>
      <xdr:col>22</xdr:col>
      <xdr:colOff>419100</xdr:colOff>
      <xdr:row>55</xdr:row>
      <xdr:rowOff>104775</xdr:rowOff>
    </xdr:to>
    <xdr:sp macro="" textlink="">
      <xdr:nvSpPr>
        <xdr:cNvPr id="602" name="円/楕円 601"/>
        <xdr:cNvSpPr/>
      </xdr:nvSpPr>
      <xdr:spPr>
        <a:xfrm>
          <a:off x="13544550" y="9439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123825</xdr:rowOff>
    </xdr:from>
    <xdr:ext cx="533400" cy="257175"/>
    <xdr:sp macro="" textlink="">
      <xdr:nvSpPr>
        <xdr:cNvPr id="603" name="テキスト ボックス 602"/>
        <xdr:cNvSpPr txBox="1"/>
      </xdr:nvSpPr>
      <xdr:spPr>
        <a:xfrm>
          <a:off x="13325475" y="921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64,468</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95250</xdr:rowOff>
    </xdr:from>
    <xdr:to>
      <xdr:col>21</xdr:col>
      <xdr:colOff>209550</xdr:colOff>
      <xdr:row>55</xdr:row>
      <xdr:rowOff>28575</xdr:rowOff>
    </xdr:to>
    <xdr:sp macro="" textlink="">
      <xdr:nvSpPr>
        <xdr:cNvPr id="604" name="円/楕円 603"/>
        <xdr:cNvSpPr/>
      </xdr:nvSpPr>
      <xdr:spPr>
        <a:xfrm>
          <a:off x="12744450" y="9353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38100</xdr:rowOff>
    </xdr:from>
    <xdr:ext cx="533400" cy="257175"/>
    <xdr:sp macro="" textlink="">
      <xdr:nvSpPr>
        <xdr:cNvPr id="605" name="テキスト ボックス 604"/>
        <xdr:cNvSpPr txBox="1"/>
      </xdr:nvSpPr>
      <xdr:spPr>
        <a:xfrm>
          <a:off x="12611100" y="912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69,668</a:t>
          </a:r>
          <a:endParaRPr kumimoji="1" lang="ja-JP" altLang="en-US" sz="1000" b="1">
            <a:solidFill>
              <a:srgbClr val="FF0000"/>
            </a:solidFill>
            <a:latin typeface="ＭＳ Ｐゴシック"/>
          </a:endParaRPr>
        </a:p>
      </xdr:txBody>
    </xdr:sp>
    <xdr:clientData/>
  </xdr:oneCellAnchor>
  <xdr:twoCellAnchor>
    <xdr:from>
      <xdr:col>19</xdr:col>
      <xdr:colOff>590550</xdr:colOff>
      <xdr:row>52</xdr:row>
      <xdr:rowOff>114300</xdr:rowOff>
    </xdr:from>
    <xdr:to>
      <xdr:col>20</xdr:col>
      <xdr:colOff>9525</xdr:colOff>
      <xdr:row>53</xdr:row>
      <xdr:rowOff>47625</xdr:rowOff>
    </xdr:to>
    <xdr:sp macro="" textlink="">
      <xdr:nvSpPr>
        <xdr:cNvPr id="606" name="円/楕円 605"/>
        <xdr:cNvSpPr/>
      </xdr:nvSpPr>
      <xdr:spPr>
        <a:xfrm>
          <a:off x="12020550" y="90297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51</xdr:row>
      <xdr:rowOff>57150</xdr:rowOff>
    </xdr:from>
    <xdr:ext cx="533400" cy="257175"/>
    <xdr:sp macro="" textlink="">
      <xdr:nvSpPr>
        <xdr:cNvPr id="607" name="テキスト ボックス 606"/>
        <xdr:cNvSpPr txBox="1"/>
      </xdr:nvSpPr>
      <xdr:spPr>
        <a:xfrm>
          <a:off x="11811000" y="880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66675</xdr:rowOff>
    </xdr:from>
    <xdr:to>
      <xdr:col>18</xdr:col>
      <xdr:colOff>495300</xdr:colOff>
      <xdr:row>54</xdr:row>
      <xdr:rowOff>161925</xdr:rowOff>
    </xdr:to>
    <xdr:sp macro="" textlink="">
      <xdr:nvSpPr>
        <xdr:cNvPr id="608" name="円/楕円 607"/>
        <xdr:cNvSpPr/>
      </xdr:nvSpPr>
      <xdr:spPr>
        <a:xfrm>
          <a:off x="11220450" y="9324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53</xdr:row>
      <xdr:rowOff>9525</xdr:rowOff>
    </xdr:from>
    <xdr:ext cx="533400" cy="257175"/>
    <xdr:sp macro="" textlink="">
      <xdr:nvSpPr>
        <xdr:cNvPr id="609" name="テキスト ボックス 608"/>
        <xdr:cNvSpPr txBox="1"/>
      </xdr:nvSpPr>
      <xdr:spPr>
        <a:xfrm>
          <a:off x="110013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71,483</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10" name="正方形/長方形 60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1" name="正方形/長方形 61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2" name="正方形/長方形 61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13" name="正方形/長方形 61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14" name="正方形/長方形 61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5" name="正方形/長方形 61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6" name="正方形/長方形 61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17" name="正方形/長方形 61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8" name="テキスト ボックス 61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9" name="直線コネクタ 61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20" name="直線コネクタ 619"/>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1" name="テキスト ボックス 620"/>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22" name="直線コネクタ 621"/>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38100</xdr:rowOff>
    </xdr:from>
    <xdr:ext cx="466725" cy="257175"/>
    <xdr:sp macro="" textlink="">
      <xdr:nvSpPr>
        <xdr:cNvPr id="623" name="テキスト ボックス 622"/>
        <xdr:cNvSpPr txBox="1"/>
      </xdr:nvSpPr>
      <xdr:spPr>
        <a:xfrm>
          <a:off x="1052512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24" name="直線コネクタ 623"/>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5" name="テキスト ボックス 624"/>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26" name="直線コネクタ 625"/>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7" name="テキスト ボックス 626"/>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28" name="直線コネクタ 627"/>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9" name="テキスト ボックス 628"/>
        <xdr:cNvSpPr txBox="1"/>
      </xdr:nvSpPr>
      <xdr:spPr>
        <a:xfrm>
          <a:off x="104584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30" name="直線コネクタ 629"/>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31" name="テキスト ボックス 630"/>
        <xdr:cNvSpPr txBox="1"/>
      </xdr:nvSpPr>
      <xdr:spPr>
        <a:xfrm>
          <a:off x="104584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32"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104775</xdr:rowOff>
    </xdr:from>
    <xdr:to>
      <xdr:col>23</xdr:col>
      <xdr:colOff>514350</xdr:colOff>
      <xdr:row>79</xdr:row>
      <xdr:rowOff>47625</xdr:rowOff>
    </xdr:to>
    <xdr:cxnSp macro="">
      <xdr:nvCxnSpPr>
        <xdr:cNvPr id="633" name="直線コネクタ 632"/>
        <xdr:cNvCxnSpPr/>
      </xdr:nvCxnSpPr>
      <xdr:spPr>
        <a:xfrm flipV="1">
          <a:off x="14344650" y="1210627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4" name="災害復旧費最小値テキスト"/>
        <xdr:cNvSpPr txBox="1"/>
      </xdr:nvSpPr>
      <xdr:spPr>
        <a:xfrm>
          <a:off x="14401800"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35" name="直線コネクタ 634"/>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47625</xdr:rowOff>
    </xdr:from>
    <xdr:ext cx="533400" cy="257175"/>
    <xdr:sp macro="" textlink="">
      <xdr:nvSpPr>
        <xdr:cNvPr id="636" name="災害復旧費最大値テキスト"/>
        <xdr:cNvSpPr txBox="1"/>
      </xdr:nvSpPr>
      <xdr:spPr>
        <a:xfrm>
          <a:off x="14401800" y="11877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104775</xdr:rowOff>
    </xdr:from>
    <xdr:to>
      <xdr:col>23</xdr:col>
      <xdr:colOff>600075</xdr:colOff>
      <xdr:row>70</xdr:row>
      <xdr:rowOff>104775</xdr:rowOff>
    </xdr:to>
    <xdr:cxnSp macro="">
      <xdr:nvCxnSpPr>
        <xdr:cNvPr id="637" name="直線コネクタ 636"/>
        <xdr:cNvCxnSpPr/>
      </xdr:nvCxnSpPr>
      <xdr:spPr>
        <a:xfrm>
          <a:off x="14258925" y="12106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28575</xdr:rowOff>
    </xdr:from>
    <xdr:to>
      <xdr:col>23</xdr:col>
      <xdr:colOff>514350</xdr:colOff>
      <xdr:row>79</xdr:row>
      <xdr:rowOff>47625</xdr:rowOff>
    </xdr:to>
    <xdr:cxnSp macro="">
      <xdr:nvCxnSpPr>
        <xdr:cNvPr id="638" name="直線コネクタ 637"/>
        <xdr:cNvCxnSpPr/>
      </xdr:nvCxnSpPr>
      <xdr:spPr>
        <a:xfrm>
          <a:off x="13592175" y="135731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85725</xdr:rowOff>
    </xdr:from>
    <xdr:ext cx="466725" cy="257175"/>
    <xdr:sp macro="" textlink="">
      <xdr:nvSpPr>
        <xdr:cNvPr id="639" name="災害復旧費平均値テキスト"/>
        <xdr:cNvSpPr txBox="1"/>
      </xdr:nvSpPr>
      <xdr:spPr>
        <a:xfrm>
          <a:off x="14401800"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66675</xdr:rowOff>
    </xdr:from>
    <xdr:to>
      <xdr:col>23</xdr:col>
      <xdr:colOff>571500</xdr:colOff>
      <xdr:row>78</xdr:row>
      <xdr:rowOff>161925</xdr:rowOff>
    </xdr:to>
    <xdr:sp macro="" textlink="">
      <xdr:nvSpPr>
        <xdr:cNvPr id="640" name="フローチャート : 判断 639"/>
        <xdr:cNvSpPr/>
      </xdr:nvSpPr>
      <xdr:spPr>
        <a:xfrm>
          <a:off x="14297025" y="13439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85725</xdr:rowOff>
    </xdr:from>
    <xdr:to>
      <xdr:col>22</xdr:col>
      <xdr:colOff>361950</xdr:colOff>
      <xdr:row>79</xdr:row>
      <xdr:rowOff>28575</xdr:rowOff>
    </xdr:to>
    <xdr:cxnSp macro="">
      <xdr:nvCxnSpPr>
        <xdr:cNvPr id="641" name="直線コネクタ 640"/>
        <xdr:cNvCxnSpPr/>
      </xdr:nvCxnSpPr>
      <xdr:spPr>
        <a:xfrm>
          <a:off x="12792075" y="13458825"/>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123825</xdr:rowOff>
    </xdr:from>
    <xdr:to>
      <xdr:col>22</xdr:col>
      <xdr:colOff>419100</xdr:colOff>
      <xdr:row>79</xdr:row>
      <xdr:rowOff>47625</xdr:rowOff>
    </xdr:to>
    <xdr:sp macro="" textlink="">
      <xdr:nvSpPr>
        <xdr:cNvPr id="642" name="フローチャート : 判断 641"/>
        <xdr:cNvSpPr/>
      </xdr:nvSpPr>
      <xdr:spPr>
        <a:xfrm>
          <a:off x="13544550" y="1349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66675</xdr:rowOff>
    </xdr:from>
    <xdr:ext cx="381000" cy="257175"/>
    <xdr:sp macro="" textlink="">
      <xdr:nvSpPr>
        <xdr:cNvPr id="643" name="テキスト ボックス 642"/>
        <xdr:cNvSpPr txBox="1"/>
      </xdr:nvSpPr>
      <xdr:spPr>
        <a:xfrm>
          <a:off x="13401675" y="13268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600075</xdr:colOff>
      <xdr:row>78</xdr:row>
      <xdr:rowOff>38100</xdr:rowOff>
    </xdr:from>
    <xdr:to>
      <xdr:col>21</xdr:col>
      <xdr:colOff>161925</xdr:colOff>
      <xdr:row>78</xdr:row>
      <xdr:rowOff>85725</xdr:rowOff>
    </xdr:to>
    <xdr:cxnSp macro="">
      <xdr:nvCxnSpPr>
        <xdr:cNvPr id="644" name="直線コネクタ 643"/>
        <xdr:cNvCxnSpPr/>
      </xdr:nvCxnSpPr>
      <xdr:spPr>
        <a:xfrm>
          <a:off x="12030075" y="134112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114300</xdr:rowOff>
    </xdr:from>
    <xdr:to>
      <xdr:col>21</xdr:col>
      <xdr:colOff>209550</xdr:colOff>
      <xdr:row>79</xdr:row>
      <xdr:rowOff>47625</xdr:rowOff>
    </xdr:to>
    <xdr:sp macro="" textlink="">
      <xdr:nvSpPr>
        <xdr:cNvPr id="645" name="フローチャート : 判断 644"/>
        <xdr:cNvSpPr/>
      </xdr:nvSpPr>
      <xdr:spPr>
        <a:xfrm>
          <a:off x="12744450" y="1348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38100</xdr:rowOff>
    </xdr:from>
    <xdr:ext cx="371475" cy="257175"/>
    <xdr:sp macro="" textlink="">
      <xdr:nvSpPr>
        <xdr:cNvPr id="646" name="テキスト ボックス 645"/>
        <xdr:cNvSpPr txBox="1"/>
      </xdr:nvSpPr>
      <xdr:spPr>
        <a:xfrm>
          <a:off x="12630150" y="135826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38100</xdr:rowOff>
    </xdr:from>
    <xdr:to>
      <xdr:col>19</xdr:col>
      <xdr:colOff>600075</xdr:colOff>
      <xdr:row>78</xdr:row>
      <xdr:rowOff>66675</xdr:rowOff>
    </xdr:to>
    <xdr:cxnSp macro="">
      <xdr:nvCxnSpPr>
        <xdr:cNvPr id="647" name="直線コネクタ 646"/>
        <xdr:cNvCxnSpPr/>
      </xdr:nvCxnSpPr>
      <xdr:spPr>
        <a:xfrm flipV="1">
          <a:off x="11268075" y="134112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95250</xdr:rowOff>
    </xdr:from>
    <xdr:to>
      <xdr:col>20</xdr:col>
      <xdr:colOff>9525</xdr:colOff>
      <xdr:row>79</xdr:row>
      <xdr:rowOff>28575</xdr:rowOff>
    </xdr:to>
    <xdr:sp macro="" textlink="">
      <xdr:nvSpPr>
        <xdr:cNvPr id="648" name="フローチャート : 判断 647"/>
        <xdr:cNvSpPr/>
      </xdr:nvSpPr>
      <xdr:spPr>
        <a:xfrm>
          <a:off x="12020550" y="13468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19050</xdr:rowOff>
    </xdr:from>
    <xdr:ext cx="381000" cy="257175"/>
    <xdr:sp macro="" textlink="">
      <xdr:nvSpPr>
        <xdr:cNvPr id="649" name="テキスト ボックス 648"/>
        <xdr:cNvSpPr txBox="1"/>
      </xdr:nvSpPr>
      <xdr:spPr>
        <a:xfrm>
          <a:off x="11887200" y="13563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9525</xdr:rowOff>
    </xdr:from>
    <xdr:to>
      <xdr:col>18</xdr:col>
      <xdr:colOff>495300</xdr:colOff>
      <xdr:row>78</xdr:row>
      <xdr:rowOff>114300</xdr:rowOff>
    </xdr:to>
    <xdr:sp macro="" textlink="">
      <xdr:nvSpPr>
        <xdr:cNvPr id="650" name="フローチャート : 判断 649"/>
        <xdr:cNvSpPr/>
      </xdr:nvSpPr>
      <xdr:spPr>
        <a:xfrm>
          <a:off x="11220450" y="1338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133350</xdr:rowOff>
    </xdr:from>
    <xdr:ext cx="466725" cy="257175"/>
    <xdr:sp macro="" textlink="">
      <xdr:nvSpPr>
        <xdr:cNvPr id="651" name="テキスト ボックス 650"/>
        <xdr:cNvSpPr txBox="1"/>
      </xdr:nvSpPr>
      <xdr:spPr>
        <a:xfrm>
          <a:off x="1103947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2" name="テキスト ボックス 651"/>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3" name="テキスト ボックス 652"/>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54" name="テキスト ボックス 653"/>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5" name="テキスト ボックス 654"/>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6" name="テキスト ボックス 655"/>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7" name="円/楕円 656"/>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76200</xdr:rowOff>
    </xdr:from>
    <xdr:ext cx="247650" cy="257175"/>
    <xdr:sp macro="" textlink="">
      <xdr:nvSpPr>
        <xdr:cNvPr id="658" name="災害復旧費該当値テキスト"/>
        <xdr:cNvSpPr txBox="1"/>
      </xdr:nvSpPr>
      <xdr:spPr>
        <a:xfrm>
          <a:off x="144018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142875</xdr:rowOff>
    </xdr:from>
    <xdr:to>
      <xdr:col>22</xdr:col>
      <xdr:colOff>419100</xdr:colOff>
      <xdr:row>79</xdr:row>
      <xdr:rowOff>76200</xdr:rowOff>
    </xdr:to>
    <xdr:sp macro="" textlink="">
      <xdr:nvSpPr>
        <xdr:cNvPr id="659" name="円/楕円 658"/>
        <xdr:cNvSpPr/>
      </xdr:nvSpPr>
      <xdr:spPr>
        <a:xfrm>
          <a:off x="13544550" y="1351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79</xdr:row>
      <xdr:rowOff>66675</xdr:rowOff>
    </xdr:from>
    <xdr:ext cx="381000" cy="257175"/>
    <xdr:sp macro="" textlink="">
      <xdr:nvSpPr>
        <xdr:cNvPr id="660" name="テキスト ボックス 659"/>
        <xdr:cNvSpPr txBox="1"/>
      </xdr:nvSpPr>
      <xdr:spPr>
        <a:xfrm>
          <a:off x="13401675" y="1361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38100</xdr:rowOff>
    </xdr:from>
    <xdr:to>
      <xdr:col>21</xdr:col>
      <xdr:colOff>209550</xdr:colOff>
      <xdr:row>78</xdr:row>
      <xdr:rowOff>142875</xdr:rowOff>
    </xdr:to>
    <xdr:sp macro="" textlink="">
      <xdr:nvSpPr>
        <xdr:cNvPr id="661" name="円/楕円 660"/>
        <xdr:cNvSpPr/>
      </xdr:nvSpPr>
      <xdr:spPr>
        <a:xfrm>
          <a:off x="12744450"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152400</xdr:rowOff>
    </xdr:from>
    <xdr:ext cx="457200" cy="257175"/>
    <xdr:sp macro="" textlink="">
      <xdr:nvSpPr>
        <xdr:cNvPr id="662" name="テキスト ボックス 661"/>
        <xdr:cNvSpPr txBox="1"/>
      </xdr:nvSpPr>
      <xdr:spPr>
        <a:xfrm>
          <a:off x="12630150" y="131826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161925</xdr:rowOff>
    </xdr:from>
    <xdr:to>
      <xdr:col>20</xdr:col>
      <xdr:colOff>9525</xdr:colOff>
      <xdr:row>78</xdr:row>
      <xdr:rowOff>95250</xdr:rowOff>
    </xdr:to>
    <xdr:sp macro="" textlink="">
      <xdr:nvSpPr>
        <xdr:cNvPr id="663" name="円/楕円 662"/>
        <xdr:cNvSpPr/>
      </xdr:nvSpPr>
      <xdr:spPr>
        <a:xfrm>
          <a:off x="12020550" y="133635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104775</xdr:rowOff>
    </xdr:from>
    <xdr:ext cx="466725" cy="257175"/>
    <xdr:sp macro="" textlink="">
      <xdr:nvSpPr>
        <xdr:cNvPr id="664" name="テキスト ボックス 663"/>
        <xdr:cNvSpPr txBox="1"/>
      </xdr:nvSpPr>
      <xdr:spPr>
        <a:xfrm>
          <a:off x="1183957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19050</xdr:rowOff>
    </xdr:from>
    <xdr:to>
      <xdr:col>18</xdr:col>
      <xdr:colOff>495300</xdr:colOff>
      <xdr:row>78</xdr:row>
      <xdr:rowOff>114300</xdr:rowOff>
    </xdr:to>
    <xdr:sp macro="" textlink="">
      <xdr:nvSpPr>
        <xdr:cNvPr id="665" name="円/楕円 664"/>
        <xdr:cNvSpPr/>
      </xdr:nvSpPr>
      <xdr:spPr>
        <a:xfrm>
          <a:off x="11220450" y="1339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78</xdr:row>
      <xdr:rowOff>104775</xdr:rowOff>
    </xdr:from>
    <xdr:ext cx="466725" cy="257175"/>
    <xdr:sp macro="" textlink="">
      <xdr:nvSpPr>
        <xdr:cNvPr id="666" name="テキスト ボックス 665"/>
        <xdr:cNvSpPr txBox="1"/>
      </xdr:nvSpPr>
      <xdr:spPr>
        <a:xfrm>
          <a:off x="11039475"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67" name="正方形/長方形 666"/>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8" name="正方形/長方形 667"/>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9" name="正方形/長方形 668"/>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70" name="正方形/長方形 669"/>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71" name="正方形/長方形 670"/>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2" name="正方形/長方形 671"/>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3" name="正方形/長方形 672"/>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74" name="正方形/長方形 673"/>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5" name="テキスト ボックス 674"/>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76" name="直線コネクタ 675"/>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77" name="直線コネクタ 676"/>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8" name="テキスト ボックス 677"/>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79" name="直線コネクタ 678"/>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0" name="テキスト ボックス 679"/>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81" name="直線コネクタ 680"/>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2" name="テキスト ボックス 681"/>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83" name="直線コネクタ 682"/>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4" name="テキスト ボックス 683"/>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85" name="直線コネクタ 684"/>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6" name="テキスト ボックス 685"/>
        <xdr:cNvSpPr txBox="1"/>
      </xdr:nvSpPr>
      <xdr:spPr>
        <a:xfrm>
          <a:off x="104584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87" name="直線コネクタ 686"/>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8" name="テキスト ボックス 687"/>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9" name="直線コネクタ 688"/>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0" name="テキスト ボックス 689"/>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91"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85725</xdr:rowOff>
    </xdr:from>
    <xdr:to>
      <xdr:col>23</xdr:col>
      <xdr:colOff>514350</xdr:colOff>
      <xdr:row>98</xdr:row>
      <xdr:rowOff>104775</xdr:rowOff>
    </xdr:to>
    <xdr:cxnSp macro="">
      <xdr:nvCxnSpPr>
        <xdr:cNvPr id="692" name="直線コネクタ 691"/>
        <xdr:cNvCxnSpPr/>
      </xdr:nvCxnSpPr>
      <xdr:spPr>
        <a:xfrm flipV="1">
          <a:off x="14344650" y="155162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114300</xdr:rowOff>
    </xdr:from>
    <xdr:ext cx="466725" cy="257175"/>
    <xdr:sp macro="" textlink="">
      <xdr:nvSpPr>
        <xdr:cNvPr id="693" name="公債費最小値テキスト"/>
        <xdr:cNvSpPr txBox="1"/>
      </xdr:nvSpPr>
      <xdr:spPr>
        <a:xfrm>
          <a:off x="14401800" y="1691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104775</xdr:rowOff>
    </xdr:from>
    <xdr:to>
      <xdr:col>23</xdr:col>
      <xdr:colOff>600075</xdr:colOff>
      <xdr:row>98</xdr:row>
      <xdr:rowOff>104775</xdr:rowOff>
    </xdr:to>
    <xdr:cxnSp macro="">
      <xdr:nvCxnSpPr>
        <xdr:cNvPr id="694" name="直線コネクタ 693"/>
        <xdr:cNvCxnSpPr/>
      </xdr:nvCxnSpPr>
      <xdr:spPr>
        <a:xfrm>
          <a:off x="14258925" y="16906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28575</xdr:rowOff>
    </xdr:from>
    <xdr:ext cx="533400" cy="257175"/>
    <xdr:sp macro="" textlink="">
      <xdr:nvSpPr>
        <xdr:cNvPr id="695" name="公債費最大値テキスト"/>
        <xdr:cNvSpPr txBox="1"/>
      </xdr:nvSpPr>
      <xdr:spPr>
        <a:xfrm>
          <a:off x="14401800" y="15287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85725</xdr:rowOff>
    </xdr:from>
    <xdr:to>
      <xdr:col>23</xdr:col>
      <xdr:colOff>600075</xdr:colOff>
      <xdr:row>90</xdr:row>
      <xdr:rowOff>85725</xdr:rowOff>
    </xdr:to>
    <xdr:cxnSp macro="">
      <xdr:nvCxnSpPr>
        <xdr:cNvPr id="696" name="直線コネクタ 695"/>
        <xdr:cNvCxnSpPr/>
      </xdr:nvCxnSpPr>
      <xdr:spPr>
        <a:xfrm>
          <a:off x="14258925" y="15516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171450</xdr:rowOff>
    </xdr:from>
    <xdr:to>
      <xdr:col>23</xdr:col>
      <xdr:colOff>514350</xdr:colOff>
      <xdr:row>97</xdr:row>
      <xdr:rowOff>0</xdr:rowOff>
    </xdr:to>
    <xdr:cxnSp macro="">
      <xdr:nvCxnSpPr>
        <xdr:cNvPr id="697" name="直線コネクタ 696"/>
        <xdr:cNvCxnSpPr/>
      </xdr:nvCxnSpPr>
      <xdr:spPr>
        <a:xfrm flipV="1">
          <a:off x="13592175" y="166306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9525</xdr:rowOff>
    </xdr:from>
    <xdr:ext cx="533400" cy="257175"/>
    <xdr:sp macro="" textlink="">
      <xdr:nvSpPr>
        <xdr:cNvPr id="698" name="公債費平均値テキスト"/>
        <xdr:cNvSpPr txBox="1"/>
      </xdr:nvSpPr>
      <xdr:spPr>
        <a:xfrm>
          <a:off x="144018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85725</xdr:rowOff>
    </xdr:to>
    <xdr:sp macro="" textlink="">
      <xdr:nvSpPr>
        <xdr:cNvPr id="699" name="フローチャート : 判断 698"/>
        <xdr:cNvSpPr/>
      </xdr:nvSpPr>
      <xdr:spPr>
        <a:xfrm>
          <a:off x="14297025"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0</xdr:rowOff>
    </xdr:from>
    <xdr:to>
      <xdr:col>22</xdr:col>
      <xdr:colOff>361950</xdr:colOff>
      <xdr:row>97</xdr:row>
      <xdr:rowOff>28575</xdr:rowOff>
    </xdr:to>
    <xdr:cxnSp macro="">
      <xdr:nvCxnSpPr>
        <xdr:cNvPr id="700" name="直線コネクタ 699"/>
        <xdr:cNvCxnSpPr/>
      </xdr:nvCxnSpPr>
      <xdr:spPr>
        <a:xfrm flipV="1">
          <a:off x="12792075" y="166306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152400</xdr:rowOff>
    </xdr:from>
    <xdr:to>
      <xdr:col>22</xdr:col>
      <xdr:colOff>419100</xdr:colOff>
      <xdr:row>96</xdr:row>
      <xdr:rowOff>76200</xdr:rowOff>
    </xdr:to>
    <xdr:sp macro="" textlink="">
      <xdr:nvSpPr>
        <xdr:cNvPr id="701" name="フローチャート : 判断 700"/>
        <xdr:cNvSpPr/>
      </xdr:nvSpPr>
      <xdr:spPr>
        <a:xfrm>
          <a:off x="1354455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95250</xdr:rowOff>
    </xdr:from>
    <xdr:ext cx="533400" cy="257175"/>
    <xdr:sp macro="" textlink="">
      <xdr:nvSpPr>
        <xdr:cNvPr id="702" name="テキスト ボックス 701"/>
        <xdr:cNvSpPr txBox="1"/>
      </xdr:nvSpPr>
      <xdr:spPr>
        <a:xfrm>
          <a:off x="1332547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600075</xdr:colOff>
      <xdr:row>96</xdr:row>
      <xdr:rowOff>171450</xdr:rowOff>
    </xdr:from>
    <xdr:to>
      <xdr:col>21</xdr:col>
      <xdr:colOff>161925</xdr:colOff>
      <xdr:row>97</xdr:row>
      <xdr:rowOff>28575</xdr:rowOff>
    </xdr:to>
    <xdr:cxnSp macro="">
      <xdr:nvCxnSpPr>
        <xdr:cNvPr id="703" name="直線コネクタ 702"/>
        <xdr:cNvCxnSpPr/>
      </xdr:nvCxnSpPr>
      <xdr:spPr>
        <a:xfrm>
          <a:off x="12030075" y="166306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152400</xdr:rowOff>
    </xdr:from>
    <xdr:to>
      <xdr:col>21</xdr:col>
      <xdr:colOff>209550</xdr:colOff>
      <xdr:row>96</xdr:row>
      <xdr:rowOff>85725</xdr:rowOff>
    </xdr:to>
    <xdr:sp macro="" textlink="">
      <xdr:nvSpPr>
        <xdr:cNvPr id="704" name="フローチャート : 判断 703"/>
        <xdr:cNvSpPr/>
      </xdr:nvSpPr>
      <xdr:spPr>
        <a:xfrm>
          <a:off x="12744450" y="16440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104775</xdr:rowOff>
    </xdr:from>
    <xdr:ext cx="533400" cy="257175"/>
    <xdr:sp macro="" textlink="">
      <xdr:nvSpPr>
        <xdr:cNvPr id="705" name="テキスト ボックス 704"/>
        <xdr:cNvSpPr txBox="1"/>
      </xdr:nvSpPr>
      <xdr:spPr>
        <a:xfrm>
          <a:off x="126111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161925</xdr:rowOff>
    </xdr:from>
    <xdr:to>
      <xdr:col>19</xdr:col>
      <xdr:colOff>600075</xdr:colOff>
      <xdr:row>96</xdr:row>
      <xdr:rowOff>171450</xdr:rowOff>
    </xdr:to>
    <xdr:cxnSp macro="">
      <xdr:nvCxnSpPr>
        <xdr:cNvPr id="706" name="直線コネクタ 705"/>
        <xdr:cNvCxnSpPr/>
      </xdr:nvCxnSpPr>
      <xdr:spPr>
        <a:xfrm>
          <a:off x="11268075" y="166211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123825</xdr:rowOff>
    </xdr:from>
    <xdr:to>
      <xdr:col>20</xdr:col>
      <xdr:colOff>9525</xdr:colOff>
      <xdr:row>96</xdr:row>
      <xdr:rowOff>57150</xdr:rowOff>
    </xdr:to>
    <xdr:sp macro="" textlink="">
      <xdr:nvSpPr>
        <xdr:cNvPr id="707" name="フローチャート : 判断 706"/>
        <xdr:cNvSpPr/>
      </xdr:nvSpPr>
      <xdr:spPr>
        <a:xfrm>
          <a:off x="12020550" y="164115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76200</xdr:rowOff>
    </xdr:from>
    <xdr:ext cx="533400" cy="257175"/>
    <xdr:sp macro="" textlink="">
      <xdr:nvSpPr>
        <xdr:cNvPr id="708" name="テキスト ボックス 707"/>
        <xdr:cNvSpPr txBox="1"/>
      </xdr:nvSpPr>
      <xdr:spPr>
        <a:xfrm>
          <a:off x="11811000"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114300</xdr:rowOff>
    </xdr:from>
    <xdr:to>
      <xdr:col>18</xdr:col>
      <xdr:colOff>495300</xdr:colOff>
      <xdr:row>96</xdr:row>
      <xdr:rowOff>47625</xdr:rowOff>
    </xdr:to>
    <xdr:sp macro="" textlink="">
      <xdr:nvSpPr>
        <xdr:cNvPr id="709" name="フローチャート : 判断 708"/>
        <xdr:cNvSpPr/>
      </xdr:nvSpPr>
      <xdr:spPr>
        <a:xfrm>
          <a:off x="1122045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66675</xdr:rowOff>
    </xdr:from>
    <xdr:ext cx="533400" cy="257175"/>
    <xdr:sp macro="" textlink="">
      <xdr:nvSpPr>
        <xdr:cNvPr id="710" name="テキスト ボックス 709"/>
        <xdr:cNvSpPr txBox="1"/>
      </xdr:nvSpPr>
      <xdr:spPr>
        <a:xfrm>
          <a:off x="11001375"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1" name="テキスト ボックス 710"/>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2" name="テキスト ボックス 711"/>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13" name="テキスト ボックス 712"/>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4" name="テキスト ボックス 713"/>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5" name="テキスト ボックス 714"/>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123825</xdr:rowOff>
    </xdr:from>
    <xdr:to>
      <xdr:col>23</xdr:col>
      <xdr:colOff>571500</xdr:colOff>
      <xdr:row>97</xdr:row>
      <xdr:rowOff>47625</xdr:rowOff>
    </xdr:to>
    <xdr:sp macro="" textlink="">
      <xdr:nvSpPr>
        <xdr:cNvPr id="716" name="円/楕円 715"/>
        <xdr:cNvSpPr/>
      </xdr:nvSpPr>
      <xdr:spPr>
        <a:xfrm>
          <a:off x="14297025" y="16583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95250</xdr:rowOff>
    </xdr:from>
    <xdr:ext cx="533400" cy="257175"/>
    <xdr:sp macro="" textlink="">
      <xdr:nvSpPr>
        <xdr:cNvPr id="717" name="公債費該当値テキスト"/>
        <xdr:cNvSpPr txBox="1"/>
      </xdr:nvSpPr>
      <xdr:spPr>
        <a:xfrm>
          <a:off x="14401800"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123825</xdr:rowOff>
    </xdr:from>
    <xdr:to>
      <xdr:col>22</xdr:col>
      <xdr:colOff>419100</xdr:colOff>
      <xdr:row>97</xdr:row>
      <xdr:rowOff>57150</xdr:rowOff>
    </xdr:to>
    <xdr:sp macro="" textlink="">
      <xdr:nvSpPr>
        <xdr:cNvPr id="718" name="円/楕円 717"/>
        <xdr:cNvSpPr/>
      </xdr:nvSpPr>
      <xdr:spPr>
        <a:xfrm>
          <a:off x="13544550"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47625</xdr:rowOff>
    </xdr:from>
    <xdr:ext cx="533400" cy="257175"/>
    <xdr:sp macro="" textlink="">
      <xdr:nvSpPr>
        <xdr:cNvPr id="719" name="テキスト ボックス 718"/>
        <xdr:cNvSpPr txBox="1"/>
      </xdr:nvSpPr>
      <xdr:spPr>
        <a:xfrm>
          <a:off x="133254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152400</xdr:rowOff>
    </xdr:from>
    <xdr:to>
      <xdr:col>21</xdr:col>
      <xdr:colOff>209550</xdr:colOff>
      <xdr:row>97</xdr:row>
      <xdr:rowOff>76200</xdr:rowOff>
    </xdr:to>
    <xdr:sp macro="" textlink="">
      <xdr:nvSpPr>
        <xdr:cNvPr id="720" name="円/楕円 719"/>
        <xdr:cNvSpPr/>
      </xdr:nvSpPr>
      <xdr:spPr>
        <a:xfrm>
          <a:off x="12744450" y="16611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66675</xdr:rowOff>
    </xdr:from>
    <xdr:ext cx="533400" cy="257175"/>
    <xdr:sp macro="" textlink="">
      <xdr:nvSpPr>
        <xdr:cNvPr id="721" name="テキスト ボックス 720"/>
        <xdr:cNvSpPr txBox="1"/>
      </xdr:nvSpPr>
      <xdr:spPr>
        <a:xfrm>
          <a:off x="1261110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123825</xdr:rowOff>
    </xdr:from>
    <xdr:to>
      <xdr:col>20</xdr:col>
      <xdr:colOff>9525</xdr:colOff>
      <xdr:row>97</xdr:row>
      <xdr:rowOff>47625</xdr:rowOff>
    </xdr:to>
    <xdr:sp macro="" textlink="">
      <xdr:nvSpPr>
        <xdr:cNvPr id="722" name="円/楕円 721"/>
        <xdr:cNvSpPr/>
      </xdr:nvSpPr>
      <xdr:spPr>
        <a:xfrm>
          <a:off x="12020550" y="16583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38100</xdr:rowOff>
    </xdr:from>
    <xdr:ext cx="533400" cy="257175"/>
    <xdr:sp macro="" textlink="">
      <xdr:nvSpPr>
        <xdr:cNvPr id="723" name="テキスト ボックス 722"/>
        <xdr:cNvSpPr txBox="1"/>
      </xdr:nvSpPr>
      <xdr:spPr>
        <a:xfrm>
          <a:off x="118110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114300</xdr:rowOff>
    </xdr:from>
    <xdr:to>
      <xdr:col>18</xdr:col>
      <xdr:colOff>495300</xdr:colOff>
      <xdr:row>97</xdr:row>
      <xdr:rowOff>47625</xdr:rowOff>
    </xdr:to>
    <xdr:sp macro="" textlink="">
      <xdr:nvSpPr>
        <xdr:cNvPr id="724" name="円/楕円 723"/>
        <xdr:cNvSpPr/>
      </xdr:nvSpPr>
      <xdr:spPr>
        <a:xfrm>
          <a:off x="11220450" y="1657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38100</xdr:rowOff>
    </xdr:from>
    <xdr:ext cx="533400" cy="257175"/>
    <xdr:sp macro="" textlink="">
      <xdr:nvSpPr>
        <xdr:cNvPr id="725" name="テキスト ボックス 724"/>
        <xdr:cNvSpPr txBox="1"/>
      </xdr:nvSpPr>
      <xdr:spPr>
        <a:xfrm>
          <a:off x="110013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6" name="正方形/長方形 725"/>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7" name="正方形/長方形 726"/>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8" name="正方形/長方形 727"/>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9" name="正方形/長方形 728"/>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0" name="正方形/長方形 729"/>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31" name="正方形/長方形 730"/>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32" name="正方形/長方形 731"/>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3" name="正方形/長方形 732"/>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4" name="テキスト ボックス 733"/>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5" name="直線コネクタ 734"/>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6" name="直線コネクタ 735"/>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7" name="テキスト ボックス 736"/>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8" name="直線コネクタ 737"/>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36</xdr:row>
      <xdr:rowOff>38100</xdr:rowOff>
    </xdr:from>
    <xdr:ext cx="381000" cy="257175"/>
    <xdr:sp macro="" textlink="">
      <xdr:nvSpPr>
        <xdr:cNvPr id="739" name="テキスト ボックス 738"/>
        <xdr:cNvSpPr txBox="1"/>
      </xdr:nvSpPr>
      <xdr:spPr>
        <a:xfrm>
          <a:off x="15678150" y="6210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40" name="直線コネクタ 739"/>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41" name="テキスト ボックス 740"/>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42" name="直線コネクタ 741"/>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43" name="テキスト ボックス 742"/>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4" name="直線コネクタ 743"/>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95250</xdr:rowOff>
    </xdr:from>
    <xdr:ext cx="457200" cy="257175"/>
    <xdr:sp macro="" textlink="">
      <xdr:nvSpPr>
        <xdr:cNvPr id="745" name="テキスト ボックス 744"/>
        <xdr:cNvSpPr txBox="1"/>
      </xdr:nvSpPr>
      <xdr:spPr>
        <a:xfrm>
          <a:off x="15630525"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6" name="直線コネクタ 745"/>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27</xdr:row>
      <xdr:rowOff>57150</xdr:rowOff>
    </xdr:from>
    <xdr:ext cx="457200" cy="257175"/>
    <xdr:sp macro="" textlink="">
      <xdr:nvSpPr>
        <xdr:cNvPr id="747" name="テキスト ボックス 746"/>
        <xdr:cNvSpPr txBox="1"/>
      </xdr:nvSpPr>
      <xdr:spPr>
        <a:xfrm>
          <a:off x="15630525"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8"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85725</xdr:rowOff>
    </xdr:from>
    <xdr:to>
      <xdr:col>32</xdr:col>
      <xdr:colOff>190500</xdr:colOff>
      <xdr:row>39</xdr:row>
      <xdr:rowOff>47625</xdr:rowOff>
    </xdr:to>
    <xdr:cxnSp macro="">
      <xdr:nvCxnSpPr>
        <xdr:cNvPr id="749" name="直線コネクタ 748"/>
        <xdr:cNvCxnSpPr/>
      </xdr:nvCxnSpPr>
      <xdr:spPr>
        <a:xfrm flipV="1">
          <a:off x="19411950" y="5400675"/>
          <a:ext cx="9525"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50" name="諸支出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51" name="直線コネクタ 750"/>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28575</xdr:rowOff>
    </xdr:from>
    <xdr:ext cx="466725" cy="257175"/>
    <xdr:sp macro="" textlink="">
      <xdr:nvSpPr>
        <xdr:cNvPr id="752" name="諸支出金最大値テキスト"/>
        <xdr:cNvSpPr txBox="1"/>
      </xdr:nvSpPr>
      <xdr:spPr>
        <a:xfrm>
          <a:off x="19469100" y="5172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95250</xdr:colOff>
      <xdr:row>31</xdr:row>
      <xdr:rowOff>85725</xdr:rowOff>
    </xdr:from>
    <xdr:to>
      <xdr:col>32</xdr:col>
      <xdr:colOff>276225</xdr:colOff>
      <xdr:row>31</xdr:row>
      <xdr:rowOff>85725</xdr:rowOff>
    </xdr:to>
    <xdr:cxnSp macro="">
      <xdr:nvCxnSpPr>
        <xdr:cNvPr id="753" name="直線コネクタ 752"/>
        <xdr:cNvCxnSpPr/>
      </xdr:nvCxnSpPr>
      <xdr:spPr>
        <a:xfrm>
          <a:off x="19326225" y="540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4" name="直線コネクタ 753"/>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133350</xdr:rowOff>
    </xdr:from>
    <xdr:ext cx="314325" cy="257175"/>
    <xdr:sp macro="" textlink="">
      <xdr:nvSpPr>
        <xdr:cNvPr id="755" name="諸支出金平均値テキスト"/>
        <xdr:cNvSpPr txBox="1"/>
      </xdr:nvSpPr>
      <xdr:spPr>
        <a:xfrm>
          <a:off x="19469100" y="6477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114300</xdr:rowOff>
    </xdr:from>
    <xdr:to>
      <xdr:col>32</xdr:col>
      <xdr:colOff>238125</xdr:colOff>
      <xdr:row>39</xdr:row>
      <xdr:rowOff>47625</xdr:rowOff>
    </xdr:to>
    <xdr:sp macro="" textlink="">
      <xdr:nvSpPr>
        <xdr:cNvPr id="756" name="フローチャート : 判断 755"/>
        <xdr:cNvSpPr/>
      </xdr:nvSpPr>
      <xdr:spPr>
        <a:xfrm>
          <a:off x="19364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7" name="直線コネクタ 756"/>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85725</xdr:rowOff>
    </xdr:from>
    <xdr:to>
      <xdr:col>31</xdr:col>
      <xdr:colOff>85725</xdr:colOff>
      <xdr:row>39</xdr:row>
      <xdr:rowOff>19050</xdr:rowOff>
    </xdr:to>
    <xdr:sp macro="" textlink="">
      <xdr:nvSpPr>
        <xdr:cNvPr id="758" name="フローチャート : 判断 757"/>
        <xdr:cNvSpPr/>
      </xdr:nvSpPr>
      <xdr:spPr>
        <a:xfrm>
          <a:off x="18630900" y="6600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38100</xdr:rowOff>
    </xdr:from>
    <xdr:ext cx="381000" cy="257175"/>
    <xdr:sp macro="" textlink="">
      <xdr:nvSpPr>
        <xdr:cNvPr id="759" name="テキスト ボックス 758"/>
        <xdr:cNvSpPr txBox="1"/>
      </xdr:nvSpPr>
      <xdr:spPr>
        <a:xfrm>
          <a:off x="18564225" y="638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60" name="直線コネクタ 759"/>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61" name="フローチャート : 判断 760"/>
        <xdr:cNvSpPr/>
      </xdr:nvSpPr>
      <xdr:spPr>
        <a:xfrm>
          <a:off x="1789747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37</xdr:row>
      <xdr:rowOff>95250</xdr:rowOff>
    </xdr:from>
    <xdr:ext cx="314325" cy="257175"/>
    <xdr:sp macro="" textlink="">
      <xdr:nvSpPr>
        <xdr:cNvPr id="762" name="テキスト ボックス 761"/>
        <xdr:cNvSpPr txBox="1"/>
      </xdr:nvSpPr>
      <xdr:spPr>
        <a:xfrm>
          <a:off x="17792700" y="643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3" name="直線コネクタ 762"/>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64" name="フローチャート : 判断 763"/>
        <xdr:cNvSpPr/>
      </xdr:nvSpPr>
      <xdr:spPr>
        <a:xfrm>
          <a:off x="170973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37</xdr:row>
      <xdr:rowOff>104775</xdr:rowOff>
    </xdr:from>
    <xdr:ext cx="247650" cy="257175"/>
    <xdr:sp macro="" textlink="">
      <xdr:nvSpPr>
        <xdr:cNvPr id="765" name="テキスト ボックス 764"/>
        <xdr:cNvSpPr txBox="1"/>
      </xdr:nvSpPr>
      <xdr:spPr>
        <a:xfrm>
          <a:off x="17021175" y="644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95250</xdr:rowOff>
    </xdr:from>
    <xdr:to>
      <xdr:col>27</xdr:col>
      <xdr:colOff>161925</xdr:colOff>
      <xdr:row>39</xdr:row>
      <xdr:rowOff>28575</xdr:rowOff>
    </xdr:to>
    <xdr:sp macro="" textlink="">
      <xdr:nvSpPr>
        <xdr:cNvPr id="766" name="フローチャート : 判断 765"/>
        <xdr:cNvSpPr/>
      </xdr:nvSpPr>
      <xdr:spPr>
        <a:xfrm>
          <a:off x="16287750" y="661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38100</xdr:rowOff>
    </xdr:from>
    <xdr:ext cx="304800" cy="257175"/>
    <xdr:sp macro="" textlink="">
      <xdr:nvSpPr>
        <xdr:cNvPr id="767" name="テキスト ボックス 766"/>
        <xdr:cNvSpPr txBox="1"/>
      </xdr:nvSpPr>
      <xdr:spPr>
        <a:xfrm>
          <a:off x="16230600" y="63817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68" name="テキスト ボックス 767"/>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9" name="テキスト ボックス 768"/>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70" name="テキスト ボックス 769"/>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71" name="テキスト ボックス 770"/>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72" name="テキスト ボックス 771"/>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3" name="円/楕円 772"/>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95250</xdr:rowOff>
    </xdr:from>
    <xdr:ext cx="247650" cy="257175"/>
    <xdr:sp macro="" textlink="">
      <xdr:nvSpPr>
        <xdr:cNvPr id="774" name="諸支出金該当値テキスト"/>
        <xdr:cNvSpPr txBox="1"/>
      </xdr:nvSpPr>
      <xdr:spPr>
        <a:xfrm>
          <a:off x="19469100" y="66103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75" name="円/楕円 774"/>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6" name="テキスト ボックス 775"/>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7" name="円/楕円 776"/>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8" name="テキスト ボックス 777"/>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9" name="円/楕円 778"/>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80" name="テキスト ボックス 779"/>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81" name="円/楕円 780"/>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82" name="テキスト ボックス 781"/>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3" name="正方形/長方形 782"/>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4" name="正方形/長方形 783"/>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5" name="正方形/長方形 784"/>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6" name="正方形/長方形 785"/>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7" name="正方形/長方形 786"/>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88" name="正方形/長方形 787"/>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9" name="正方形/長方形 788"/>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90" name="正方形/長方形 789"/>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91" name="テキスト ボックス 790"/>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92" name="直線コネクタ 791"/>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3" name="直線コネクタ 792"/>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4" name="テキスト ボックス 793"/>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5" name="直線コネクタ 794"/>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6" name="テキスト ボックス 795"/>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7"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8" name="直線コネクタ 797"/>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9"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800" name="直線コネクタ 799"/>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801"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802" name="直線コネクタ 801"/>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3" name="直線コネクタ 802"/>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4"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5" name="フローチャート : 判断 804"/>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6" name="直線コネクタ 805"/>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807" name="フローチャート : 判断 806"/>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8" name="テキスト ボックス 807"/>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9" name="直線コネクタ 808"/>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10" name="フローチャート : 判断 809"/>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11" name="テキスト ボックス 810"/>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12" name="直線コネクタ 811"/>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3" name="フローチャート : 判断 812"/>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4" name="テキスト ボックス 813"/>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5" name="フローチャート : 判断 814"/>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16" name="テキスト ボックス 815"/>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17" name="テキスト ボックス 816"/>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8" name="テキスト ボックス 817"/>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9" name="テキスト ボックス 818"/>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0" name="テキスト ボックス 819"/>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21" name="テキスト ボックス 820"/>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22" name="円/楕円 821"/>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3"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24" name="円/楕円 823"/>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5" name="テキスト ボックス 824"/>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6" name="円/楕円 825"/>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7" name="テキスト ボックス 826"/>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8" name="円/楕円 827"/>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9" name="テキスト ボックス 828"/>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30" name="円/楕円 829"/>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31" name="テキスト ボックス 830"/>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2" name="正方形/長方形 831"/>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3" name="正方形/長方形 832"/>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4" name="テキスト ボックス 833"/>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歳出総額に占める構成比は、民生費（</a:t>
          </a:r>
          <a:r>
            <a:rPr kumimoji="1" lang="en-US" altLang="ja-JP" sz="1300">
              <a:latin typeface="ＭＳ Ｐゴシック"/>
            </a:rPr>
            <a:t>33.3</a:t>
          </a:r>
          <a:r>
            <a:rPr kumimoji="1" lang="ja-JP" altLang="en-US" sz="1300">
              <a:latin typeface="ＭＳ Ｐゴシック"/>
            </a:rPr>
            <a:t>％）が最も多く、次いで総務費（</a:t>
          </a:r>
          <a:r>
            <a:rPr kumimoji="1" lang="en-US" altLang="ja-JP" sz="1300">
              <a:latin typeface="ＭＳ Ｐゴシック"/>
            </a:rPr>
            <a:t>17.0</a:t>
          </a:r>
          <a:r>
            <a:rPr kumimoji="1" lang="ja-JP" altLang="en-US" sz="1300">
              <a:latin typeface="ＭＳ Ｐゴシック"/>
            </a:rPr>
            <a:t>％）、教育費（</a:t>
          </a:r>
          <a:r>
            <a:rPr kumimoji="1" lang="en-US" altLang="ja-JP" sz="1300">
              <a:latin typeface="ＭＳ Ｐゴシック"/>
            </a:rPr>
            <a:t>15.6</a:t>
          </a:r>
          <a:r>
            <a:rPr kumimoji="1" lang="ja-JP" altLang="en-US" sz="1300">
              <a:latin typeface="ＭＳ Ｐゴシック"/>
            </a:rPr>
            <a:t>％）と続いている。</a:t>
          </a:r>
          <a:endParaRPr kumimoji="1" lang="en-US" altLang="ja-JP" sz="1300">
            <a:latin typeface="ＭＳ Ｐゴシック"/>
          </a:endParaRPr>
        </a:p>
        <a:p>
          <a:r>
            <a:rPr kumimoji="1" lang="ja-JP" altLang="en-US" sz="1300">
              <a:latin typeface="ＭＳ Ｐゴシック"/>
            </a:rPr>
            <a:t>民生費の住民一人当たりに占める額は</a:t>
          </a:r>
          <a:r>
            <a:rPr kumimoji="1" lang="en-US" altLang="ja-JP" sz="1300">
              <a:latin typeface="ＭＳ Ｐゴシック"/>
            </a:rPr>
            <a:t>130,959</a:t>
          </a:r>
          <a:r>
            <a:rPr kumimoji="1" lang="ja-JP" altLang="en-US" sz="1300">
              <a:latin typeface="ＭＳ Ｐゴシック"/>
            </a:rPr>
            <a:t>円となり類似団体平均の</a:t>
          </a:r>
          <a:r>
            <a:rPr kumimoji="1" lang="en-US" altLang="ja-JP" sz="1300">
              <a:latin typeface="ＭＳ Ｐゴシック"/>
            </a:rPr>
            <a:t>140,495</a:t>
          </a:r>
          <a:r>
            <a:rPr kumimoji="1" lang="ja-JP" altLang="en-US" sz="1300">
              <a:latin typeface="ＭＳ Ｐゴシック"/>
            </a:rPr>
            <a:t>円より</a:t>
          </a:r>
          <a:r>
            <a:rPr kumimoji="1" lang="en-US" altLang="ja-JP" sz="1300">
              <a:latin typeface="ＭＳ Ｐゴシック"/>
            </a:rPr>
            <a:t>9,536</a:t>
          </a:r>
          <a:r>
            <a:rPr kumimoji="1" lang="ja-JP" altLang="en-US" sz="1300">
              <a:latin typeface="ＭＳ Ｐゴシック"/>
            </a:rPr>
            <a:t>円低い状況ではあるが、昨年度と比べると社会保障経費の自然増や介護保険特別会計等への繰出金、東近江重症心身障害者通園援助施設の整備に対する補助などにより増となっている。</a:t>
          </a:r>
          <a:endParaRPr kumimoji="1" lang="en-US" altLang="ja-JP" sz="1300">
            <a:latin typeface="ＭＳ Ｐゴシック"/>
          </a:endParaRPr>
        </a:p>
        <a:p>
          <a:r>
            <a:rPr kumimoji="1" lang="ja-JP" altLang="en-US" sz="1300">
              <a:latin typeface="ＭＳ Ｐゴシック"/>
            </a:rPr>
            <a:t>総務費では住民一人当たり</a:t>
          </a:r>
          <a:r>
            <a:rPr kumimoji="1" lang="en-US" altLang="ja-JP" sz="1300">
              <a:latin typeface="ＭＳ Ｐゴシック"/>
            </a:rPr>
            <a:t>66,784</a:t>
          </a:r>
          <a:r>
            <a:rPr kumimoji="1" lang="ja-JP" altLang="en-US" sz="1300">
              <a:latin typeface="ＭＳ Ｐゴシック"/>
            </a:rPr>
            <a:t>円となり、類似団体平均</a:t>
          </a:r>
          <a:r>
            <a:rPr kumimoji="1" lang="en-US" altLang="ja-JP" sz="1300">
              <a:latin typeface="ＭＳ Ｐゴシック"/>
            </a:rPr>
            <a:t>64,667</a:t>
          </a:r>
          <a:r>
            <a:rPr kumimoji="1" lang="ja-JP" altLang="en-US" sz="1300">
              <a:latin typeface="ＭＳ Ｐゴシック"/>
            </a:rPr>
            <a:t>円と比較して</a:t>
          </a:r>
          <a:r>
            <a:rPr kumimoji="1" lang="en-US" altLang="ja-JP" sz="1300">
              <a:latin typeface="ＭＳ Ｐゴシック"/>
            </a:rPr>
            <a:t>2,117</a:t>
          </a:r>
          <a:r>
            <a:rPr kumimoji="1" lang="ja-JP" altLang="en-US" sz="1300">
              <a:latin typeface="ＭＳ Ｐゴシック"/>
            </a:rPr>
            <a:t>円高い状況にある。昨年度と比較しても増額となっているが、これは日野町防災センターや公共施設等総合管理計画、固定資産台帳の整備などにより増額している。</a:t>
          </a:r>
          <a:endParaRPr kumimoji="1" lang="en-US" altLang="ja-JP" sz="1300">
            <a:latin typeface="ＭＳ Ｐゴシック"/>
          </a:endParaRPr>
        </a:p>
        <a:p>
          <a:r>
            <a:rPr kumimoji="1" lang="ja-JP" altLang="en-US" sz="1300">
              <a:latin typeface="ＭＳ Ｐゴシック"/>
            </a:rPr>
            <a:t>教育費では住民一人当たり</a:t>
          </a:r>
          <a:r>
            <a:rPr kumimoji="1" lang="en-US" altLang="ja-JP" sz="1300">
              <a:latin typeface="ＭＳ Ｐゴシック"/>
            </a:rPr>
            <a:t>61,490</a:t>
          </a:r>
          <a:r>
            <a:rPr kumimoji="1" lang="ja-JP" altLang="en-US" sz="1300">
              <a:latin typeface="ＭＳ Ｐゴシック"/>
            </a:rPr>
            <a:t>円となり、類似団体平均</a:t>
          </a:r>
          <a:r>
            <a:rPr kumimoji="1" lang="en-US" altLang="ja-JP" sz="1300">
              <a:latin typeface="ＭＳ Ｐゴシック"/>
            </a:rPr>
            <a:t>49,761</a:t>
          </a:r>
          <a:r>
            <a:rPr kumimoji="1" lang="ja-JP" altLang="en-US" sz="1300">
              <a:latin typeface="ＭＳ Ｐゴシック"/>
            </a:rPr>
            <a:t>円と比較して</a:t>
          </a:r>
          <a:r>
            <a:rPr kumimoji="1" lang="en-US" altLang="ja-JP" sz="1300">
              <a:latin typeface="ＭＳ Ｐゴシック"/>
            </a:rPr>
            <a:t>11,729</a:t>
          </a:r>
          <a:r>
            <a:rPr kumimoji="1" lang="ja-JP" altLang="en-US" sz="1300">
              <a:latin typeface="ＭＳ Ｐゴシック"/>
            </a:rPr>
            <a:t>円高いが、これは当町の地理的要因により教育関係施設や従事する職員が多いため他団体より高い状況にある。昨年度との比較では平成</a:t>
          </a:r>
          <a:r>
            <a:rPr kumimoji="1" lang="en-US" altLang="ja-JP" sz="1300">
              <a:latin typeface="ＭＳ Ｐゴシック"/>
            </a:rPr>
            <a:t>27</a:t>
          </a:r>
          <a:r>
            <a:rPr kumimoji="1" lang="ja-JP" altLang="en-US" sz="1300">
              <a:latin typeface="ＭＳ Ｐゴシック"/>
            </a:rPr>
            <a:t>年度に実施した校務用</a:t>
          </a:r>
          <a:r>
            <a:rPr kumimoji="1" lang="en-US" altLang="ja-JP" sz="1300">
              <a:latin typeface="ＭＳ Ｐゴシック"/>
            </a:rPr>
            <a:t>PC</a:t>
          </a:r>
          <a:r>
            <a:rPr kumimoji="1" lang="ja-JP" altLang="en-US" sz="1300">
              <a:latin typeface="ＭＳ Ｐゴシック"/>
            </a:rPr>
            <a:t>の更新および日野小学校・南比都佐小学校の教育用</a:t>
          </a:r>
          <a:r>
            <a:rPr kumimoji="1" lang="en-US" altLang="ja-JP" sz="1300">
              <a:latin typeface="ＭＳ Ｐゴシック"/>
            </a:rPr>
            <a:t>PC</a:t>
          </a:r>
          <a:r>
            <a:rPr kumimoji="1" lang="ja-JP" altLang="en-US" sz="1300">
              <a:latin typeface="ＭＳ Ｐゴシック"/>
            </a:rPr>
            <a:t>の更新等の要因により平成</a:t>
          </a:r>
          <a:r>
            <a:rPr kumimoji="1" lang="en-US" altLang="ja-JP" sz="1300">
              <a:latin typeface="ＭＳ Ｐゴシック"/>
            </a:rPr>
            <a:t>28</a:t>
          </a:r>
          <a:r>
            <a:rPr kumimoji="1" lang="ja-JP" altLang="en-US" sz="1300">
              <a:latin typeface="ＭＳ Ｐゴシック"/>
            </a:rPr>
            <a:t>年度は減となっている。また、昨年度に比べ労働費、農林水産費、商工費、消防費でそれぞれ減額のほか、衛生費や土木費、公債費では増額となった。</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財政調整基金については過去に積立を行い、平成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年度は取り崩しを行うことなく財政運営を行うことができた。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町税、普通交付税の増収は見込めず、歳入の経常一般財源が減少することから、財源補填のため取り崩しも考えられる。歳出の事務事業等の見直しを行い、経常経費の削減を今以上に図るなど、更なる効率的な財政運営を行わなければならな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年度の連結実質赤字比率に係る赤字・黒字の構成では、赤字となった会計は存在せず。全ての会計で黒字を達成できた。</a:t>
          </a:r>
        </a:p>
        <a:p>
          <a:r>
            <a:rPr kumimoji="1" lang="ja-JP" altLang="en-US" sz="1400">
              <a:latin typeface="ＭＳ ゴシック" pitchFamily="49" charset="-128"/>
              <a:ea typeface="ＭＳ ゴシック" pitchFamily="49" charset="-128"/>
            </a:rPr>
            <a:t>また、黒字額の大部分は、水道事業会計と一般会計の黒字が占めている。一般会計は、実質収支額が約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千万円となる一方、水道事業会計では、流動資産のうち現金預金で約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千万円を有しており、これが黒字の大きな要因となっている。</a:t>
          </a:r>
        </a:p>
        <a:p>
          <a:r>
            <a:rPr kumimoji="1" lang="ja-JP" altLang="en-US" sz="1400">
              <a:latin typeface="ＭＳ ゴシック" pitchFamily="49" charset="-128"/>
              <a:ea typeface="ＭＳ ゴシック" pitchFamily="49" charset="-128"/>
            </a:rPr>
            <a:t>今後とも、歳入にあっては、財源の積極的な確保に努め、歳出にあっては、経費支出の効率化に取り組むことにより、黒字の確保を図りたい。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9175732</v>
      </c>
      <c r="BO4" s="381"/>
      <c r="BP4" s="381"/>
      <c r="BQ4" s="381"/>
      <c r="BR4" s="381"/>
      <c r="BS4" s="381"/>
      <c r="BT4" s="381"/>
      <c r="BU4" s="382"/>
      <c r="BV4" s="380">
        <v>8648737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4.2</v>
      </c>
      <c r="CU4" s="387"/>
      <c r="CV4" s="387"/>
      <c r="CW4" s="387"/>
      <c r="CX4" s="387"/>
      <c r="CY4" s="387"/>
      <c r="CZ4" s="387"/>
      <c r="DA4" s="388"/>
      <c r="DB4" s="386">
        <v>6.7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8599535</v>
      </c>
      <c r="BO5" s="418"/>
      <c r="BP5" s="418"/>
      <c r="BQ5" s="418"/>
      <c r="BR5" s="418"/>
      <c r="BS5" s="418"/>
      <c r="BT5" s="418"/>
      <c r="BU5" s="419"/>
      <c r="BV5" s="417">
        <v>8220230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88.2</v>
      </c>
      <c r="CU5" s="415"/>
      <c r="CV5" s="415"/>
      <c r="CW5" s="415"/>
      <c r="CX5" s="415"/>
      <c r="CY5" s="415"/>
      <c r="CZ5" s="415"/>
      <c r="DA5" s="416"/>
      <c r="DB5" s="414">
        <v>87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576197</v>
      </c>
      <c r="BO6" s="418"/>
      <c r="BP6" s="418"/>
      <c r="BQ6" s="418"/>
      <c r="BR6" s="418"/>
      <c r="BS6" s="418"/>
      <c r="BT6" s="418"/>
      <c r="BU6" s="419"/>
      <c r="BV6" s="417">
        <v>428507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94.3</v>
      </c>
      <c r="CU6" s="455"/>
      <c r="CV6" s="455"/>
      <c r="CW6" s="455"/>
      <c r="CX6" s="455"/>
      <c r="CY6" s="455"/>
      <c r="CZ6" s="455"/>
      <c r="DA6" s="456"/>
      <c r="DB6" s="454">
        <v>94.2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336338</v>
      </c>
      <c r="BO7" s="418"/>
      <c r="BP7" s="418"/>
      <c r="BQ7" s="418"/>
      <c r="BR7" s="418"/>
      <c r="BS7" s="418"/>
      <c r="BT7" s="418"/>
      <c r="BU7" s="419"/>
      <c r="BV7" s="417">
        <v>42857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5705917</v>
      </c>
      <c r="CU7" s="418"/>
      <c r="CV7" s="418"/>
      <c r="CW7" s="418"/>
      <c r="CX7" s="418"/>
      <c r="CY7" s="418"/>
      <c r="CZ7" s="418"/>
      <c r="DA7" s="419"/>
      <c r="DB7" s="417">
        <v>5782868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239859</v>
      </c>
      <c r="BO8" s="418"/>
      <c r="BP8" s="418"/>
      <c r="BQ8" s="418"/>
      <c r="BR8" s="418"/>
      <c r="BS8" s="418"/>
      <c r="BT8" s="418"/>
      <c r="BU8" s="419"/>
      <c r="BV8" s="417">
        <v>385650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0.68</v>
      </c>
      <c r="CU8" s="458"/>
      <c r="CV8" s="458"/>
      <c r="CW8" s="458"/>
      <c r="CX8" s="458"/>
      <c r="CY8" s="458"/>
      <c r="CZ8" s="458"/>
      <c r="DA8" s="459"/>
      <c r="DB8" s="457">
        <v>0.67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21873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-145791</v>
      </c>
      <c r="BO9" s="418"/>
      <c r="BP9" s="418"/>
      <c r="BQ9" s="418"/>
      <c r="BR9" s="418"/>
      <c r="BS9" s="418"/>
      <c r="BT9" s="418"/>
      <c r="BU9" s="419"/>
      <c r="BV9" s="417">
        <v>-37629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8.8</v>
      </c>
      <c r="CU9" s="415"/>
      <c r="CV9" s="415"/>
      <c r="CW9" s="415"/>
      <c r="CX9" s="415"/>
      <c r="CY9" s="415"/>
      <c r="CZ9" s="415"/>
      <c r="DA9" s="416"/>
      <c r="DB9" s="414">
        <v>8.8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22870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741</v>
      </c>
      <c r="BO10" s="418"/>
      <c r="BP10" s="418"/>
      <c r="BQ10" s="418"/>
      <c r="BR10" s="418"/>
      <c r="BS10" s="418"/>
      <c r="BT10" s="418"/>
      <c r="BU10" s="419"/>
      <c r="BV10" s="417">
        <v>1076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40898</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21842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21435</v>
      </c>
      <c r="S13" s="499"/>
      <c r="T13" s="499"/>
      <c r="U13" s="499"/>
      <c r="V13" s="500"/>
      <c r="W13" s="433" t="s">
        <v>125</v>
      </c>
      <c r="X13" s="434"/>
      <c r="Y13" s="434"/>
      <c r="Z13" s="434"/>
      <c r="AA13" s="434"/>
      <c r="AB13" s="424"/>
      <c r="AC13" s="468">
        <v>555</v>
      </c>
      <c r="AD13" s="469"/>
      <c r="AE13" s="469"/>
      <c r="AF13" s="469"/>
      <c r="AG13" s="508"/>
      <c r="AH13" s="468">
        <v>590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-145050</v>
      </c>
      <c r="BO13" s="418"/>
      <c r="BP13" s="418"/>
      <c r="BQ13" s="418"/>
      <c r="BR13" s="418"/>
      <c r="BS13" s="418"/>
      <c r="BT13" s="418"/>
      <c r="BU13" s="419"/>
      <c r="BV13" s="417">
        <v>4345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4.4</v>
      </c>
      <c r="CU13" s="415"/>
      <c r="CV13" s="415"/>
      <c r="CW13" s="415"/>
      <c r="CX13" s="415"/>
      <c r="CY13" s="415"/>
      <c r="CZ13" s="415"/>
      <c r="DA13" s="416"/>
      <c r="DB13" s="414">
        <v>4.8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22074</v>
      </c>
      <c r="S14" s="499"/>
      <c r="T14" s="499"/>
      <c r="U14" s="499"/>
      <c r="V14" s="500"/>
      <c r="W14" s="407"/>
      <c r="X14" s="408"/>
      <c r="Y14" s="408"/>
      <c r="Z14" s="408"/>
      <c r="AA14" s="408"/>
      <c r="AB14" s="397"/>
      <c r="AC14" s="501">
        <v>5.1</v>
      </c>
      <c r="AD14" s="502"/>
      <c r="AE14" s="502"/>
      <c r="AF14" s="502"/>
      <c r="AG14" s="503"/>
      <c r="AH14" s="501">
        <v>5.2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62.8</v>
      </c>
      <c r="CU14" s="513"/>
      <c r="CV14" s="513"/>
      <c r="CW14" s="513"/>
      <c r="CX14" s="513"/>
      <c r="CY14" s="513"/>
      <c r="CZ14" s="513"/>
      <c r="DA14" s="514"/>
      <c r="DB14" s="512">
        <v>42.3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21712</v>
      </c>
      <c r="S15" s="499"/>
      <c r="T15" s="499"/>
      <c r="U15" s="499"/>
      <c r="V15" s="500"/>
      <c r="W15" s="433" t="s">
        <v>132</v>
      </c>
      <c r="X15" s="434"/>
      <c r="Y15" s="434"/>
      <c r="Z15" s="434"/>
      <c r="AA15" s="434"/>
      <c r="AB15" s="424"/>
      <c r="AC15" s="468">
        <v>4606</v>
      </c>
      <c r="AD15" s="469"/>
      <c r="AE15" s="469"/>
      <c r="AF15" s="469"/>
      <c r="AG15" s="508"/>
      <c r="AH15" s="468">
        <v>5026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2997871</v>
      </c>
      <c r="BO15" s="381"/>
      <c r="BP15" s="381"/>
      <c r="BQ15" s="381"/>
      <c r="BR15" s="381"/>
      <c r="BS15" s="381"/>
      <c r="BT15" s="381"/>
      <c r="BU15" s="382"/>
      <c r="BV15" s="380">
        <v>3041013</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42.5</v>
      </c>
      <c r="AD16" s="502"/>
      <c r="AE16" s="502"/>
      <c r="AF16" s="502"/>
      <c r="AG16" s="503"/>
      <c r="AH16" s="501">
        <v>44.3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4478970</v>
      </c>
      <c r="BO16" s="418"/>
      <c r="BP16" s="418"/>
      <c r="BQ16" s="418"/>
      <c r="BR16" s="418"/>
      <c r="BS16" s="418"/>
      <c r="BT16" s="418"/>
      <c r="BU16" s="419"/>
      <c r="BV16" s="417">
        <v>4487122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5677</v>
      </c>
      <c r="AD17" s="469"/>
      <c r="AE17" s="469"/>
      <c r="AF17" s="469"/>
      <c r="AG17" s="508"/>
      <c r="AH17" s="468">
        <v>5731</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3838902</v>
      </c>
      <c r="BO17" s="418"/>
      <c r="BP17" s="418"/>
      <c r="BQ17" s="418"/>
      <c r="BR17" s="418"/>
      <c r="BS17" s="418"/>
      <c r="BT17" s="418"/>
      <c r="BU17" s="419"/>
      <c r="BV17" s="417">
        <v>3892172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117.6</v>
      </c>
      <c r="M18" s="530"/>
      <c r="N18" s="530"/>
      <c r="O18" s="530"/>
      <c r="P18" s="530"/>
      <c r="Q18" s="530"/>
      <c r="R18" s="531"/>
      <c r="S18" s="531"/>
      <c r="T18" s="531"/>
      <c r="U18" s="531"/>
      <c r="V18" s="532"/>
      <c r="W18" s="435"/>
      <c r="X18" s="436"/>
      <c r="Y18" s="436"/>
      <c r="Z18" s="436"/>
      <c r="AA18" s="436"/>
      <c r="AB18" s="427"/>
      <c r="AC18" s="533">
        <v>52.4</v>
      </c>
      <c r="AD18" s="534"/>
      <c r="AE18" s="534"/>
      <c r="AF18" s="534"/>
      <c r="AG18" s="535"/>
      <c r="AH18" s="533">
        <v>50.5</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5292917</v>
      </c>
      <c r="BO18" s="418"/>
      <c r="BP18" s="418"/>
      <c r="BQ18" s="418"/>
      <c r="BR18" s="418"/>
      <c r="BS18" s="418"/>
      <c r="BT18" s="418"/>
      <c r="BU18" s="419"/>
      <c r="BV18" s="417">
        <v>5082003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186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6617750</v>
      </c>
      <c r="BO19" s="418"/>
      <c r="BP19" s="418"/>
      <c r="BQ19" s="418"/>
      <c r="BR19" s="418"/>
      <c r="BS19" s="418"/>
      <c r="BT19" s="418"/>
      <c r="BU19" s="419"/>
      <c r="BV19" s="417">
        <v>6572710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7728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8642860</v>
      </c>
      <c r="BO23" s="418"/>
      <c r="BP23" s="418"/>
      <c r="BQ23" s="418"/>
      <c r="BR23" s="418"/>
      <c r="BS23" s="418"/>
      <c r="BT23" s="418"/>
      <c r="BU23" s="419"/>
      <c r="BV23" s="417">
        <v>8318710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6660</v>
      </c>
      <c r="R24" s="469"/>
      <c r="S24" s="469"/>
      <c r="T24" s="469"/>
      <c r="U24" s="469"/>
      <c r="V24" s="508"/>
      <c r="W24" s="563"/>
      <c r="X24" s="551"/>
      <c r="Y24" s="552"/>
      <c r="Z24" s="467" t="s">
        <v>156</v>
      </c>
      <c r="AA24" s="447"/>
      <c r="AB24" s="447"/>
      <c r="AC24" s="447"/>
      <c r="AD24" s="447"/>
      <c r="AE24" s="447"/>
      <c r="AF24" s="447"/>
      <c r="AG24" s="448"/>
      <c r="AH24" s="468">
        <v>179</v>
      </c>
      <c r="AI24" s="469"/>
      <c r="AJ24" s="469"/>
      <c r="AK24" s="469"/>
      <c r="AL24" s="508"/>
      <c r="AM24" s="468">
        <v>522859</v>
      </c>
      <c r="AN24" s="469"/>
      <c r="AO24" s="469"/>
      <c r="AP24" s="469"/>
      <c r="AQ24" s="469"/>
      <c r="AR24" s="508"/>
      <c r="AS24" s="468">
        <v>2921</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7976707</v>
      </c>
      <c r="BO24" s="418"/>
      <c r="BP24" s="418"/>
      <c r="BQ24" s="418"/>
      <c r="BR24" s="418"/>
      <c r="BS24" s="418"/>
      <c r="BT24" s="418"/>
      <c r="BU24" s="419"/>
      <c r="BV24" s="417">
        <v>8016771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158</v>
      </c>
      <c r="F25" s="447"/>
      <c r="G25" s="447"/>
      <c r="H25" s="447"/>
      <c r="I25" s="447"/>
      <c r="J25" s="447"/>
      <c r="K25" s="448"/>
      <c r="L25" s="468">
        <v>1</v>
      </c>
      <c r="M25" s="469"/>
      <c r="N25" s="469"/>
      <c r="O25" s="469"/>
      <c r="P25" s="508"/>
      <c r="Q25" s="468">
        <v>5710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1902670</v>
      </c>
      <c r="BO25" s="381"/>
      <c r="BP25" s="381"/>
      <c r="BQ25" s="381"/>
      <c r="BR25" s="381"/>
      <c r="BS25" s="381"/>
      <c r="BT25" s="381"/>
      <c r="BU25" s="382"/>
      <c r="BV25" s="380">
        <v>1735051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161</v>
      </c>
      <c r="F26" s="447"/>
      <c r="G26" s="447"/>
      <c r="H26" s="447"/>
      <c r="I26" s="447"/>
      <c r="J26" s="447"/>
      <c r="K26" s="448"/>
      <c r="L26" s="468">
        <v>1</v>
      </c>
      <c r="M26" s="469"/>
      <c r="N26" s="469"/>
      <c r="O26" s="469"/>
      <c r="P26" s="508"/>
      <c r="Q26" s="468">
        <v>5550</v>
      </c>
      <c r="R26" s="469"/>
      <c r="S26" s="469"/>
      <c r="T26" s="469"/>
      <c r="U26" s="469"/>
      <c r="V26" s="508"/>
      <c r="W26" s="563"/>
      <c r="X26" s="551"/>
      <c r="Y26" s="552"/>
      <c r="Z26" s="467" t="s">
        <v>162</v>
      </c>
      <c r="AA26" s="573"/>
      <c r="AB26" s="573"/>
      <c r="AC26" s="573"/>
      <c r="AD26" s="573"/>
      <c r="AE26" s="573"/>
      <c r="AF26" s="573"/>
      <c r="AG26" s="574"/>
      <c r="AH26" s="468">
        <v>17</v>
      </c>
      <c r="AI26" s="469"/>
      <c r="AJ26" s="469"/>
      <c r="AK26" s="469"/>
      <c r="AL26" s="508"/>
      <c r="AM26" s="468">
        <v>43180</v>
      </c>
      <c r="AN26" s="469"/>
      <c r="AO26" s="469"/>
      <c r="AP26" s="469"/>
      <c r="AQ26" s="469"/>
      <c r="AR26" s="508"/>
      <c r="AS26" s="468">
        <v>2540</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3200</v>
      </c>
      <c r="R27" s="469"/>
      <c r="S27" s="469"/>
      <c r="T27" s="469"/>
      <c r="U27" s="469"/>
      <c r="V27" s="508"/>
      <c r="W27" s="563"/>
      <c r="X27" s="551"/>
      <c r="Y27" s="552"/>
      <c r="Z27" s="467" t="s">
        <v>165</v>
      </c>
      <c r="AA27" s="447"/>
      <c r="AB27" s="447"/>
      <c r="AC27" s="447"/>
      <c r="AD27" s="447"/>
      <c r="AE27" s="447"/>
      <c r="AF27" s="447"/>
      <c r="AG27" s="448"/>
      <c r="AH27" s="468">
        <v>20</v>
      </c>
      <c r="AI27" s="469"/>
      <c r="AJ27" s="469"/>
      <c r="AK27" s="469"/>
      <c r="AL27" s="508"/>
      <c r="AM27" s="468">
        <v>62205</v>
      </c>
      <c r="AN27" s="469"/>
      <c r="AO27" s="469"/>
      <c r="AP27" s="469"/>
      <c r="AQ27" s="469"/>
      <c r="AR27" s="508"/>
      <c r="AS27" s="468">
        <v>3110</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347631</v>
      </c>
      <c r="BO27" s="587"/>
      <c r="BP27" s="587"/>
      <c r="BQ27" s="587"/>
      <c r="BR27" s="587"/>
      <c r="BS27" s="587"/>
      <c r="BT27" s="587"/>
      <c r="BU27" s="588"/>
      <c r="BV27" s="586">
        <v>347631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2500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1064433</v>
      </c>
      <c r="BO28" s="381"/>
      <c r="BP28" s="381"/>
      <c r="BQ28" s="381"/>
      <c r="BR28" s="381"/>
      <c r="BS28" s="381"/>
      <c r="BT28" s="381"/>
      <c r="BU28" s="382"/>
      <c r="BV28" s="380">
        <v>1063692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12</v>
      </c>
      <c r="M29" s="469"/>
      <c r="N29" s="469"/>
      <c r="O29" s="469"/>
      <c r="P29" s="508"/>
      <c r="Q29" s="468">
        <v>2300</v>
      </c>
      <c r="R29" s="469"/>
      <c r="S29" s="469"/>
      <c r="T29" s="469"/>
      <c r="U29" s="469"/>
      <c r="V29" s="508"/>
      <c r="W29" s="564"/>
      <c r="X29" s="565"/>
      <c r="Y29" s="566"/>
      <c r="Z29" s="467" t="s">
        <v>172</v>
      </c>
      <c r="AA29" s="447"/>
      <c r="AB29" s="447"/>
      <c r="AC29" s="447"/>
      <c r="AD29" s="447"/>
      <c r="AE29" s="447"/>
      <c r="AF29" s="447"/>
      <c r="AG29" s="448"/>
      <c r="AH29" s="468">
        <v>199</v>
      </c>
      <c r="AI29" s="469"/>
      <c r="AJ29" s="469"/>
      <c r="AK29" s="469"/>
      <c r="AL29" s="508"/>
      <c r="AM29" s="468">
        <v>585064</v>
      </c>
      <c r="AN29" s="469"/>
      <c r="AO29" s="469"/>
      <c r="AP29" s="469"/>
      <c r="AQ29" s="469"/>
      <c r="AR29" s="508"/>
      <c r="AS29" s="468">
        <v>2940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411766</v>
      </c>
      <c r="BO29" s="418"/>
      <c r="BP29" s="418"/>
      <c r="BQ29" s="418"/>
      <c r="BR29" s="418"/>
      <c r="BS29" s="418"/>
      <c r="BT29" s="418"/>
      <c r="BU29" s="419"/>
      <c r="BV29" s="417">
        <v>411233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786901</v>
      </c>
      <c r="BO30" s="587"/>
      <c r="BP30" s="587"/>
      <c r="BQ30" s="587"/>
      <c r="BR30" s="587"/>
      <c r="BS30" s="587"/>
      <c r="BT30" s="587"/>
      <c r="BU30" s="588"/>
      <c r="BV30" s="586">
        <v>780428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滋賀県市町村職員退職手当組合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aca="true" t="shared" si="0" ref="AM35:AM43">IF(AO35="","",AM34+1)</f>
        <v/>
      </c>
      <c r="AN35" s="598"/>
      <c r="AO35" s="599"/>
      <c r="AP35" s="599"/>
      <c r="AQ35" s="599"/>
      <c r="AR35" s="599"/>
      <c r="AS35" s="599"/>
      <c r="AT35" s="599"/>
      <c r="AU35" s="599"/>
      <c r="AV35" s="599"/>
      <c r="AW35" s="599"/>
      <c r="AX35" s="599"/>
      <c r="AY35" s="599"/>
      <c r="AZ35" s="599"/>
      <c r="BA35" s="599"/>
      <c r="BB35" s="599"/>
      <c r="BC35" s="599"/>
      <c r="BD35" s="167"/>
      <c r="BE35" s="598">
        <f aca="true" t="shared" si="1" ref="BE35:BE43">IF(BG35="","",BE34+1)</f>
        <v>7</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aca="true" t="shared" si="2" ref="BW35:BW43">IF(BY35="","",BW34+1)</f>
        <v>10</v>
      </c>
      <c r="BX35" s="598"/>
      <c r="BY35" s="599" t="str">
        <f>IF('各会計、関係団体の財政状況及び健全化判断比率'!B69="","",'各会計、関係団体の財政状況及び健全化判断比率'!B69)</f>
        <v>滋賀県市町村交通災害共済組合</v>
      </c>
      <c r="BZ35" s="599"/>
      <c r="CA35" s="599"/>
      <c r="CB35" s="599"/>
      <c r="CC35" s="599"/>
      <c r="CD35" s="599"/>
      <c r="CE35" s="599"/>
      <c r="CF35" s="599"/>
      <c r="CG35" s="599"/>
      <c r="CH35" s="599"/>
      <c r="CI35" s="599"/>
      <c r="CJ35" s="599"/>
      <c r="CK35" s="599"/>
      <c r="CL35" s="599"/>
      <c r="CM35" s="599"/>
      <c r="CN35" s="167"/>
      <c r="CO35" s="598" t="str">
        <f aca="true" t="shared" si="3" ref="CO35:CO4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aca="true" t="shared" si="4" ref="U36:U43">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農業集落排水事業特別会計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八日市布引ライフ組合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滋賀県市町村議会議員公務災害補償等組合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aca="true" t="shared" si="5" ref="C38:C43">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中部清掃組合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東近江行政組合（一般）</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東近江行政組合（救急医療）</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滋賀県市町村職員研修センター</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滋賀県後期高齢者医療広域連合（一般）</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滋賀県後期高齢者医療広域連合（後期高齢者医療）</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193</v>
      </c>
    </row>
    <row r="50" ht="15">
      <c r="E50" s="141" t="s">
        <v>194</v>
      </c>
    </row>
    <row r="51" ht="15">
      <c r="E51" s="141" t="s">
        <v>195</v>
      </c>
    </row>
    <row r="52" ht="15">
      <c r="E52" s="141" t="s">
        <v>196</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topLeftCell="A25">
      <selection activeCell="AP8" sqref="AP8:AT8"/>
    </sheetView>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528</v>
      </c>
      <c r="D34" s="1184"/>
      <c r="E34" s="1185"/>
      <c r="F34" s="32">
        <v>12.72</v>
      </c>
      <c r="G34" s="33">
        <v>14.44</v>
      </c>
      <c r="H34" s="33">
        <v>16.2</v>
      </c>
      <c r="I34" s="33">
        <v>17.63</v>
      </c>
      <c r="J34" s="34">
        <v>19.2</v>
      </c>
      <c r="K34" s="22"/>
      <c r="L34" s="22"/>
      <c r="M34" s="22"/>
      <c r="N34" s="22"/>
      <c r="O34" s="22"/>
      <c r="P34" s="22"/>
    </row>
    <row r="35" spans="1:16" ht="39" customHeight="1">
      <c r="A35" s="22"/>
      <c r="B35" s="35"/>
      <c r="C35" s="1178" t="s">
        <v>529</v>
      </c>
      <c r="D35" s="1179"/>
      <c r="E35" s="1180"/>
      <c r="F35" s="36">
        <v>7.02</v>
      </c>
      <c r="G35" s="37">
        <v>4.13</v>
      </c>
      <c r="H35" s="37">
        <v>7.53</v>
      </c>
      <c r="I35" s="37">
        <v>6.66</v>
      </c>
      <c r="J35" s="38">
        <v>4.2</v>
      </c>
      <c r="K35" s="22"/>
      <c r="L35" s="22"/>
      <c r="M35" s="22"/>
      <c r="N35" s="22"/>
      <c r="O35" s="22"/>
      <c r="P35" s="22"/>
    </row>
    <row r="36" spans="1:16" ht="39" customHeight="1">
      <c r="A36" s="22"/>
      <c r="B36" s="35"/>
      <c r="C36" s="1178" t="s">
        <v>530</v>
      </c>
      <c r="D36" s="1179"/>
      <c r="E36" s="1180"/>
      <c r="F36" s="36">
        <v>2.09</v>
      </c>
      <c r="G36" s="37">
        <v>0.69</v>
      </c>
      <c r="H36" s="37">
        <v>1.08</v>
      </c>
      <c r="I36" s="37">
        <v>0.97</v>
      </c>
      <c r="J36" s="38">
        <v>2</v>
      </c>
      <c r="K36" s="22"/>
      <c r="L36" s="22"/>
      <c r="M36" s="22"/>
      <c r="N36" s="22"/>
      <c r="O36" s="22"/>
      <c r="P36" s="22"/>
    </row>
    <row r="37" spans="1:16" ht="39" customHeight="1">
      <c r="A37" s="22"/>
      <c r="B37" s="35"/>
      <c r="C37" s="1178" t="s">
        <v>531</v>
      </c>
      <c r="D37" s="1179"/>
      <c r="E37" s="1180"/>
      <c r="F37" s="36">
        <v>0.48</v>
      </c>
      <c r="G37" s="37">
        <v>0.47</v>
      </c>
      <c r="H37" s="37">
        <v>0.5</v>
      </c>
      <c r="I37" s="37">
        <v>0.7</v>
      </c>
      <c r="J37" s="38">
        <v>1.19</v>
      </c>
      <c r="K37" s="22"/>
      <c r="L37" s="22"/>
      <c r="M37" s="22"/>
      <c r="N37" s="22"/>
      <c r="O37" s="22"/>
      <c r="P37" s="22"/>
    </row>
    <row r="38" spans="1:16" ht="39" customHeight="1">
      <c r="A38" s="22"/>
      <c r="B38" s="35"/>
      <c r="C38" s="1178" t="s">
        <v>532</v>
      </c>
      <c r="D38" s="1179"/>
      <c r="E38" s="1180"/>
      <c r="F38" s="36">
        <v>0</v>
      </c>
      <c r="G38" s="37">
        <v>0.1</v>
      </c>
      <c r="H38" s="37">
        <v>0.15</v>
      </c>
      <c r="I38" s="37">
        <v>0.78</v>
      </c>
      <c r="J38" s="38">
        <v>0.14</v>
      </c>
      <c r="K38" s="22"/>
      <c r="L38" s="22"/>
      <c r="M38" s="22"/>
      <c r="N38" s="22"/>
      <c r="O38" s="22"/>
      <c r="P38" s="22"/>
    </row>
    <row r="39" spans="1:16" ht="39" customHeight="1">
      <c r="A39" s="22"/>
      <c r="B39" s="35"/>
      <c r="C39" s="1178" t="s">
        <v>533</v>
      </c>
      <c r="D39" s="1179"/>
      <c r="E39" s="1180"/>
      <c r="F39" s="36">
        <v>0.05</v>
      </c>
      <c r="G39" s="37">
        <v>0.04</v>
      </c>
      <c r="H39" s="37">
        <v>0.05</v>
      </c>
      <c r="I39" s="37">
        <v>0.04</v>
      </c>
      <c r="J39" s="38">
        <v>0.05</v>
      </c>
      <c r="K39" s="22"/>
      <c r="L39" s="22"/>
      <c r="M39" s="22"/>
      <c r="N39" s="22"/>
      <c r="O39" s="22"/>
      <c r="P39" s="22"/>
    </row>
    <row r="40" spans="1:16" ht="39" customHeight="1">
      <c r="A40" s="22"/>
      <c r="B40" s="35"/>
      <c r="C40" s="1178" t="s">
        <v>534</v>
      </c>
      <c r="D40" s="1179"/>
      <c r="E40" s="1180"/>
      <c r="F40" s="36">
        <v>0</v>
      </c>
      <c r="G40" s="37">
        <v>0</v>
      </c>
      <c r="H40" s="37">
        <v>0</v>
      </c>
      <c r="I40" s="37">
        <v>1.92</v>
      </c>
      <c r="J40" s="38">
        <v>0.01</v>
      </c>
      <c r="K40" s="22"/>
      <c r="L40" s="22"/>
      <c r="M40" s="22"/>
      <c r="N40" s="22"/>
      <c r="O40" s="22"/>
      <c r="P40" s="22"/>
    </row>
    <row r="41" spans="1:16" ht="39" customHeight="1">
      <c r="A41" s="22"/>
      <c r="B41" s="35"/>
      <c r="C41" s="1178" t="s">
        <v>535</v>
      </c>
      <c r="D41" s="1179"/>
      <c r="E41" s="1180"/>
      <c r="F41" s="36">
        <v>0</v>
      </c>
      <c r="G41" s="37">
        <v>0</v>
      </c>
      <c r="H41" s="37">
        <v>0</v>
      </c>
      <c r="I41" s="37">
        <v>0</v>
      </c>
      <c r="J41" s="38">
        <v>0</v>
      </c>
      <c r="K41" s="22"/>
      <c r="L41" s="22"/>
      <c r="M41" s="22"/>
      <c r="N41" s="22"/>
      <c r="O41" s="22"/>
      <c r="P41" s="22"/>
    </row>
    <row r="42" spans="1:16" ht="39" customHeight="1">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537</v>
      </c>
      <c r="D43" s="1182"/>
      <c r="E43" s="1183"/>
      <c r="F43" s="41">
        <v>0</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topLeftCell="D34">
      <selection activeCell="AP8" sqref="AP8:AT8"/>
    </sheetView>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620</v>
      </c>
      <c r="L45" s="60">
        <v>606</v>
      </c>
      <c r="M45" s="60">
        <v>564</v>
      </c>
      <c r="N45" s="60">
        <v>511</v>
      </c>
      <c r="O45" s="61">
        <v>592</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372</v>
      </c>
      <c r="L48" s="64">
        <v>352</v>
      </c>
      <c r="M48" s="64">
        <v>358</v>
      </c>
      <c r="N48" s="64">
        <v>328</v>
      </c>
      <c r="O48" s="65">
        <v>365</v>
      </c>
      <c r="P48" s="48"/>
      <c r="Q48" s="48"/>
      <c r="R48" s="48"/>
      <c r="S48" s="48"/>
      <c r="T48" s="48"/>
      <c r="U48" s="48"/>
    </row>
    <row r="49" spans="1:21" ht="30.75" customHeight="1">
      <c r="A49" s="48"/>
      <c r="B49" s="1196"/>
      <c r="C49" s="1197"/>
      <c r="D49" s="62"/>
      <c r="E49" s="1188" t="s">
        <v>16</v>
      </c>
      <c r="F49" s="1188"/>
      <c r="G49" s="1188"/>
      <c r="H49" s="1188"/>
      <c r="I49" s="1188"/>
      <c r="J49" s="1189"/>
      <c r="K49" s="63">
        <v>120</v>
      </c>
      <c r="L49" s="64">
        <v>113</v>
      </c>
      <c r="M49" s="64">
        <v>118</v>
      </c>
      <c r="N49" s="64">
        <v>119</v>
      </c>
      <c r="O49" s="65">
        <v>114</v>
      </c>
      <c r="P49" s="48"/>
      <c r="Q49" s="48"/>
      <c r="R49" s="48"/>
      <c r="S49" s="48"/>
      <c r="T49" s="48"/>
      <c r="U49" s="48"/>
    </row>
    <row r="50" spans="1:21" ht="30.75" customHeight="1">
      <c r="A50" s="48"/>
      <c r="B50" s="1196"/>
      <c r="C50" s="1197"/>
      <c r="D50" s="62"/>
      <c r="E50" s="1188" t="s">
        <v>17</v>
      </c>
      <c r="F50" s="1188"/>
      <c r="G50" s="1188"/>
      <c r="H50" s="1188"/>
      <c r="I50" s="1188"/>
      <c r="J50" s="1189"/>
      <c r="K50" s="63">
        <v>81</v>
      </c>
      <c r="L50" s="64">
        <v>55</v>
      </c>
      <c r="M50" s="64">
        <v>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786</v>
      </c>
      <c r="L52" s="64">
        <v>793</v>
      </c>
      <c r="M52" s="64">
        <v>807</v>
      </c>
      <c r="N52" s="64">
        <v>820</v>
      </c>
      <c r="O52" s="65">
        <v>839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407</v>
      </c>
      <c r="L53" s="69">
        <v>333</v>
      </c>
      <c r="M53" s="69">
        <v>233</v>
      </c>
      <c r="N53" s="69">
        <v>138</v>
      </c>
      <c r="O53" s="70">
        <v>232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60" zoomScaleNormal="60" zoomScaleSheetLayoutView="100" workbookViewId="0" topLeftCell="A28">
      <selection activeCell="AP8" sqref="AP8:AT8"/>
    </sheetView>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7190</v>
      </c>
      <c r="J41" s="83">
        <v>8085</v>
      </c>
      <c r="K41" s="83">
        <v>8256</v>
      </c>
      <c r="L41" s="83">
        <v>8319</v>
      </c>
      <c r="M41" s="84">
        <v>8643</v>
      </c>
    </row>
    <row r="42" spans="2:13" ht="27.75" customHeight="1">
      <c r="B42" s="1204"/>
      <c r="C42" s="1205"/>
      <c r="D42" s="85"/>
      <c r="E42" s="1210" t="s">
        <v>26</v>
      </c>
      <c r="F42" s="1210"/>
      <c r="G42" s="1210"/>
      <c r="H42" s="1211"/>
      <c r="I42" s="86">
        <v>218</v>
      </c>
      <c r="J42" s="87">
        <v>43</v>
      </c>
      <c r="K42" s="87">
        <v>25</v>
      </c>
      <c r="L42" s="87">
        <v>91</v>
      </c>
      <c r="M42" s="88">
        <v>91</v>
      </c>
    </row>
    <row r="43" spans="2:13" ht="27.75" customHeight="1">
      <c r="B43" s="1204"/>
      <c r="C43" s="1205"/>
      <c r="D43" s="85"/>
      <c r="E43" s="1210" t="s">
        <v>27</v>
      </c>
      <c r="F43" s="1210"/>
      <c r="G43" s="1210"/>
      <c r="H43" s="1211"/>
      <c r="I43" s="86">
        <v>6525</v>
      </c>
      <c r="J43" s="87">
        <v>5587</v>
      </c>
      <c r="K43" s="87">
        <v>5271</v>
      </c>
      <c r="L43" s="87">
        <v>4902</v>
      </c>
      <c r="M43" s="88">
        <v>5126</v>
      </c>
    </row>
    <row r="44" spans="2:13" ht="27.75" customHeight="1">
      <c r="B44" s="1204"/>
      <c r="C44" s="1205"/>
      <c r="D44" s="85"/>
      <c r="E44" s="1210" t="s">
        <v>28</v>
      </c>
      <c r="F44" s="1210"/>
      <c r="G44" s="1210"/>
      <c r="H44" s="1211"/>
      <c r="I44" s="86">
        <v>816</v>
      </c>
      <c r="J44" s="87">
        <v>722</v>
      </c>
      <c r="K44" s="87">
        <v>741</v>
      </c>
      <c r="L44" s="87">
        <v>662</v>
      </c>
      <c r="M44" s="88">
        <v>576</v>
      </c>
    </row>
    <row r="45" spans="2:13" ht="27.75" customHeight="1">
      <c r="B45" s="1204"/>
      <c r="C45" s="1205"/>
      <c r="D45" s="85"/>
      <c r="E45" s="1210" t="s">
        <v>29</v>
      </c>
      <c r="F45" s="1210"/>
      <c r="G45" s="1210"/>
      <c r="H45" s="1211"/>
      <c r="I45" s="86">
        <v>1906</v>
      </c>
      <c r="J45" s="87">
        <v>1890</v>
      </c>
      <c r="K45" s="87">
        <v>1641</v>
      </c>
      <c r="L45" s="87">
        <v>1409</v>
      </c>
      <c r="M45" s="88">
        <v>1834</v>
      </c>
    </row>
    <row r="46" spans="2:13" ht="27.75" customHeight="1">
      <c r="B46" s="1204"/>
      <c r="C46" s="1205"/>
      <c r="D46" s="89"/>
      <c r="E46" s="1210" t="s">
        <v>30</v>
      </c>
      <c r="F46" s="1210"/>
      <c r="G46" s="1210"/>
      <c r="H46" s="1211"/>
      <c r="I46" s="86">
        <v>0</v>
      </c>
      <c r="J46" s="87">
        <v>0</v>
      </c>
      <c r="K46" s="87">
        <v>0</v>
      </c>
      <c r="L46" s="87">
        <v>0</v>
      </c>
      <c r="M46" s="88">
        <v>0</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2333</v>
      </c>
      <c r="J50" s="87">
        <v>2322</v>
      </c>
      <c r="K50" s="87">
        <v>2374</v>
      </c>
      <c r="L50" s="87">
        <v>2447</v>
      </c>
      <c r="M50" s="88">
        <v>2455</v>
      </c>
    </row>
    <row r="51" spans="2:13" ht="27.75" customHeight="1">
      <c r="B51" s="1204"/>
      <c r="C51" s="1205"/>
      <c r="D51" s="85"/>
      <c r="E51" s="1210" t="s">
        <v>36</v>
      </c>
      <c r="F51" s="1210"/>
      <c r="G51" s="1210"/>
      <c r="H51" s="1211"/>
      <c r="I51" s="86">
        <v>0</v>
      </c>
      <c r="J51" s="87">
        <v>0</v>
      </c>
      <c r="K51" s="87">
        <v>0</v>
      </c>
      <c r="L51" s="87">
        <v>0</v>
      </c>
      <c r="M51" s="88">
        <v>0</v>
      </c>
    </row>
    <row r="52" spans="2:13" ht="27.75" customHeight="1">
      <c r="B52" s="1206"/>
      <c r="C52" s="1207"/>
      <c r="D52" s="85"/>
      <c r="E52" s="1210" t="s">
        <v>37</v>
      </c>
      <c r="F52" s="1210"/>
      <c r="G52" s="1210"/>
      <c r="H52" s="1211"/>
      <c r="I52" s="86">
        <v>10771</v>
      </c>
      <c r="J52" s="87">
        <v>11148</v>
      </c>
      <c r="K52" s="87">
        <v>11201</v>
      </c>
      <c r="L52" s="87">
        <v>10833</v>
      </c>
      <c r="M52" s="88">
        <v>10756</v>
      </c>
    </row>
    <row r="53" spans="2:13" ht="27.75" customHeight="1" thickBot="1">
      <c r="B53" s="1217" t="s">
        <v>21</v>
      </c>
      <c r="C53" s="1218"/>
      <c r="D53" s="92"/>
      <c r="E53" s="1219" t="s">
        <v>38</v>
      </c>
      <c r="F53" s="1219"/>
      <c r="G53" s="1219"/>
      <c r="H53" s="1220"/>
      <c r="I53" s="93">
        <v>3550</v>
      </c>
      <c r="J53" s="94">
        <v>2857</v>
      </c>
      <c r="K53" s="94">
        <v>2359</v>
      </c>
      <c r="L53" s="94">
        <v>2103</v>
      </c>
      <c r="M53" s="95">
        <v>3059</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0"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71"/>
      <c r="B1" s="373"/>
      <c r="P1" s="246"/>
      <c r="Q1" s="246"/>
    </row>
    <row r="2" spans="1:17" ht="25.5">
      <c r="A2" s="371"/>
      <c r="C2" s="372"/>
      <c r="P2" s="246"/>
      <c r="Q2" s="246"/>
    </row>
    <row r="3" spans="1:17" ht="25.5">
      <c r="A3" s="371"/>
      <c r="C3" s="372"/>
      <c r="P3" s="246"/>
      <c r="Q3" s="246"/>
    </row>
    <row r="4" spans="1:35"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35"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35"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35"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35"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35"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35"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35"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35"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35"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35"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35"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35"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6:17" ht="13.5">
      <c r="P19" s="246"/>
      <c r="Q19" s="246"/>
    </row>
    <row r="20" spans="16:17" ht="13.5">
      <c r="P20" s="246"/>
      <c r="Q20" s="246"/>
    </row>
    <row r="21" spans="2:259" ht="17.25">
      <c r="B21" s="369"/>
      <c r="C21" s="248"/>
      <c r="D21" s="248"/>
      <c r="E21" s="248"/>
      <c r="F21" s="248"/>
      <c r="G21" s="248"/>
      <c r="H21" s="248"/>
      <c r="I21" s="248"/>
      <c r="J21" s="248"/>
      <c r="K21" s="248"/>
      <c r="L21" s="248"/>
      <c r="M21" s="248"/>
      <c r="N21" s="368"/>
      <c r="O21" s="248"/>
      <c r="P21" s="249"/>
      <c r="Q21" s="246"/>
      <c r="IY21" s="367"/>
    </row>
    <row r="22" spans="2:259" ht="17.25">
      <c r="B22" s="250"/>
      <c r="IY22" s="366"/>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6" ht="17.25">
      <c r="B41" s="247" t="s">
        <v>557</v>
      </c>
      <c r="C41" s="248"/>
      <c r="D41" s="248"/>
      <c r="E41" s="248"/>
      <c r="F41" s="248"/>
      <c r="G41" s="248"/>
      <c r="H41" s="248"/>
      <c r="I41" s="248"/>
      <c r="J41" s="248"/>
      <c r="K41" s="248"/>
      <c r="L41" s="248"/>
      <c r="M41" s="248"/>
      <c r="N41" s="248"/>
      <c r="O41" s="248"/>
      <c r="P41" s="249"/>
    </row>
    <row r="42" spans="2:15" ht="13.5">
      <c r="B42" s="250"/>
      <c r="C42" s="246"/>
      <c r="D42" s="246"/>
      <c r="E42" s="246"/>
      <c r="F42" s="246"/>
      <c r="G42" s="355" t="s">
        <v>553</v>
      </c>
      <c r="I42" s="354"/>
      <c r="J42" s="354"/>
      <c r="K42" s="354"/>
      <c r="L42" s="246"/>
      <c r="M42" s="246"/>
      <c r="N42" s="246"/>
      <c r="O42" s="246"/>
    </row>
    <row r="43" spans="2:15" ht="13.5">
      <c r="B43" s="250"/>
      <c r="C43" s="246"/>
      <c r="D43" s="246"/>
      <c r="E43" s="246"/>
      <c r="F43" s="246"/>
      <c r="G43" s="1221"/>
      <c r="H43" s="1222"/>
      <c r="I43" s="1222"/>
      <c r="J43" s="1222"/>
      <c r="K43" s="1222"/>
      <c r="L43" s="1222"/>
      <c r="M43" s="1222"/>
      <c r="N43" s="1222"/>
      <c r="O43" s="1223"/>
    </row>
    <row r="44" spans="2:15" ht="13.5">
      <c r="B44" s="250"/>
      <c r="C44" s="246"/>
      <c r="D44" s="246"/>
      <c r="E44" s="246"/>
      <c r="F44" s="246"/>
      <c r="G44" s="1224"/>
      <c r="H44" s="1225"/>
      <c r="I44" s="1225"/>
      <c r="J44" s="1225"/>
      <c r="K44" s="1225"/>
      <c r="L44" s="1225"/>
      <c r="M44" s="1225"/>
      <c r="N44" s="1225"/>
      <c r="O44" s="1226"/>
    </row>
    <row r="45" spans="2:15" ht="13.5">
      <c r="B45" s="250"/>
      <c r="C45" s="246"/>
      <c r="D45" s="246"/>
      <c r="E45" s="246"/>
      <c r="F45" s="246"/>
      <c r="G45" s="1224"/>
      <c r="H45" s="1225"/>
      <c r="I45" s="1225"/>
      <c r="J45" s="1225"/>
      <c r="K45" s="1225"/>
      <c r="L45" s="1225"/>
      <c r="M45" s="1225"/>
      <c r="N45" s="1225"/>
      <c r="O45" s="1226"/>
    </row>
    <row r="46" spans="2:15" ht="13.5">
      <c r="B46" s="250"/>
      <c r="C46" s="246"/>
      <c r="D46" s="246"/>
      <c r="E46" s="246"/>
      <c r="F46" s="246"/>
      <c r="G46" s="1224"/>
      <c r="H46" s="1225"/>
      <c r="I46" s="1225"/>
      <c r="J46" s="1225"/>
      <c r="K46" s="1225"/>
      <c r="L46" s="1225"/>
      <c r="M46" s="1225"/>
      <c r="N46" s="1225"/>
      <c r="O46" s="1226"/>
    </row>
    <row r="47" spans="2:15" ht="13.5">
      <c r="B47" s="250"/>
      <c r="C47" s="246"/>
      <c r="D47" s="246"/>
      <c r="E47" s="246"/>
      <c r="F47" s="246"/>
      <c r="G47" s="1227"/>
      <c r="H47" s="1228"/>
      <c r="I47" s="1228"/>
      <c r="J47" s="1228"/>
      <c r="K47" s="1228"/>
      <c r="L47" s="1228"/>
      <c r="M47" s="1228"/>
      <c r="N47" s="1228"/>
      <c r="O47" s="1229"/>
    </row>
    <row r="48" spans="2:10" ht="13.5">
      <c r="B48" s="250"/>
      <c r="C48" s="246"/>
      <c r="D48" s="246"/>
      <c r="E48" s="246"/>
      <c r="F48" s="246"/>
      <c r="G48" s="246"/>
      <c r="H48" s="365"/>
      <c r="I48" s="365"/>
      <c r="J48" s="365"/>
    </row>
    <row r="49" spans="2:7" ht="13.5">
      <c r="B49" s="250"/>
      <c r="C49" s="246"/>
      <c r="D49" s="246"/>
      <c r="E49" s="246"/>
      <c r="F49" s="246"/>
      <c r="G49" s="245" t="s">
        <v>556</v>
      </c>
    </row>
    <row r="50" spans="2:15" ht="13.5">
      <c r="B50" s="250"/>
      <c r="C50" s="246"/>
      <c r="D50" s="246"/>
      <c r="E50" s="246"/>
      <c r="F50" s="246"/>
      <c r="G50" s="1230"/>
      <c r="H50" s="1231"/>
      <c r="I50" s="1231"/>
      <c r="J50" s="1232"/>
      <c r="K50" s="347" t="s">
        <v>520</v>
      </c>
      <c r="L50" s="347" t="s">
        <v>521</v>
      </c>
      <c r="M50" s="347" t="s">
        <v>522</v>
      </c>
      <c r="N50" s="347" t="s">
        <v>523</v>
      </c>
      <c r="O50" s="347" t="s">
        <v>524</v>
      </c>
    </row>
    <row r="51" spans="2:15" ht="13.5">
      <c r="B51" s="250"/>
      <c r="C51" s="246"/>
      <c r="D51" s="246"/>
      <c r="E51" s="246"/>
      <c r="F51" s="246"/>
      <c r="G51" s="1233" t="s">
        <v>551</v>
      </c>
      <c r="H51" s="1234"/>
      <c r="I51" s="1239" t="s">
        <v>549</v>
      </c>
      <c r="J51" s="1239"/>
      <c r="K51" s="1241"/>
      <c r="L51" s="1241"/>
      <c r="M51" s="1241"/>
      <c r="N51" s="1241"/>
      <c r="O51" s="1241"/>
    </row>
    <row r="52" spans="2:15" ht="13.5">
      <c r="B52" s="250"/>
      <c r="C52" s="246"/>
      <c r="D52" s="246"/>
      <c r="E52" s="246"/>
      <c r="F52" s="246"/>
      <c r="G52" s="1235"/>
      <c r="H52" s="1236"/>
      <c r="I52" s="1240"/>
      <c r="J52" s="1240"/>
      <c r="K52" s="1242"/>
      <c r="L52" s="1242"/>
      <c r="M52" s="1242"/>
      <c r="N52" s="1242"/>
      <c r="O52" s="1242"/>
    </row>
    <row r="53" spans="1:15" ht="13.5">
      <c r="A53" s="357"/>
      <c r="B53" s="250"/>
      <c r="C53" s="246"/>
      <c r="D53" s="246"/>
      <c r="E53" s="246"/>
      <c r="F53" s="246"/>
      <c r="G53" s="1235"/>
      <c r="H53" s="1236"/>
      <c r="I53" s="1243" t="s">
        <v>555</v>
      </c>
      <c r="J53" s="1243"/>
      <c r="K53" s="1250"/>
      <c r="L53" s="1250"/>
      <c r="M53" s="1250"/>
      <c r="N53" s="1250"/>
      <c r="O53" s="1250"/>
    </row>
    <row r="54" spans="1:15" ht="13.5">
      <c r="A54" s="357"/>
      <c r="B54" s="250"/>
      <c r="C54" s="246"/>
      <c r="D54" s="246"/>
      <c r="E54" s="246"/>
      <c r="F54" s="246"/>
      <c r="G54" s="1237"/>
      <c r="H54" s="1238"/>
      <c r="I54" s="1243"/>
      <c r="J54" s="1243"/>
      <c r="K54" s="1251"/>
      <c r="L54" s="1251"/>
      <c r="M54" s="1251"/>
      <c r="N54" s="1251"/>
      <c r="O54" s="1251"/>
    </row>
    <row r="55" spans="1:15" ht="13.5">
      <c r="A55" s="357"/>
      <c r="B55" s="250"/>
      <c r="C55" s="246"/>
      <c r="D55" s="246"/>
      <c r="E55" s="246"/>
      <c r="F55" s="246"/>
      <c r="G55" s="1244" t="s">
        <v>550</v>
      </c>
      <c r="H55" s="1245"/>
      <c r="I55" s="1243" t="s">
        <v>549</v>
      </c>
      <c r="J55" s="1243"/>
      <c r="K55" s="1241"/>
      <c r="L55" s="1241"/>
      <c r="M55" s="1241"/>
      <c r="N55" s="1241"/>
      <c r="O55" s="1241"/>
    </row>
    <row r="56" spans="1:15" ht="13.5">
      <c r="A56" s="357"/>
      <c r="B56" s="250"/>
      <c r="C56" s="246"/>
      <c r="D56" s="246"/>
      <c r="E56" s="246"/>
      <c r="F56" s="246"/>
      <c r="G56" s="1246"/>
      <c r="H56" s="1247"/>
      <c r="I56" s="1243"/>
      <c r="J56" s="1243"/>
      <c r="K56" s="1242"/>
      <c r="L56" s="1242"/>
      <c r="M56" s="1242"/>
      <c r="N56" s="1242"/>
      <c r="O56" s="1242"/>
    </row>
    <row r="57" spans="2:17" s="357" customFormat="1" ht="13.5">
      <c r="B57" s="358"/>
      <c r="C57" s="354"/>
      <c r="D57" s="354"/>
      <c r="E57" s="354"/>
      <c r="F57" s="354"/>
      <c r="G57" s="1246"/>
      <c r="H57" s="1247"/>
      <c r="I57" s="1252" t="s">
        <v>555</v>
      </c>
      <c r="J57" s="1252"/>
      <c r="K57" s="1250"/>
      <c r="L57" s="1250"/>
      <c r="M57" s="1250"/>
      <c r="N57" s="1250"/>
      <c r="O57" s="1250"/>
      <c r="P57" s="363"/>
      <c r="Q57" s="358"/>
    </row>
    <row r="58" spans="1:17" s="357" customFormat="1" ht="13.5">
      <c r="A58" s="245"/>
      <c r="B58" s="358"/>
      <c r="C58" s="354"/>
      <c r="D58" s="354"/>
      <c r="E58" s="354"/>
      <c r="F58" s="354"/>
      <c r="G58" s="1248"/>
      <c r="H58" s="1249"/>
      <c r="I58" s="1252"/>
      <c r="J58" s="1252"/>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2:17" ht="13.5">
      <c r="B62" s="356"/>
      <c r="C62" s="356"/>
      <c r="D62" s="356"/>
      <c r="E62" s="356"/>
      <c r="F62" s="356"/>
      <c r="G62" s="356"/>
      <c r="H62" s="356"/>
      <c r="I62" s="356"/>
      <c r="J62" s="356"/>
      <c r="K62" s="356"/>
      <c r="L62" s="356"/>
      <c r="M62" s="356"/>
      <c r="N62" s="356"/>
      <c r="O62" s="356"/>
      <c r="P62" s="356"/>
      <c r="Q62" s="246"/>
    </row>
    <row r="63" spans="2:15" ht="17.25">
      <c r="B63" s="309" t="s">
        <v>554</v>
      </c>
      <c r="C63" s="246"/>
      <c r="D63" s="246"/>
      <c r="E63" s="246"/>
      <c r="F63" s="246"/>
      <c r="G63" s="246"/>
      <c r="H63" s="246"/>
      <c r="I63" s="246"/>
      <c r="J63" s="246"/>
      <c r="K63" s="246"/>
      <c r="L63" s="246"/>
      <c r="M63" s="246"/>
      <c r="N63" s="246"/>
      <c r="O63" s="246"/>
    </row>
    <row r="64" spans="2:15" ht="13.5">
      <c r="B64" s="250"/>
      <c r="C64" s="246"/>
      <c r="D64" s="246"/>
      <c r="E64" s="246"/>
      <c r="F64" s="246"/>
      <c r="G64" s="355" t="s">
        <v>553</v>
      </c>
      <c r="I64" s="354"/>
      <c r="J64" s="354"/>
      <c r="K64" s="354"/>
      <c r="L64" s="246"/>
      <c r="M64" s="246"/>
      <c r="N64" s="246"/>
      <c r="O64" s="246"/>
    </row>
    <row r="65" spans="2:15" ht="13.5">
      <c r="B65" s="250"/>
      <c r="C65" s="246"/>
      <c r="D65" s="246"/>
      <c r="E65" s="246"/>
      <c r="F65" s="246"/>
      <c r="G65" s="1253" t="s">
        <v>559</v>
      </c>
      <c r="H65" s="1254"/>
      <c r="I65" s="1254"/>
      <c r="J65" s="1254"/>
      <c r="K65" s="1254"/>
      <c r="L65" s="1254"/>
      <c r="M65" s="1254"/>
      <c r="N65" s="1254"/>
      <c r="O65" s="1255"/>
    </row>
    <row r="66" spans="2:15" ht="13.5">
      <c r="B66" s="250"/>
      <c r="C66" s="246"/>
      <c r="D66" s="246"/>
      <c r="E66" s="246"/>
      <c r="F66" s="246"/>
      <c r="G66" s="1256"/>
      <c r="H66" s="1257"/>
      <c r="I66" s="1257"/>
      <c r="J66" s="1257"/>
      <c r="K66" s="1257"/>
      <c r="L66" s="1257"/>
      <c r="M66" s="1257"/>
      <c r="N66" s="1257"/>
      <c r="O66" s="1258"/>
    </row>
    <row r="67" spans="2:15" ht="13.5">
      <c r="B67" s="250"/>
      <c r="C67" s="246"/>
      <c r="D67" s="246"/>
      <c r="E67" s="246"/>
      <c r="F67" s="246"/>
      <c r="G67" s="1256"/>
      <c r="H67" s="1257"/>
      <c r="I67" s="1257"/>
      <c r="J67" s="1257"/>
      <c r="K67" s="1257"/>
      <c r="L67" s="1257"/>
      <c r="M67" s="1257"/>
      <c r="N67" s="1257"/>
      <c r="O67" s="1258"/>
    </row>
    <row r="68" spans="2:15" ht="13.5">
      <c r="B68" s="250"/>
      <c r="C68" s="246"/>
      <c r="D68" s="246"/>
      <c r="E68" s="246"/>
      <c r="F68" s="246"/>
      <c r="G68" s="1256"/>
      <c r="H68" s="1257"/>
      <c r="I68" s="1257"/>
      <c r="J68" s="1257"/>
      <c r="K68" s="1257"/>
      <c r="L68" s="1257"/>
      <c r="M68" s="1257"/>
      <c r="N68" s="1257"/>
      <c r="O68" s="1258"/>
    </row>
    <row r="69" spans="2:15" ht="13.5">
      <c r="B69" s="250"/>
      <c r="C69" s="246"/>
      <c r="D69" s="246"/>
      <c r="E69" s="246"/>
      <c r="F69" s="246"/>
      <c r="G69" s="1259"/>
      <c r="H69" s="1260"/>
      <c r="I69" s="1260"/>
      <c r="J69" s="1260"/>
      <c r="K69" s="1260"/>
      <c r="L69" s="1260"/>
      <c r="M69" s="1260"/>
      <c r="N69" s="1260"/>
      <c r="O69" s="1261"/>
    </row>
    <row r="70" spans="2:15" ht="13.5">
      <c r="B70" s="250"/>
      <c r="C70" s="246"/>
      <c r="D70" s="246"/>
      <c r="E70" s="246"/>
      <c r="F70" s="246"/>
      <c r="G70" s="246"/>
      <c r="H70" s="353"/>
      <c r="I70" s="353"/>
      <c r="J70" s="350"/>
      <c r="K70" s="350"/>
      <c r="L70" s="349"/>
      <c r="M70" s="350"/>
      <c r="N70" s="349"/>
      <c r="O70" s="348"/>
    </row>
    <row r="71" spans="2:15" ht="13.5">
      <c r="B71" s="250"/>
      <c r="C71" s="246"/>
      <c r="D71" s="246"/>
      <c r="E71" s="246"/>
      <c r="F71" s="246"/>
      <c r="G71" s="352" t="s">
        <v>552</v>
      </c>
      <c r="I71" s="351"/>
      <c r="J71" s="350"/>
      <c r="K71" s="350"/>
      <c r="L71" s="349"/>
      <c r="M71" s="350"/>
      <c r="N71" s="349"/>
      <c r="O71" s="348"/>
    </row>
    <row r="72" spans="2:15" ht="13.5">
      <c r="B72" s="250"/>
      <c r="C72" s="246"/>
      <c r="D72" s="246"/>
      <c r="E72" s="246"/>
      <c r="F72" s="246"/>
      <c r="G72" s="1230"/>
      <c r="H72" s="1231"/>
      <c r="I72" s="1231"/>
      <c r="J72" s="1232"/>
      <c r="K72" s="347" t="s">
        <v>520</v>
      </c>
      <c r="L72" s="347" t="s">
        <v>521</v>
      </c>
      <c r="M72" s="347" t="s">
        <v>522</v>
      </c>
      <c r="N72" s="347" t="s">
        <v>523</v>
      </c>
      <c r="O72" s="347" t="s">
        <v>524</v>
      </c>
    </row>
    <row r="73" spans="2:19" ht="13.5">
      <c r="B73" s="250"/>
      <c r="C73" s="246"/>
      <c r="D73" s="246"/>
      <c r="E73" s="246"/>
      <c r="F73" s="246"/>
      <c r="G73" s="1233" t="s">
        <v>551</v>
      </c>
      <c r="H73" s="1234"/>
      <c r="I73" s="1239" t="s">
        <v>549</v>
      </c>
      <c r="J73" s="1239"/>
      <c r="K73" s="1262">
        <v>74.1</v>
      </c>
      <c r="L73" s="1262">
        <v>59.2</v>
      </c>
      <c r="M73" s="1242">
        <v>49</v>
      </c>
      <c r="N73" s="1242">
        <v>42.3</v>
      </c>
      <c r="O73" s="1242">
        <v>62.8</v>
      </c>
      <c r="S73" s="245">
        <v>9.9</v>
      </c>
    </row>
    <row r="74" spans="2:15" ht="13.5">
      <c r="B74" s="250"/>
      <c r="C74" s="246"/>
      <c r="D74" s="246"/>
      <c r="E74" s="246"/>
      <c r="F74" s="246"/>
      <c r="G74" s="1235"/>
      <c r="H74" s="1236"/>
      <c r="I74" s="1240"/>
      <c r="J74" s="1240"/>
      <c r="K74" s="1262"/>
      <c r="L74" s="1262"/>
      <c r="M74" s="1242"/>
      <c r="N74" s="1242"/>
      <c r="O74" s="1242"/>
    </row>
    <row r="75" spans="2:29" ht="13.5">
      <c r="B75" s="250"/>
      <c r="C75" s="246"/>
      <c r="D75" s="246"/>
      <c r="E75" s="246"/>
      <c r="F75" s="246"/>
      <c r="G75" s="1235"/>
      <c r="H75" s="1236"/>
      <c r="I75" s="1243" t="s">
        <v>548</v>
      </c>
      <c r="J75" s="1243"/>
      <c r="K75" s="1263">
        <v>10.8</v>
      </c>
      <c r="L75" s="1263">
        <v>8.6</v>
      </c>
      <c r="M75" s="1263">
        <v>6.7</v>
      </c>
      <c r="N75" s="1263">
        <v>4.8</v>
      </c>
      <c r="O75" s="1263">
        <v>4.4</v>
      </c>
      <c r="U75" s="245">
        <v>81.2</v>
      </c>
      <c r="W75" s="245">
        <v>87.2</v>
      </c>
      <c r="Y75" s="245">
        <v>99.8</v>
      </c>
      <c r="AA75" s="245">
        <v>109.5</v>
      </c>
      <c r="AC75" s="245">
        <v>115.2</v>
      </c>
    </row>
    <row r="76" spans="2:15" ht="13.5">
      <c r="B76" s="250"/>
      <c r="C76" s="246"/>
      <c r="D76" s="246"/>
      <c r="E76" s="246"/>
      <c r="F76" s="246"/>
      <c r="G76" s="1237"/>
      <c r="H76" s="1238"/>
      <c r="I76" s="1243"/>
      <c r="J76" s="1243"/>
      <c r="K76" s="1251"/>
      <c r="L76" s="1251"/>
      <c r="M76" s="1251"/>
      <c r="N76" s="1251"/>
      <c r="O76" s="1251"/>
    </row>
    <row r="77" spans="2:20" ht="13.5">
      <c r="B77" s="250"/>
      <c r="C77" s="246"/>
      <c r="D77" s="246"/>
      <c r="E77" s="246"/>
      <c r="F77" s="246"/>
      <c r="G77" s="1244" t="s">
        <v>550</v>
      </c>
      <c r="H77" s="1245"/>
      <c r="I77" s="1243" t="s">
        <v>549</v>
      </c>
      <c r="J77" s="1243"/>
      <c r="K77" s="1262">
        <v>43</v>
      </c>
      <c r="L77" s="1262">
        <v>37</v>
      </c>
      <c r="M77" s="1242">
        <v>27.8</v>
      </c>
      <c r="N77" s="1242">
        <v>20.2</v>
      </c>
      <c r="O77" s="1242">
        <v>15.5</v>
      </c>
      <c r="R77" s="245">
        <v>12.3</v>
      </c>
      <c r="T77" s="245">
        <v>11.1</v>
      </c>
    </row>
    <row r="78" spans="2:15" ht="13.5">
      <c r="B78" s="250"/>
      <c r="C78" s="246"/>
      <c r="D78" s="246"/>
      <c r="E78" s="246"/>
      <c r="F78" s="246"/>
      <c r="G78" s="1246"/>
      <c r="H78" s="1247"/>
      <c r="I78" s="1243"/>
      <c r="J78" s="1243"/>
      <c r="K78" s="1262"/>
      <c r="L78" s="1262"/>
      <c r="M78" s="1242"/>
      <c r="N78" s="1242"/>
      <c r="O78" s="1242"/>
    </row>
    <row r="79" spans="2:30" ht="13.5">
      <c r="B79" s="250"/>
      <c r="C79" s="246"/>
      <c r="D79" s="246"/>
      <c r="E79" s="246"/>
      <c r="F79" s="246"/>
      <c r="G79" s="1246"/>
      <c r="H79" s="1247"/>
      <c r="I79" s="1264" t="s">
        <v>548</v>
      </c>
      <c r="J79" s="1252"/>
      <c r="K79" s="1265">
        <v>10.3</v>
      </c>
      <c r="L79" s="1265">
        <v>9.4</v>
      </c>
      <c r="M79" s="1265">
        <v>8.1</v>
      </c>
      <c r="N79" s="1265">
        <v>7.1</v>
      </c>
      <c r="O79" s="1265">
        <v>6.6</v>
      </c>
      <c r="V79" s="245">
        <v>53.5</v>
      </c>
      <c r="X79" s="245">
        <v>48.2</v>
      </c>
      <c r="Z79" s="245">
        <v>34.2</v>
      </c>
      <c r="AB79" s="245">
        <v>30.3</v>
      </c>
      <c r="AD79" s="245">
        <v>28.9</v>
      </c>
    </row>
    <row r="80" spans="2:15" ht="13.5">
      <c r="B80" s="250"/>
      <c r="C80" s="246"/>
      <c r="D80" s="246"/>
      <c r="E80" s="246"/>
      <c r="F80" s="246"/>
      <c r="G80" s="1248"/>
      <c r="H80" s="1249"/>
      <c r="I80" s="1252"/>
      <c r="J80" s="1252"/>
      <c r="K80" s="1265"/>
      <c r="L80" s="1265"/>
      <c r="M80" s="1265"/>
      <c r="N80" s="1265"/>
      <c r="O80" s="1265"/>
    </row>
    <row r="81" spans="2:15" ht="13.5">
      <c r="B81" s="250"/>
      <c r="C81" s="246"/>
      <c r="D81" s="246"/>
      <c r="E81" s="246"/>
      <c r="F81" s="246"/>
      <c r="G81" s="246"/>
      <c r="H81" s="246"/>
      <c r="I81" s="246"/>
      <c r="J81" s="246"/>
      <c r="K81" s="346"/>
      <c r="L81" s="246"/>
      <c r="M81" s="246"/>
      <c r="N81" s="246"/>
      <c r="O81" s="246"/>
    </row>
    <row r="82" spans="2:15" ht="17.25">
      <c r="B82" s="250"/>
      <c r="C82" s="246"/>
      <c r="D82" s="246"/>
      <c r="E82" s="246"/>
      <c r="F82" s="246"/>
      <c r="G82" s="246"/>
      <c r="H82" s="246"/>
      <c r="I82" s="246"/>
      <c r="J82" s="246"/>
      <c r="K82" s="345"/>
      <c r="L82" s="345"/>
      <c r="M82" s="345"/>
      <c r="N82" s="345"/>
      <c r="O82" s="345"/>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519</v>
      </c>
      <c r="G2" s="113"/>
      <c r="H2" s="114"/>
    </row>
    <row r="3" spans="1:8" ht="15">
      <c r="A3" s="110" t="s">
        <v>512</v>
      </c>
      <c r="B3" s="115"/>
      <c r="C3" s="116"/>
      <c r="D3" s="117">
        <v>55487</v>
      </c>
      <c r="E3" s="118"/>
      <c r="F3" s="119">
        <v>48407</v>
      </c>
      <c r="G3" s="120"/>
      <c r="H3" s="121"/>
    </row>
    <row r="4" spans="1:8" ht="15">
      <c r="A4" s="122"/>
      <c r="B4" s="123"/>
      <c r="C4" s="124"/>
      <c r="D4" s="125">
        <v>30025</v>
      </c>
      <c r="E4" s="126"/>
      <c r="F4" s="127">
        <v>23914</v>
      </c>
      <c r="G4" s="128"/>
      <c r="H4" s="129"/>
    </row>
    <row r="5" spans="1:8" ht="15">
      <c r="A5" s="110" t="s">
        <v>514</v>
      </c>
      <c r="B5" s="115"/>
      <c r="C5" s="116"/>
      <c r="D5" s="117">
        <v>92192</v>
      </c>
      <c r="E5" s="118"/>
      <c r="F5" s="119">
        <v>69477</v>
      </c>
      <c r="G5" s="120"/>
      <c r="H5" s="121"/>
    </row>
    <row r="6" spans="1:8" ht="15">
      <c r="A6" s="122"/>
      <c r="B6" s="123"/>
      <c r="C6" s="124"/>
      <c r="D6" s="125">
        <v>36418</v>
      </c>
      <c r="E6" s="126"/>
      <c r="F6" s="127">
        <v>31528</v>
      </c>
      <c r="G6" s="128"/>
      <c r="H6" s="129"/>
    </row>
    <row r="7" spans="1:8" ht="15">
      <c r="A7" s="110" t="s">
        <v>515</v>
      </c>
      <c r="B7" s="115"/>
      <c r="C7" s="116"/>
      <c r="D7" s="117">
        <v>60062</v>
      </c>
      <c r="E7" s="118"/>
      <c r="F7" s="119">
        <v>59668</v>
      </c>
      <c r="G7" s="120"/>
      <c r="H7" s="121"/>
    </row>
    <row r="8" spans="1:8" ht="15">
      <c r="A8" s="122"/>
      <c r="B8" s="123"/>
      <c r="C8" s="124"/>
      <c r="D8" s="125">
        <v>29644</v>
      </c>
      <c r="E8" s="126"/>
      <c r="F8" s="127">
        <v>31515</v>
      </c>
      <c r="G8" s="128"/>
      <c r="H8" s="129"/>
    </row>
    <row r="9" spans="1:8" ht="15">
      <c r="A9" s="110" t="s">
        <v>516</v>
      </c>
      <c r="B9" s="115"/>
      <c r="C9" s="116"/>
      <c r="D9" s="117">
        <v>38572</v>
      </c>
      <c r="E9" s="118"/>
      <c r="F9" s="119">
        <v>56894</v>
      </c>
      <c r="G9" s="120"/>
      <c r="H9" s="121"/>
    </row>
    <row r="10" spans="1:8" ht="15">
      <c r="A10" s="122"/>
      <c r="B10" s="123"/>
      <c r="C10" s="124"/>
      <c r="D10" s="125">
        <v>20528</v>
      </c>
      <c r="E10" s="126"/>
      <c r="F10" s="127">
        <v>32548</v>
      </c>
      <c r="G10" s="128"/>
      <c r="H10" s="129"/>
    </row>
    <row r="11" spans="1:8" ht="15">
      <c r="A11" s="110" t="s">
        <v>517</v>
      </c>
      <c r="B11" s="115"/>
      <c r="C11" s="116"/>
      <c r="D11" s="117">
        <v>56160</v>
      </c>
      <c r="E11" s="118"/>
      <c r="F11" s="119">
        <v>57122</v>
      </c>
      <c r="G11" s="120"/>
      <c r="H11" s="121"/>
    </row>
    <row r="12" spans="1:8" ht="15">
      <c r="A12" s="122"/>
      <c r="B12" s="123"/>
      <c r="C12" s="130"/>
      <c r="D12" s="125">
        <v>34100</v>
      </c>
      <c r="E12" s="126"/>
      <c r="F12" s="127">
        <v>36191</v>
      </c>
      <c r="G12" s="128"/>
      <c r="H12" s="129"/>
    </row>
    <row r="13" spans="1:8" ht="15">
      <c r="A13" s="110"/>
      <c r="B13" s="115"/>
      <c r="C13" s="131"/>
      <c r="D13" s="132">
        <v>60495</v>
      </c>
      <c r="E13" s="133"/>
      <c r="F13" s="134">
        <v>58314</v>
      </c>
      <c r="G13" s="135"/>
      <c r="H13" s="121"/>
    </row>
    <row r="14" spans="1:8" ht="15">
      <c r="A14" s="122"/>
      <c r="B14" s="123"/>
      <c r="C14" s="124"/>
      <c r="D14" s="125">
        <v>30143</v>
      </c>
      <c r="E14" s="126"/>
      <c r="F14" s="127">
        <v>31139</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7.03</v>
      </c>
      <c r="C19" s="136">
        <f>ROUND(VALUE(SUBSTITUTE('実質収支比率等に係る経年分析'!G$48,"▲","-")),2)</f>
        <v>4.13</v>
      </c>
      <c r="D19" s="136">
        <f>ROUND(VALUE(SUBSTITUTE('実質収支比率等に係る経年分析'!H$48,"▲","-")),2)</f>
        <v>7.53</v>
      </c>
      <c r="E19" s="136">
        <f>ROUND(VALUE(SUBSTITUTE('実質収支比率等に係る経年分析'!I$48,"▲","-")),2)</f>
        <v>6.67</v>
      </c>
      <c r="F19" s="136">
        <f>ROUND(VALUE(SUBSTITUTE('実質収支比率等に係る経年分析'!J$48,"▲","-")),2)</f>
        <v>4.2</v>
      </c>
    </row>
    <row r="20" spans="1:6" ht="15">
      <c r="A20" s="136" t="s">
        <v>43</v>
      </c>
      <c r="B20" s="136">
        <f>ROUND(VALUE(SUBSTITUTE('実質収支比率等に係る経年分析'!F$47,"▲","-")),2)</f>
        <v>19.01</v>
      </c>
      <c r="C20" s="136">
        <f>ROUND(VALUE(SUBSTITUTE('実質収支比率等に係る経年分析'!G$47,"▲","-")),2)</f>
        <v>18.91</v>
      </c>
      <c r="D20" s="136">
        <f>ROUND(VALUE(SUBSTITUTE('実質収支比率等に係る経年分析'!H$47,"▲","-")),2)</f>
        <v>18.91</v>
      </c>
      <c r="E20" s="136">
        <f>ROUND(VALUE(SUBSTITUTE('実質収支比率等に係る経年分析'!I$47,"▲","-")),2)</f>
        <v>18.39</v>
      </c>
      <c r="F20" s="136">
        <f>ROUND(VALUE(SUBSTITUTE('実質収支比率等に係る経年分析'!J$47,"▲","-")),2)</f>
        <v>18.65</v>
      </c>
    </row>
    <row r="21" spans="1:6" ht="15">
      <c r="A21" s="136" t="s">
        <v>44</v>
      </c>
      <c r="B21" s="136">
        <f>IF(ISNUMBER(VALUE(SUBSTITUTE('実質収支比率等に係る経年分析'!F$49,"▲","-"))),ROUND(VALUE(SUBSTITUTE('実質収支比率等に係る経年分析'!F$49,"▲","-")),2),NA())</f>
        <v>-1.39</v>
      </c>
      <c r="C21" s="136">
        <f>IF(ISNUMBER(VALUE(SUBSTITUTE('実質収支比率等に係る経年分析'!G$49,"▲","-"))),ROUND(VALUE(SUBSTITUTE('実質収支比率等に係る経年分析'!G$49,"▲","-")),2),NA())</f>
        <v>-2.8</v>
      </c>
      <c r="D21" s="136">
        <f>IF(ISNUMBER(VALUE(SUBSTITUTE('実質収支比率等に係る経年分析'!H$49,"▲","-"))),ROUND(VALUE(SUBSTITUTE('実質収支比率等に係る経年分析'!H$49,"▲","-")),2),NA())</f>
        <v>3.42</v>
      </c>
      <c r="E21" s="136">
        <f>IF(ISNUMBER(VALUE(SUBSTITUTE('実質収支比率等に係る経年分析'!I$49,"▲","-"))),ROUND(VALUE(SUBSTITUTE('実質収支比率等に係る経年分析'!I$49,"▲","-")),2),NA())</f>
        <v>0.08</v>
      </c>
      <c r="F21" s="136">
        <f>IF(ISNUMBER(VALUE(SUBSTITUTE('実質収支比率等に係る経年分析'!J$49,"▲","-"))),ROUND(VALUE(SUBSTITUTE('実質収支比率等に係る経年分析'!J$49,"▲","-")),2),NA())</f>
        <v>-2.54</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v>
      </c>
      <c r="F27" s="137" t="e">
        <f>IF(ROUND(VALUE(SUBSTITUTE('連結実質赤字比率に係る赤字・黒字の構成分析'!H$43,"▲","-")),2)&lt;0,ABS(ROUND(VALUE(SUBSTITUTE('連結実質赤字比率に係る赤字・黒字の構成分析'!H$43,"▲","-")),2)),NA())</f>
        <v>#VALUE!</v>
      </c>
      <c r="G27" s="137" t="e">
        <f>IF(ROUND(VALUE(SUBSTITUTE('連結実質赤字比率に係る赤字・黒字の構成分析'!H$43,"▲","-")),2)&gt;=0,ABS(ROUND(VALUE(SUBSTITUTE('連結実質赤字比率に係る赤字・黒字の構成分析'!H$43,"▲","-")),2)),NA())</f>
        <v>#VALUE!</v>
      </c>
      <c r="H27" s="137" t="e">
        <f>IF(ROUND(VALUE(SUBSTITUTE('連結実質赤字比率に係る赤字・黒字の構成分析'!I$43,"▲","-")),2)&lt;0,ABS(ROUND(VALUE(SUBSTITUTE('連結実質赤字比率に係る赤字・黒字の構成分析'!I$43,"▲","-")),2)),NA())</f>
        <v>#VALUE!</v>
      </c>
      <c r="I27" s="137" t="e">
        <f>IF(ROUND(VALUE(SUBSTITUTE('連結実質赤字比率に係る赤字・黒字の構成分析'!I$43,"▲","-")),2)&gt;=0,ABS(ROUND(VALUE(SUBSTITUTE('連結実質赤字比率に係る赤字・黒字の構成分析'!I$43,"▲","-")),2)),NA())</f>
        <v>#VALUE!</v>
      </c>
      <c r="J27" s="137" t="e">
        <f>IF(ROUND(VALUE(SUBSTITUTE('連結実質赤字比率に係る赤字・黒字の構成分析'!J$43,"▲","-")),2)&lt;0,ABS(ROUND(VALUE(SUBSTITUTE('連結実質赤字比率に係る赤字・黒字の構成分析'!J$43,"▲","-")),2)),NA())</f>
        <v>#VALUE!</v>
      </c>
      <c r="K27" s="137" t="e">
        <f>IF(ROUND(VALUE(SUBSTITUTE('連結実質赤字比率に係る赤字・黒字の構成分析'!J$43,"▲","-")),2)&gt;=0,ABS(ROUND(VALUE(SUBSTITUTE('連結実質赤字比率に係る赤字・黒字の構成分析'!J$43,"▲","-")),2)),NA())</f>
        <v>#VALUE!</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v>
      </c>
    </row>
    <row r="30" spans="1:11" ht="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1.92</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0.01</v>
      </c>
    </row>
    <row r="31" spans="1:11" ht="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0.05</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0.04</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0.05</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0.04</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0.05</v>
      </c>
    </row>
    <row r="32" spans="1:11" ht="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0.1</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0.15</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0.78</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0.14</v>
      </c>
    </row>
    <row r="33" spans="1:11" ht="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0.48</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0.47</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0.5</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0.7</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1.19</v>
      </c>
    </row>
    <row r="34" spans="1:11" ht="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2.09</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0.69</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1.08</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0.97</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2</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7.02</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4.13</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7.53</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6.66</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4.2</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12.72</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14.44</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16.2</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17.63</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19.2</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786</v>
      </c>
      <c r="E42" s="138"/>
      <c r="F42" s="138"/>
      <c r="G42" s="138">
        <f>'実質公債費比率（分子）の構造'!L$52</f>
        <v>793</v>
      </c>
      <c r="H42" s="138"/>
      <c r="I42" s="138"/>
      <c r="J42" s="138">
        <f>'実質公債費比率（分子）の構造'!M$52</f>
        <v>807</v>
      </c>
      <c r="K42" s="138"/>
      <c r="L42" s="138"/>
      <c r="M42" s="138">
        <f>'実質公債費比率（分子）の構造'!N$52</f>
        <v>820</v>
      </c>
      <c r="N42" s="138"/>
      <c r="O42" s="138"/>
      <c r="P42" s="138">
        <f>'実質公債費比率（分子）の構造'!O$52</f>
        <v>839</v>
      </c>
    </row>
    <row r="43" spans="1:16" ht="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ht="15">
      <c r="A44" s="138" t="s">
        <v>53</v>
      </c>
      <c r="B44" s="138">
        <f>'実質公債費比率（分子）の構造'!K$50</f>
        <v>81</v>
      </c>
      <c r="C44" s="138"/>
      <c r="D44" s="138"/>
      <c r="E44" s="138">
        <f>'実質公債費比率（分子）の構造'!L$50</f>
        <v>55</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ht="15">
      <c r="A45" s="138" t="s">
        <v>54</v>
      </c>
      <c r="B45" s="138">
        <f>'実質公債費比率（分子）の構造'!K$49</f>
        <v>120</v>
      </c>
      <c r="C45" s="138"/>
      <c r="D45" s="138"/>
      <c r="E45" s="138">
        <f>'実質公債費比率（分子）の構造'!L$49</f>
        <v>113</v>
      </c>
      <c r="F45" s="138"/>
      <c r="G45" s="138"/>
      <c r="H45" s="138">
        <f>'実質公債費比率（分子）の構造'!M$49</f>
        <v>118</v>
      </c>
      <c r="I45" s="138"/>
      <c r="J45" s="138"/>
      <c r="K45" s="138">
        <f>'実質公債費比率（分子）の構造'!N$49</f>
        <v>119</v>
      </c>
      <c r="L45" s="138"/>
      <c r="M45" s="138"/>
      <c r="N45" s="138">
        <f>'実質公債費比率（分子）の構造'!O$49</f>
        <v>114</v>
      </c>
      <c r="O45" s="138"/>
      <c r="P45" s="138"/>
    </row>
    <row r="46" spans="1:16" ht="15">
      <c r="A46" s="138" t="s">
        <v>55</v>
      </c>
      <c r="B46" s="138">
        <f>'実質公債費比率（分子）の構造'!K$48</f>
        <v>372</v>
      </c>
      <c r="C46" s="138"/>
      <c r="D46" s="138"/>
      <c r="E46" s="138">
        <f>'実質公債費比率（分子）の構造'!L$48</f>
        <v>352</v>
      </c>
      <c r="F46" s="138"/>
      <c r="G46" s="138"/>
      <c r="H46" s="138">
        <f>'実質公債費比率（分子）の構造'!M$48</f>
        <v>358</v>
      </c>
      <c r="I46" s="138"/>
      <c r="J46" s="138"/>
      <c r="K46" s="138">
        <f>'実質公債費比率（分子）の構造'!N$48</f>
        <v>328</v>
      </c>
      <c r="L46" s="138"/>
      <c r="M46" s="138"/>
      <c r="N46" s="138">
        <f>'実質公債費比率（分子）の構造'!O$48</f>
        <v>365</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620</v>
      </c>
      <c r="C49" s="138"/>
      <c r="D49" s="138"/>
      <c r="E49" s="138">
        <f>'実質公債費比率（分子）の構造'!L$45</f>
        <v>606</v>
      </c>
      <c r="F49" s="138"/>
      <c r="G49" s="138"/>
      <c r="H49" s="138">
        <f>'実質公債費比率（分子）の構造'!M$45</f>
        <v>564</v>
      </c>
      <c r="I49" s="138"/>
      <c r="J49" s="138"/>
      <c r="K49" s="138">
        <f>'実質公債費比率（分子）の構造'!N$45</f>
        <v>511</v>
      </c>
      <c r="L49" s="138"/>
      <c r="M49" s="138"/>
      <c r="N49" s="138">
        <f>'実質公債費比率（分子）の構造'!O$45</f>
        <v>592</v>
      </c>
      <c r="O49" s="138"/>
      <c r="P49" s="138"/>
    </row>
    <row r="50" spans="1:16" ht="15">
      <c r="A50" s="138" t="s">
        <v>59</v>
      </c>
      <c r="B50" s="138" t="e">
        <f>NA()</f>
        <v>#N/A</v>
      </c>
      <c r="C50" s="138">
        <f>IF(ISNUMBER('実質公債費比率（分子）の構造'!K$53),'実質公債費比率（分子）の構造'!K$53,NA())</f>
        <v>407</v>
      </c>
      <c r="D50" s="138" t="e">
        <f>NA()</f>
        <v>#N/A</v>
      </c>
      <c r="E50" s="138" t="e">
        <f>NA()</f>
        <v>#N/A</v>
      </c>
      <c r="F50" s="138">
        <f>IF(ISNUMBER('実質公債費比率（分子）の構造'!L$53),'実質公債費比率（分子）の構造'!L$53,NA())</f>
        <v>333</v>
      </c>
      <c r="G50" s="138" t="e">
        <f>NA()</f>
        <v>#N/A</v>
      </c>
      <c r="H50" s="138" t="e">
        <f>NA()</f>
        <v>#N/A</v>
      </c>
      <c r="I50" s="138">
        <f>IF(ISNUMBER('実質公債費比率（分子）の構造'!M$53),'実質公債費比率（分子）の構造'!M$53,NA())</f>
        <v>233</v>
      </c>
      <c r="J50" s="138" t="e">
        <f>NA()</f>
        <v>#N/A</v>
      </c>
      <c r="K50" s="138" t="e">
        <f>NA()</f>
        <v>#N/A</v>
      </c>
      <c r="L50" s="138">
        <f>IF(ISNUMBER('実質公債費比率（分子）の構造'!N$53),'実質公債費比率（分子）の構造'!N$53,NA())</f>
        <v>138</v>
      </c>
      <c r="M50" s="138" t="e">
        <f>NA()</f>
        <v>#N/A</v>
      </c>
      <c r="N50" s="138" t="e">
        <f>NA()</f>
        <v>#N/A</v>
      </c>
      <c r="O50" s="138">
        <f>IF(ISNUMBER('実質公債費比率（分子）の構造'!O$53),'実質公債費比率（分子）の構造'!O$53,NA())</f>
        <v>232</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10771</v>
      </c>
      <c r="E56" s="137"/>
      <c r="F56" s="137"/>
      <c r="G56" s="137">
        <f>'将来負担比率（分子）の構造'!J$52</f>
        <v>11148</v>
      </c>
      <c r="H56" s="137"/>
      <c r="I56" s="137"/>
      <c r="J56" s="137">
        <f>'将来負担比率（分子）の構造'!K$52</f>
        <v>11201</v>
      </c>
      <c r="K56" s="137"/>
      <c r="L56" s="137"/>
      <c r="M56" s="137">
        <f>'将来負担比率（分子）の構造'!L$52</f>
        <v>10833</v>
      </c>
      <c r="N56" s="137"/>
      <c r="O56" s="137"/>
      <c r="P56" s="137">
        <f>'将来負担比率（分子）の構造'!M$52</f>
        <v>10756</v>
      </c>
    </row>
    <row r="57" spans="1:16" ht="15">
      <c r="A57" s="137" t="s">
        <v>36</v>
      </c>
      <c r="B57" s="137"/>
      <c r="C57" s="137"/>
      <c r="D57" s="137">
        <f>'将来負担比率（分子）の構造'!I$51</f>
        <v>0</v>
      </c>
      <c r="E57" s="137"/>
      <c r="F57" s="137"/>
      <c r="G57" s="137">
        <f>'将来負担比率（分子）の構造'!J$51</f>
        <v>0</v>
      </c>
      <c r="H57" s="137"/>
      <c r="I57" s="137"/>
      <c r="J57" s="137">
        <f>'将来負担比率（分子）の構造'!K$51</f>
        <v>0</v>
      </c>
      <c r="K57" s="137"/>
      <c r="L57" s="137"/>
      <c r="M57" s="137">
        <f>'将来負担比率（分子）の構造'!L$51</f>
        <v>0</v>
      </c>
      <c r="N57" s="137"/>
      <c r="O57" s="137"/>
      <c r="P57" s="137">
        <f>'将来負担比率（分子）の構造'!M$51</f>
        <v>0</v>
      </c>
    </row>
    <row r="58" spans="1:16" ht="15">
      <c r="A58" s="137" t="s">
        <v>35</v>
      </c>
      <c r="B58" s="137"/>
      <c r="C58" s="137"/>
      <c r="D58" s="137">
        <f>'将来負担比率（分子）の構造'!I$50</f>
        <v>2333</v>
      </c>
      <c r="E58" s="137"/>
      <c r="F58" s="137"/>
      <c r="G58" s="137">
        <f>'将来負担比率（分子）の構造'!J$50</f>
        <v>2322</v>
      </c>
      <c r="H58" s="137"/>
      <c r="I58" s="137"/>
      <c r="J58" s="137">
        <f>'将来負担比率（分子）の構造'!K$50</f>
        <v>2374</v>
      </c>
      <c r="K58" s="137"/>
      <c r="L58" s="137"/>
      <c r="M58" s="137">
        <f>'将来負担比率（分子）の構造'!L$50</f>
        <v>2447</v>
      </c>
      <c r="N58" s="137"/>
      <c r="O58" s="137"/>
      <c r="P58" s="137">
        <f>'将来負担比率（分子）の構造'!M$50</f>
        <v>2455</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ht="15">
      <c r="A62" s="137" t="s">
        <v>29</v>
      </c>
      <c r="B62" s="137">
        <f>'将来負担比率（分子）の構造'!I$45</f>
        <v>1906</v>
      </c>
      <c r="C62" s="137"/>
      <c r="D62" s="137"/>
      <c r="E62" s="137">
        <f>'将来負担比率（分子）の構造'!J$45</f>
        <v>1890</v>
      </c>
      <c r="F62" s="137"/>
      <c r="G62" s="137"/>
      <c r="H62" s="137">
        <f>'将来負担比率（分子）の構造'!K$45</f>
        <v>1641</v>
      </c>
      <c r="I62" s="137"/>
      <c r="J62" s="137"/>
      <c r="K62" s="137">
        <f>'将来負担比率（分子）の構造'!L$45</f>
        <v>1409</v>
      </c>
      <c r="L62" s="137"/>
      <c r="M62" s="137"/>
      <c r="N62" s="137">
        <f>'将来負担比率（分子）の構造'!M$45</f>
        <v>1834</v>
      </c>
      <c r="O62" s="137"/>
      <c r="P62" s="137"/>
    </row>
    <row r="63" spans="1:16" ht="15">
      <c r="A63" s="137" t="s">
        <v>28</v>
      </c>
      <c r="B63" s="137">
        <f>'将来負担比率（分子）の構造'!I$44</f>
        <v>816</v>
      </c>
      <c r="C63" s="137"/>
      <c r="D63" s="137"/>
      <c r="E63" s="137">
        <f>'将来負担比率（分子）の構造'!J$44</f>
        <v>722</v>
      </c>
      <c r="F63" s="137"/>
      <c r="G63" s="137"/>
      <c r="H63" s="137">
        <f>'将来負担比率（分子）の構造'!K$44</f>
        <v>741</v>
      </c>
      <c r="I63" s="137"/>
      <c r="J63" s="137"/>
      <c r="K63" s="137">
        <f>'将来負担比率（分子）の構造'!L$44</f>
        <v>662</v>
      </c>
      <c r="L63" s="137"/>
      <c r="M63" s="137"/>
      <c r="N63" s="137">
        <f>'将来負担比率（分子）の構造'!M$44</f>
        <v>576</v>
      </c>
      <c r="O63" s="137"/>
      <c r="P63" s="137"/>
    </row>
    <row r="64" spans="1:16" ht="15">
      <c r="A64" s="137" t="s">
        <v>27</v>
      </c>
      <c r="B64" s="137">
        <f>'将来負担比率（分子）の構造'!I$43</f>
        <v>6525</v>
      </c>
      <c r="C64" s="137"/>
      <c r="D64" s="137"/>
      <c r="E64" s="137">
        <f>'将来負担比率（分子）の構造'!J$43</f>
        <v>5587</v>
      </c>
      <c r="F64" s="137"/>
      <c r="G64" s="137"/>
      <c r="H64" s="137">
        <f>'将来負担比率（分子）の構造'!K$43</f>
        <v>5271</v>
      </c>
      <c r="I64" s="137"/>
      <c r="J64" s="137"/>
      <c r="K64" s="137">
        <f>'将来負担比率（分子）の構造'!L$43</f>
        <v>4902</v>
      </c>
      <c r="L64" s="137"/>
      <c r="M64" s="137"/>
      <c r="N64" s="137">
        <f>'将来負担比率（分子）の構造'!M$43</f>
        <v>5126</v>
      </c>
      <c r="O64" s="137"/>
      <c r="P64" s="137"/>
    </row>
    <row r="65" spans="1:16" ht="15">
      <c r="A65" s="137" t="s">
        <v>26</v>
      </c>
      <c r="B65" s="137">
        <f>'将来負担比率（分子）の構造'!I$42</f>
        <v>218</v>
      </c>
      <c r="C65" s="137"/>
      <c r="D65" s="137"/>
      <c r="E65" s="137">
        <f>'将来負担比率（分子）の構造'!J$42</f>
        <v>43</v>
      </c>
      <c r="F65" s="137"/>
      <c r="G65" s="137"/>
      <c r="H65" s="137">
        <f>'将来負担比率（分子）の構造'!K$42</f>
        <v>25</v>
      </c>
      <c r="I65" s="137"/>
      <c r="J65" s="137"/>
      <c r="K65" s="137">
        <f>'将来負担比率（分子）の構造'!L$42</f>
        <v>91</v>
      </c>
      <c r="L65" s="137"/>
      <c r="M65" s="137"/>
      <c r="N65" s="137">
        <f>'将来負担比率（分子）の構造'!M$42</f>
        <v>91</v>
      </c>
      <c r="O65" s="137"/>
      <c r="P65" s="137"/>
    </row>
    <row r="66" spans="1:16" ht="15">
      <c r="A66" s="137" t="s">
        <v>25</v>
      </c>
      <c r="B66" s="137">
        <f>'将来負担比率（分子）の構造'!I$41</f>
        <v>7190</v>
      </c>
      <c r="C66" s="137"/>
      <c r="D66" s="137"/>
      <c r="E66" s="137">
        <f>'将来負担比率（分子）の構造'!J$41</f>
        <v>8085</v>
      </c>
      <c r="F66" s="137"/>
      <c r="G66" s="137"/>
      <c r="H66" s="137">
        <f>'将来負担比率（分子）の構造'!K$41</f>
        <v>8256</v>
      </c>
      <c r="I66" s="137"/>
      <c r="J66" s="137"/>
      <c r="K66" s="137">
        <f>'将来負担比率（分子）の構造'!L$41</f>
        <v>8319</v>
      </c>
      <c r="L66" s="137"/>
      <c r="M66" s="137"/>
      <c r="N66" s="137">
        <f>'将来負担比率（分子）の構造'!M$41</f>
        <v>8643</v>
      </c>
      <c r="O66" s="137"/>
      <c r="P66" s="137"/>
    </row>
    <row r="67" spans="1:16" ht="15">
      <c r="A67" s="137" t="s">
        <v>63</v>
      </c>
      <c r="B67" s="137" t="e">
        <f>NA()</f>
        <v>#N/A</v>
      </c>
      <c r="C67" s="137">
        <f>IF(ISNUMBER('将来負担比率（分子）の構造'!I$53),IF('将来負担比率（分子）の構造'!I$53&lt;0,0,'将来負担比率（分子）の構造'!I$53),NA())</f>
        <v>3550</v>
      </c>
      <c r="D67" s="137" t="e">
        <f>NA()</f>
        <v>#N/A</v>
      </c>
      <c r="E67" s="137" t="e">
        <f>NA()</f>
        <v>#N/A</v>
      </c>
      <c r="F67" s="137">
        <f>IF(ISNUMBER('将来負担比率（分子）の構造'!J$53),IF('将来負担比率（分子）の構造'!J$53&lt;0,0,'将来負担比率（分子）の構造'!J$53),NA())</f>
        <v>2857</v>
      </c>
      <c r="G67" s="137" t="e">
        <f>NA()</f>
        <v>#N/A</v>
      </c>
      <c r="H67" s="137" t="e">
        <f>NA()</f>
        <v>#N/A</v>
      </c>
      <c r="I67" s="137">
        <f>IF(ISNUMBER('将来負担比率（分子）の構造'!K$53),IF('将来負担比率（分子）の構造'!K$53&lt;0,0,'将来負担比率（分子）の構造'!K$53),NA())</f>
        <v>2359</v>
      </c>
      <c r="J67" s="137" t="e">
        <f>NA()</f>
        <v>#N/A</v>
      </c>
      <c r="K67" s="137" t="e">
        <f>NA()</f>
        <v>#N/A</v>
      </c>
      <c r="L67" s="137">
        <f>IF(ISNUMBER('将来負担比率（分子）の構造'!L$53),IF('将来負担比率（分子）の構造'!L$53&lt;0,0,'将来負担比率（分子）の構造'!L$53),NA())</f>
        <v>2103</v>
      </c>
      <c r="M67" s="137" t="e">
        <f>NA()</f>
        <v>#N/A</v>
      </c>
      <c r="N67" s="137" t="e">
        <f>NA()</f>
        <v>#N/A</v>
      </c>
      <c r="O67" s="137">
        <f>IF(ISNUMBER('将来負担比率（分子）の構造'!M$53),IF('将来負担比率（分子）の構造'!M$53&lt;0,0,'将来負担比率（分子）の構造'!M$53),NA())</f>
        <v>3059</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210</v>
      </c>
      <c r="C5" s="612"/>
      <c r="D5" s="612"/>
      <c r="E5" s="612"/>
      <c r="F5" s="612"/>
      <c r="G5" s="612"/>
      <c r="H5" s="612"/>
      <c r="I5" s="612"/>
      <c r="J5" s="612"/>
      <c r="K5" s="612"/>
      <c r="L5" s="612"/>
      <c r="M5" s="612"/>
      <c r="N5" s="612"/>
      <c r="O5" s="612"/>
      <c r="P5" s="612"/>
      <c r="Q5" s="613"/>
      <c r="R5" s="614">
        <v>3572262</v>
      </c>
      <c r="S5" s="615"/>
      <c r="T5" s="615"/>
      <c r="U5" s="615"/>
      <c r="V5" s="615"/>
      <c r="W5" s="615"/>
      <c r="X5" s="615"/>
      <c r="Y5" s="616"/>
      <c r="Z5" s="617">
        <v>38.9</v>
      </c>
      <c r="AA5" s="617"/>
      <c r="AB5" s="617"/>
      <c r="AC5" s="617"/>
      <c r="AD5" s="618">
        <v>3572262</v>
      </c>
      <c r="AE5" s="618"/>
      <c r="AF5" s="618"/>
      <c r="AG5" s="618"/>
      <c r="AH5" s="618"/>
      <c r="AI5" s="618"/>
      <c r="AJ5" s="618"/>
      <c r="AK5" s="618"/>
      <c r="AL5" s="619">
        <v>63.7</v>
      </c>
      <c r="AM5" s="620"/>
      <c r="AN5" s="620"/>
      <c r="AO5" s="621"/>
      <c r="AP5" s="611" t="s">
        <v>211</v>
      </c>
      <c r="AQ5" s="612"/>
      <c r="AR5" s="612"/>
      <c r="AS5" s="612"/>
      <c r="AT5" s="612"/>
      <c r="AU5" s="612"/>
      <c r="AV5" s="612"/>
      <c r="AW5" s="612"/>
      <c r="AX5" s="612"/>
      <c r="AY5" s="612"/>
      <c r="AZ5" s="612"/>
      <c r="BA5" s="612"/>
      <c r="BB5" s="612"/>
      <c r="BC5" s="612"/>
      <c r="BD5" s="612"/>
      <c r="BE5" s="612"/>
      <c r="BF5" s="613"/>
      <c r="BG5" s="625">
        <v>3572262</v>
      </c>
      <c r="BH5" s="626"/>
      <c r="BI5" s="626"/>
      <c r="BJ5" s="626"/>
      <c r="BK5" s="626"/>
      <c r="BL5" s="626"/>
      <c r="BM5" s="626"/>
      <c r="BN5" s="627"/>
      <c r="BO5" s="628">
        <v>100</v>
      </c>
      <c r="BP5" s="628"/>
      <c r="BQ5" s="628"/>
      <c r="BR5" s="628"/>
      <c r="BS5" s="629">
        <v>80086</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33" ht="11.25" customHeight="1">
      <c r="B6" s="622" t="s">
        <v>215</v>
      </c>
      <c r="C6" s="623"/>
      <c r="D6" s="623"/>
      <c r="E6" s="623"/>
      <c r="F6" s="623"/>
      <c r="G6" s="623"/>
      <c r="H6" s="623"/>
      <c r="I6" s="623"/>
      <c r="J6" s="623"/>
      <c r="K6" s="623"/>
      <c r="L6" s="623"/>
      <c r="M6" s="623"/>
      <c r="N6" s="623"/>
      <c r="O6" s="623"/>
      <c r="P6" s="623"/>
      <c r="Q6" s="624"/>
      <c r="R6" s="625">
        <v>75195</v>
      </c>
      <c r="S6" s="626"/>
      <c r="T6" s="626"/>
      <c r="U6" s="626"/>
      <c r="V6" s="626"/>
      <c r="W6" s="626"/>
      <c r="X6" s="626"/>
      <c r="Y6" s="627"/>
      <c r="Z6" s="628">
        <v>0.8</v>
      </c>
      <c r="AA6" s="628"/>
      <c r="AB6" s="628"/>
      <c r="AC6" s="628"/>
      <c r="AD6" s="629">
        <v>75195</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3572262</v>
      </c>
      <c r="BH6" s="626"/>
      <c r="BI6" s="626"/>
      <c r="BJ6" s="626"/>
      <c r="BK6" s="626"/>
      <c r="BL6" s="626"/>
      <c r="BM6" s="626"/>
      <c r="BN6" s="627"/>
      <c r="BO6" s="628">
        <v>100</v>
      </c>
      <c r="BP6" s="628"/>
      <c r="BQ6" s="628"/>
      <c r="BR6" s="628"/>
      <c r="BS6" s="629">
        <v>80086</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92474</v>
      </c>
      <c r="CS6" s="626"/>
      <c r="CT6" s="626"/>
      <c r="CU6" s="626"/>
      <c r="CV6" s="626"/>
      <c r="CW6" s="626"/>
      <c r="CX6" s="626"/>
      <c r="CY6" s="627"/>
      <c r="CZ6" s="628">
        <v>1.1</v>
      </c>
      <c r="DA6" s="628"/>
      <c r="DB6" s="628"/>
      <c r="DC6" s="628"/>
      <c r="DD6" s="634" t="s">
        <v>218</v>
      </c>
      <c r="DE6" s="626"/>
      <c r="DF6" s="626"/>
      <c r="DG6" s="626"/>
      <c r="DH6" s="626"/>
      <c r="DI6" s="626"/>
      <c r="DJ6" s="626"/>
      <c r="DK6" s="626"/>
      <c r="DL6" s="626"/>
      <c r="DM6" s="626"/>
      <c r="DN6" s="626"/>
      <c r="DO6" s="626"/>
      <c r="DP6" s="627"/>
      <c r="DQ6" s="634">
        <v>92459</v>
      </c>
      <c r="DR6" s="626"/>
      <c r="DS6" s="626"/>
      <c r="DT6" s="626"/>
      <c r="DU6" s="626"/>
      <c r="DV6" s="626"/>
      <c r="DW6" s="626"/>
      <c r="DX6" s="626"/>
      <c r="DY6" s="626"/>
      <c r="DZ6" s="626"/>
      <c r="EA6" s="626"/>
      <c r="EB6" s="626"/>
      <c r="EC6" s="635"/>
    </row>
    <row r="7" spans="2:133" ht="11.25" customHeight="1">
      <c r="B7" s="622" t="s">
        <v>219</v>
      </c>
      <c r="C7" s="623"/>
      <c r="D7" s="623"/>
      <c r="E7" s="623"/>
      <c r="F7" s="623"/>
      <c r="G7" s="623"/>
      <c r="H7" s="623"/>
      <c r="I7" s="623"/>
      <c r="J7" s="623"/>
      <c r="K7" s="623"/>
      <c r="L7" s="623"/>
      <c r="M7" s="623"/>
      <c r="N7" s="623"/>
      <c r="O7" s="623"/>
      <c r="P7" s="623"/>
      <c r="Q7" s="624"/>
      <c r="R7" s="625">
        <v>3600</v>
      </c>
      <c r="S7" s="626"/>
      <c r="T7" s="626"/>
      <c r="U7" s="626"/>
      <c r="V7" s="626"/>
      <c r="W7" s="626"/>
      <c r="X7" s="626"/>
      <c r="Y7" s="627"/>
      <c r="Z7" s="628">
        <v>0</v>
      </c>
      <c r="AA7" s="628"/>
      <c r="AB7" s="628"/>
      <c r="AC7" s="628"/>
      <c r="AD7" s="629">
        <v>3600</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1532085</v>
      </c>
      <c r="BH7" s="626"/>
      <c r="BI7" s="626"/>
      <c r="BJ7" s="626"/>
      <c r="BK7" s="626"/>
      <c r="BL7" s="626"/>
      <c r="BM7" s="626"/>
      <c r="BN7" s="627"/>
      <c r="BO7" s="628">
        <v>42.9</v>
      </c>
      <c r="BP7" s="628"/>
      <c r="BQ7" s="628"/>
      <c r="BR7" s="628"/>
      <c r="BS7" s="629">
        <v>80086</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1458694</v>
      </c>
      <c r="CS7" s="626"/>
      <c r="CT7" s="626"/>
      <c r="CU7" s="626"/>
      <c r="CV7" s="626"/>
      <c r="CW7" s="626"/>
      <c r="CX7" s="626"/>
      <c r="CY7" s="627"/>
      <c r="CZ7" s="628">
        <v>17</v>
      </c>
      <c r="DA7" s="628"/>
      <c r="DB7" s="628"/>
      <c r="DC7" s="628"/>
      <c r="DD7" s="634">
        <v>534977</v>
      </c>
      <c r="DE7" s="626"/>
      <c r="DF7" s="626"/>
      <c r="DG7" s="626"/>
      <c r="DH7" s="626"/>
      <c r="DI7" s="626"/>
      <c r="DJ7" s="626"/>
      <c r="DK7" s="626"/>
      <c r="DL7" s="626"/>
      <c r="DM7" s="626"/>
      <c r="DN7" s="626"/>
      <c r="DO7" s="626"/>
      <c r="DP7" s="627"/>
      <c r="DQ7" s="634">
        <v>860118</v>
      </c>
      <c r="DR7" s="626"/>
      <c r="DS7" s="626"/>
      <c r="DT7" s="626"/>
      <c r="DU7" s="626"/>
      <c r="DV7" s="626"/>
      <c r="DW7" s="626"/>
      <c r="DX7" s="626"/>
      <c r="DY7" s="626"/>
      <c r="DZ7" s="626"/>
      <c r="EA7" s="626"/>
      <c r="EB7" s="626"/>
      <c r="EC7" s="635"/>
    </row>
    <row r="8" spans="2:133" ht="11.25" customHeight="1">
      <c r="B8" s="622" t="s">
        <v>222</v>
      </c>
      <c r="C8" s="623"/>
      <c r="D8" s="623"/>
      <c r="E8" s="623"/>
      <c r="F8" s="623"/>
      <c r="G8" s="623"/>
      <c r="H8" s="623"/>
      <c r="I8" s="623"/>
      <c r="J8" s="623"/>
      <c r="K8" s="623"/>
      <c r="L8" s="623"/>
      <c r="M8" s="623"/>
      <c r="N8" s="623"/>
      <c r="O8" s="623"/>
      <c r="P8" s="623"/>
      <c r="Q8" s="624"/>
      <c r="R8" s="625">
        <v>8847</v>
      </c>
      <c r="S8" s="626"/>
      <c r="T8" s="626"/>
      <c r="U8" s="626"/>
      <c r="V8" s="626"/>
      <c r="W8" s="626"/>
      <c r="X8" s="626"/>
      <c r="Y8" s="627"/>
      <c r="Z8" s="628">
        <v>0.1</v>
      </c>
      <c r="AA8" s="628"/>
      <c r="AB8" s="628"/>
      <c r="AC8" s="628"/>
      <c r="AD8" s="629">
        <v>8847</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35391</v>
      </c>
      <c r="BH8" s="626"/>
      <c r="BI8" s="626"/>
      <c r="BJ8" s="626"/>
      <c r="BK8" s="626"/>
      <c r="BL8" s="626"/>
      <c r="BM8" s="626"/>
      <c r="BN8" s="627"/>
      <c r="BO8" s="628">
        <v>1</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2860397</v>
      </c>
      <c r="CS8" s="626"/>
      <c r="CT8" s="626"/>
      <c r="CU8" s="626"/>
      <c r="CV8" s="626"/>
      <c r="CW8" s="626"/>
      <c r="CX8" s="626"/>
      <c r="CY8" s="627"/>
      <c r="CZ8" s="628">
        <v>33.3</v>
      </c>
      <c r="DA8" s="628"/>
      <c r="DB8" s="628"/>
      <c r="DC8" s="628"/>
      <c r="DD8" s="634">
        <v>8571</v>
      </c>
      <c r="DE8" s="626"/>
      <c r="DF8" s="626"/>
      <c r="DG8" s="626"/>
      <c r="DH8" s="626"/>
      <c r="DI8" s="626"/>
      <c r="DJ8" s="626"/>
      <c r="DK8" s="626"/>
      <c r="DL8" s="626"/>
      <c r="DM8" s="626"/>
      <c r="DN8" s="626"/>
      <c r="DO8" s="626"/>
      <c r="DP8" s="627"/>
      <c r="DQ8" s="634">
        <v>1592824</v>
      </c>
      <c r="DR8" s="626"/>
      <c r="DS8" s="626"/>
      <c r="DT8" s="626"/>
      <c r="DU8" s="626"/>
      <c r="DV8" s="626"/>
      <c r="DW8" s="626"/>
      <c r="DX8" s="626"/>
      <c r="DY8" s="626"/>
      <c r="DZ8" s="626"/>
      <c r="EA8" s="626"/>
      <c r="EB8" s="626"/>
      <c r="EC8" s="635"/>
    </row>
    <row r="9" spans="2:133" ht="11.25" customHeight="1">
      <c r="B9" s="622" t="s">
        <v>225</v>
      </c>
      <c r="C9" s="623"/>
      <c r="D9" s="623"/>
      <c r="E9" s="623"/>
      <c r="F9" s="623"/>
      <c r="G9" s="623"/>
      <c r="H9" s="623"/>
      <c r="I9" s="623"/>
      <c r="J9" s="623"/>
      <c r="K9" s="623"/>
      <c r="L9" s="623"/>
      <c r="M9" s="623"/>
      <c r="N9" s="623"/>
      <c r="O9" s="623"/>
      <c r="P9" s="623"/>
      <c r="Q9" s="624"/>
      <c r="R9" s="625">
        <v>5704</v>
      </c>
      <c r="S9" s="626"/>
      <c r="T9" s="626"/>
      <c r="U9" s="626"/>
      <c r="V9" s="626"/>
      <c r="W9" s="626"/>
      <c r="X9" s="626"/>
      <c r="Y9" s="627"/>
      <c r="Z9" s="628">
        <v>0.1</v>
      </c>
      <c r="AA9" s="628"/>
      <c r="AB9" s="628"/>
      <c r="AC9" s="628"/>
      <c r="AD9" s="629">
        <v>5704</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959273</v>
      </c>
      <c r="BH9" s="626"/>
      <c r="BI9" s="626"/>
      <c r="BJ9" s="626"/>
      <c r="BK9" s="626"/>
      <c r="BL9" s="626"/>
      <c r="BM9" s="626"/>
      <c r="BN9" s="627"/>
      <c r="BO9" s="628">
        <v>26.9</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586616</v>
      </c>
      <c r="CS9" s="626"/>
      <c r="CT9" s="626"/>
      <c r="CU9" s="626"/>
      <c r="CV9" s="626"/>
      <c r="CW9" s="626"/>
      <c r="CX9" s="626"/>
      <c r="CY9" s="627"/>
      <c r="CZ9" s="628">
        <v>6.8</v>
      </c>
      <c r="DA9" s="628"/>
      <c r="DB9" s="628"/>
      <c r="DC9" s="628"/>
      <c r="DD9" s="634">
        <v>10725</v>
      </c>
      <c r="DE9" s="626"/>
      <c r="DF9" s="626"/>
      <c r="DG9" s="626"/>
      <c r="DH9" s="626"/>
      <c r="DI9" s="626"/>
      <c r="DJ9" s="626"/>
      <c r="DK9" s="626"/>
      <c r="DL9" s="626"/>
      <c r="DM9" s="626"/>
      <c r="DN9" s="626"/>
      <c r="DO9" s="626"/>
      <c r="DP9" s="627"/>
      <c r="DQ9" s="634">
        <v>560324</v>
      </c>
      <c r="DR9" s="626"/>
      <c r="DS9" s="626"/>
      <c r="DT9" s="626"/>
      <c r="DU9" s="626"/>
      <c r="DV9" s="626"/>
      <c r="DW9" s="626"/>
      <c r="DX9" s="626"/>
      <c r="DY9" s="626"/>
      <c r="DZ9" s="626"/>
      <c r="EA9" s="626"/>
      <c r="EB9" s="626"/>
      <c r="EC9" s="635"/>
    </row>
    <row r="10" spans="2:133" ht="11.25" customHeight="1">
      <c r="B10" s="622" t="s">
        <v>228</v>
      </c>
      <c r="C10" s="623"/>
      <c r="D10" s="623"/>
      <c r="E10" s="623"/>
      <c r="F10" s="623"/>
      <c r="G10" s="623"/>
      <c r="H10" s="623"/>
      <c r="I10" s="623"/>
      <c r="J10" s="623"/>
      <c r="K10" s="623"/>
      <c r="L10" s="623"/>
      <c r="M10" s="623"/>
      <c r="N10" s="623"/>
      <c r="O10" s="623"/>
      <c r="P10" s="623"/>
      <c r="Q10" s="624"/>
      <c r="R10" s="625">
        <v>356804</v>
      </c>
      <c r="S10" s="626"/>
      <c r="T10" s="626"/>
      <c r="U10" s="626"/>
      <c r="V10" s="626"/>
      <c r="W10" s="626"/>
      <c r="X10" s="626"/>
      <c r="Y10" s="627"/>
      <c r="Z10" s="628">
        <v>3.9</v>
      </c>
      <c r="AA10" s="628"/>
      <c r="AB10" s="628"/>
      <c r="AC10" s="628"/>
      <c r="AD10" s="629">
        <v>356804</v>
      </c>
      <c r="AE10" s="629"/>
      <c r="AF10" s="629"/>
      <c r="AG10" s="629"/>
      <c r="AH10" s="629"/>
      <c r="AI10" s="629"/>
      <c r="AJ10" s="629"/>
      <c r="AK10" s="629"/>
      <c r="AL10" s="630">
        <v>6.4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76247</v>
      </c>
      <c r="BH10" s="626"/>
      <c r="BI10" s="626"/>
      <c r="BJ10" s="626"/>
      <c r="BK10" s="626"/>
      <c r="BL10" s="626"/>
      <c r="BM10" s="626"/>
      <c r="BN10" s="627"/>
      <c r="BO10" s="628">
        <v>2.1</v>
      </c>
      <c r="BP10" s="628"/>
      <c r="BQ10" s="628"/>
      <c r="BR10" s="628"/>
      <c r="BS10" s="634">
        <v>12780</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12749</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12749</v>
      </c>
      <c r="DR10" s="626"/>
      <c r="DS10" s="626"/>
      <c r="DT10" s="626"/>
      <c r="DU10" s="626"/>
      <c r="DV10" s="626"/>
      <c r="DW10" s="626"/>
      <c r="DX10" s="626"/>
      <c r="DY10" s="626"/>
      <c r="DZ10" s="626"/>
      <c r="EA10" s="626"/>
      <c r="EB10" s="626"/>
      <c r="EC10" s="635"/>
    </row>
    <row r="11" spans="2:133" ht="11.25" customHeight="1">
      <c r="B11" s="622" t="s">
        <v>231</v>
      </c>
      <c r="C11" s="623"/>
      <c r="D11" s="623"/>
      <c r="E11" s="623"/>
      <c r="F11" s="623"/>
      <c r="G11" s="623"/>
      <c r="H11" s="623"/>
      <c r="I11" s="623"/>
      <c r="J11" s="623"/>
      <c r="K11" s="623"/>
      <c r="L11" s="623"/>
      <c r="M11" s="623"/>
      <c r="N11" s="623"/>
      <c r="O11" s="623"/>
      <c r="P11" s="623"/>
      <c r="Q11" s="624"/>
      <c r="R11" s="625">
        <v>62543</v>
      </c>
      <c r="S11" s="626"/>
      <c r="T11" s="626"/>
      <c r="U11" s="626"/>
      <c r="V11" s="626"/>
      <c r="W11" s="626"/>
      <c r="X11" s="626"/>
      <c r="Y11" s="627"/>
      <c r="Z11" s="628">
        <v>0.7</v>
      </c>
      <c r="AA11" s="628"/>
      <c r="AB11" s="628"/>
      <c r="AC11" s="628"/>
      <c r="AD11" s="629">
        <v>62543</v>
      </c>
      <c r="AE11" s="629"/>
      <c r="AF11" s="629"/>
      <c r="AG11" s="629"/>
      <c r="AH11" s="629"/>
      <c r="AI11" s="629"/>
      <c r="AJ11" s="629"/>
      <c r="AK11" s="629"/>
      <c r="AL11" s="630">
        <v>1.1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461174</v>
      </c>
      <c r="BH11" s="626"/>
      <c r="BI11" s="626"/>
      <c r="BJ11" s="626"/>
      <c r="BK11" s="626"/>
      <c r="BL11" s="626"/>
      <c r="BM11" s="626"/>
      <c r="BN11" s="627"/>
      <c r="BO11" s="628">
        <v>12.9</v>
      </c>
      <c r="BP11" s="628"/>
      <c r="BQ11" s="628"/>
      <c r="BR11" s="628"/>
      <c r="BS11" s="634">
        <v>67306</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465210</v>
      </c>
      <c r="CS11" s="626"/>
      <c r="CT11" s="626"/>
      <c r="CU11" s="626"/>
      <c r="CV11" s="626"/>
      <c r="CW11" s="626"/>
      <c r="CX11" s="626"/>
      <c r="CY11" s="627"/>
      <c r="CZ11" s="628">
        <v>5.4</v>
      </c>
      <c r="DA11" s="628"/>
      <c r="DB11" s="628"/>
      <c r="DC11" s="628"/>
      <c r="DD11" s="634">
        <v>156613</v>
      </c>
      <c r="DE11" s="626"/>
      <c r="DF11" s="626"/>
      <c r="DG11" s="626"/>
      <c r="DH11" s="626"/>
      <c r="DI11" s="626"/>
      <c r="DJ11" s="626"/>
      <c r="DK11" s="626"/>
      <c r="DL11" s="626"/>
      <c r="DM11" s="626"/>
      <c r="DN11" s="626"/>
      <c r="DO11" s="626"/>
      <c r="DP11" s="627"/>
      <c r="DQ11" s="634">
        <v>267336</v>
      </c>
      <c r="DR11" s="626"/>
      <c r="DS11" s="626"/>
      <c r="DT11" s="626"/>
      <c r="DU11" s="626"/>
      <c r="DV11" s="626"/>
      <c r="DW11" s="626"/>
      <c r="DX11" s="626"/>
      <c r="DY11" s="626"/>
      <c r="DZ11" s="626"/>
      <c r="EA11" s="626"/>
      <c r="EB11" s="626"/>
      <c r="EC11" s="635"/>
    </row>
    <row r="12" spans="2:13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1836530</v>
      </c>
      <c r="BH12" s="626"/>
      <c r="BI12" s="626"/>
      <c r="BJ12" s="626"/>
      <c r="BK12" s="626"/>
      <c r="BL12" s="626"/>
      <c r="BM12" s="626"/>
      <c r="BN12" s="627"/>
      <c r="BO12" s="628">
        <v>51.4</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94342</v>
      </c>
      <c r="CS12" s="626"/>
      <c r="CT12" s="626"/>
      <c r="CU12" s="626"/>
      <c r="CV12" s="626"/>
      <c r="CW12" s="626"/>
      <c r="CX12" s="626"/>
      <c r="CY12" s="627"/>
      <c r="CZ12" s="628">
        <v>1.1</v>
      </c>
      <c r="DA12" s="628"/>
      <c r="DB12" s="628"/>
      <c r="DC12" s="628"/>
      <c r="DD12" s="634">
        <v>7373</v>
      </c>
      <c r="DE12" s="626"/>
      <c r="DF12" s="626"/>
      <c r="DG12" s="626"/>
      <c r="DH12" s="626"/>
      <c r="DI12" s="626"/>
      <c r="DJ12" s="626"/>
      <c r="DK12" s="626"/>
      <c r="DL12" s="626"/>
      <c r="DM12" s="626"/>
      <c r="DN12" s="626"/>
      <c r="DO12" s="626"/>
      <c r="DP12" s="627"/>
      <c r="DQ12" s="634">
        <v>89852</v>
      </c>
      <c r="DR12" s="626"/>
      <c r="DS12" s="626"/>
      <c r="DT12" s="626"/>
      <c r="DU12" s="626"/>
      <c r="DV12" s="626"/>
      <c r="DW12" s="626"/>
      <c r="DX12" s="626"/>
      <c r="DY12" s="626"/>
      <c r="DZ12" s="626"/>
      <c r="EA12" s="626"/>
      <c r="EB12" s="626"/>
      <c r="EC12" s="635"/>
    </row>
    <row r="13" spans="2:133" ht="11.25" customHeight="1">
      <c r="B13" s="622" t="s">
        <v>237</v>
      </c>
      <c r="C13" s="623"/>
      <c r="D13" s="623"/>
      <c r="E13" s="623"/>
      <c r="F13" s="623"/>
      <c r="G13" s="623"/>
      <c r="H13" s="623"/>
      <c r="I13" s="623"/>
      <c r="J13" s="623"/>
      <c r="K13" s="623"/>
      <c r="L13" s="623"/>
      <c r="M13" s="623"/>
      <c r="N13" s="623"/>
      <c r="O13" s="623"/>
      <c r="P13" s="623"/>
      <c r="Q13" s="624"/>
      <c r="R13" s="625">
        <v>21128</v>
      </c>
      <c r="S13" s="626"/>
      <c r="T13" s="626"/>
      <c r="U13" s="626"/>
      <c r="V13" s="626"/>
      <c r="W13" s="626"/>
      <c r="X13" s="626"/>
      <c r="Y13" s="627"/>
      <c r="Z13" s="628">
        <v>0.2</v>
      </c>
      <c r="AA13" s="628"/>
      <c r="AB13" s="628"/>
      <c r="AC13" s="628"/>
      <c r="AD13" s="629">
        <v>21128</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1836460</v>
      </c>
      <c r="BH13" s="626"/>
      <c r="BI13" s="626"/>
      <c r="BJ13" s="626"/>
      <c r="BK13" s="626"/>
      <c r="BL13" s="626"/>
      <c r="BM13" s="626"/>
      <c r="BN13" s="627"/>
      <c r="BO13" s="628">
        <v>51.4</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755436</v>
      </c>
      <c r="CS13" s="626"/>
      <c r="CT13" s="626"/>
      <c r="CU13" s="626"/>
      <c r="CV13" s="626"/>
      <c r="CW13" s="626"/>
      <c r="CX13" s="626"/>
      <c r="CY13" s="627"/>
      <c r="CZ13" s="628">
        <v>8.8</v>
      </c>
      <c r="DA13" s="628"/>
      <c r="DB13" s="628"/>
      <c r="DC13" s="628"/>
      <c r="DD13" s="634">
        <v>227196</v>
      </c>
      <c r="DE13" s="626"/>
      <c r="DF13" s="626"/>
      <c r="DG13" s="626"/>
      <c r="DH13" s="626"/>
      <c r="DI13" s="626"/>
      <c r="DJ13" s="626"/>
      <c r="DK13" s="626"/>
      <c r="DL13" s="626"/>
      <c r="DM13" s="626"/>
      <c r="DN13" s="626"/>
      <c r="DO13" s="626"/>
      <c r="DP13" s="627"/>
      <c r="DQ13" s="634">
        <v>521627</v>
      </c>
      <c r="DR13" s="626"/>
      <c r="DS13" s="626"/>
      <c r="DT13" s="626"/>
      <c r="DU13" s="626"/>
      <c r="DV13" s="626"/>
      <c r="DW13" s="626"/>
      <c r="DX13" s="626"/>
      <c r="DY13" s="626"/>
      <c r="DZ13" s="626"/>
      <c r="EA13" s="626"/>
      <c r="EB13" s="626"/>
      <c r="EC13" s="635"/>
    </row>
    <row r="14" spans="2:13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76127</v>
      </c>
      <c r="BH14" s="626"/>
      <c r="BI14" s="626"/>
      <c r="BJ14" s="626"/>
      <c r="BK14" s="626"/>
      <c r="BL14" s="626"/>
      <c r="BM14" s="626"/>
      <c r="BN14" s="627"/>
      <c r="BO14" s="628">
        <v>2.1</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338581</v>
      </c>
      <c r="CS14" s="626"/>
      <c r="CT14" s="626"/>
      <c r="CU14" s="626"/>
      <c r="CV14" s="626"/>
      <c r="CW14" s="626"/>
      <c r="CX14" s="626"/>
      <c r="CY14" s="627"/>
      <c r="CZ14" s="628">
        <v>3.9</v>
      </c>
      <c r="DA14" s="628"/>
      <c r="DB14" s="628"/>
      <c r="DC14" s="628"/>
      <c r="DD14" s="634">
        <v>37564</v>
      </c>
      <c r="DE14" s="626"/>
      <c r="DF14" s="626"/>
      <c r="DG14" s="626"/>
      <c r="DH14" s="626"/>
      <c r="DI14" s="626"/>
      <c r="DJ14" s="626"/>
      <c r="DK14" s="626"/>
      <c r="DL14" s="626"/>
      <c r="DM14" s="626"/>
      <c r="DN14" s="626"/>
      <c r="DO14" s="626"/>
      <c r="DP14" s="627"/>
      <c r="DQ14" s="634">
        <v>310228</v>
      </c>
      <c r="DR14" s="626"/>
      <c r="DS14" s="626"/>
      <c r="DT14" s="626"/>
      <c r="DU14" s="626"/>
      <c r="DV14" s="626"/>
      <c r="DW14" s="626"/>
      <c r="DX14" s="626"/>
      <c r="DY14" s="626"/>
      <c r="DZ14" s="626"/>
      <c r="EA14" s="626"/>
      <c r="EB14" s="626"/>
      <c r="EC14" s="635"/>
    </row>
    <row r="15" spans="2:133" ht="11.25" customHeight="1">
      <c r="B15" s="622" t="s">
        <v>243</v>
      </c>
      <c r="C15" s="623"/>
      <c r="D15" s="623"/>
      <c r="E15" s="623"/>
      <c r="F15" s="623"/>
      <c r="G15" s="623"/>
      <c r="H15" s="623"/>
      <c r="I15" s="623"/>
      <c r="J15" s="623"/>
      <c r="K15" s="623"/>
      <c r="L15" s="623"/>
      <c r="M15" s="623"/>
      <c r="N15" s="623"/>
      <c r="O15" s="623"/>
      <c r="P15" s="623"/>
      <c r="Q15" s="624"/>
      <c r="R15" s="625">
        <v>12764</v>
      </c>
      <c r="S15" s="626"/>
      <c r="T15" s="626"/>
      <c r="U15" s="626"/>
      <c r="V15" s="626"/>
      <c r="W15" s="626"/>
      <c r="X15" s="626"/>
      <c r="Y15" s="627"/>
      <c r="Z15" s="628">
        <v>0.1</v>
      </c>
      <c r="AA15" s="628"/>
      <c r="AB15" s="628"/>
      <c r="AC15" s="628"/>
      <c r="AD15" s="629">
        <v>12764</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127520</v>
      </c>
      <c r="BH15" s="626"/>
      <c r="BI15" s="626"/>
      <c r="BJ15" s="626"/>
      <c r="BK15" s="626"/>
      <c r="BL15" s="626"/>
      <c r="BM15" s="626"/>
      <c r="BN15" s="627"/>
      <c r="BO15" s="628">
        <v>3.6</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1343068</v>
      </c>
      <c r="CS15" s="626"/>
      <c r="CT15" s="626"/>
      <c r="CU15" s="626"/>
      <c r="CV15" s="626"/>
      <c r="CW15" s="626"/>
      <c r="CX15" s="626"/>
      <c r="CY15" s="627"/>
      <c r="CZ15" s="628">
        <v>15.6</v>
      </c>
      <c r="DA15" s="628"/>
      <c r="DB15" s="628"/>
      <c r="DC15" s="628"/>
      <c r="DD15" s="634">
        <v>243622</v>
      </c>
      <c r="DE15" s="626"/>
      <c r="DF15" s="626"/>
      <c r="DG15" s="626"/>
      <c r="DH15" s="626"/>
      <c r="DI15" s="626"/>
      <c r="DJ15" s="626"/>
      <c r="DK15" s="626"/>
      <c r="DL15" s="626"/>
      <c r="DM15" s="626"/>
      <c r="DN15" s="626"/>
      <c r="DO15" s="626"/>
      <c r="DP15" s="627"/>
      <c r="DQ15" s="634">
        <v>1154841</v>
      </c>
      <c r="DR15" s="626"/>
      <c r="DS15" s="626"/>
      <c r="DT15" s="626"/>
      <c r="DU15" s="626"/>
      <c r="DV15" s="626"/>
      <c r="DW15" s="626"/>
      <c r="DX15" s="626"/>
      <c r="DY15" s="626"/>
      <c r="DZ15" s="626"/>
      <c r="EA15" s="626"/>
      <c r="EB15" s="626"/>
      <c r="EC15" s="635"/>
    </row>
    <row r="16" spans="2:133" ht="11.25" customHeight="1">
      <c r="B16" s="622" t="s">
        <v>246</v>
      </c>
      <c r="C16" s="623"/>
      <c r="D16" s="623"/>
      <c r="E16" s="623"/>
      <c r="F16" s="623"/>
      <c r="G16" s="623"/>
      <c r="H16" s="623"/>
      <c r="I16" s="623"/>
      <c r="J16" s="623"/>
      <c r="K16" s="623"/>
      <c r="L16" s="623"/>
      <c r="M16" s="623"/>
      <c r="N16" s="623"/>
      <c r="O16" s="623"/>
      <c r="P16" s="623"/>
      <c r="Q16" s="624"/>
      <c r="R16" s="625">
        <v>1658589</v>
      </c>
      <c r="S16" s="626"/>
      <c r="T16" s="626"/>
      <c r="U16" s="626"/>
      <c r="V16" s="626"/>
      <c r="W16" s="626"/>
      <c r="X16" s="626"/>
      <c r="Y16" s="627"/>
      <c r="Z16" s="628">
        <v>18.1</v>
      </c>
      <c r="AA16" s="628"/>
      <c r="AB16" s="628"/>
      <c r="AC16" s="628"/>
      <c r="AD16" s="629">
        <v>1477414</v>
      </c>
      <c r="AE16" s="629"/>
      <c r="AF16" s="629"/>
      <c r="AG16" s="629"/>
      <c r="AH16" s="629"/>
      <c r="AI16" s="629"/>
      <c r="AJ16" s="629"/>
      <c r="AK16" s="629"/>
      <c r="AL16" s="630">
        <v>26.3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1477414</v>
      </c>
      <c r="S17" s="626"/>
      <c r="T17" s="626"/>
      <c r="U17" s="626"/>
      <c r="V17" s="626"/>
      <c r="W17" s="626"/>
      <c r="X17" s="626"/>
      <c r="Y17" s="627"/>
      <c r="Z17" s="628">
        <v>16.1</v>
      </c>
      <c r="AA17" s="628"/>
      <c r="AB17" s="628"/>
      <c r="AC17" s="628"/>
      <c r="AD17" s="629">
        <v>1477414</v>
      </c>
      <c r="AE17" s="629"/>
      <c r="AF17" s="629"/>
      <c r="AG17" s="629"/>
      <c r="AH17" s="629"/>
      <c r="AI17" s="629"/>
      <c r="AJ17" s="629"/>
      <c r="AK17" s="629"/>
      <c r="AL17" s="630">
        <v>26.3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591968</v>
      </c>
      <c r="CS17" s="626"/>
      <c r="CT17" s="626"/>
      <c r="CU17" s="626"/>
      <c r="CV17" s="626"/>
      <c r="CW17" s="626"/>
      <c r="CX17" s="626"/>
      <c r="CY17" s="627"/>
      <c r="CZ17" s="628">
        <v>6.9</v>
      </c>
      <c r="DA17" s="628"/>
      <c r="DB17" s="628"/>
      <c r="DC17" s="628"/>
      <c r="DD17" s="634" t="s">
        <v>113</v>
      </c>
      <c r="DE17" s="626"/>
      <c r="DF17" s="626"/>
      <c r="DG17" s="626"/>
      <c r="DH17" s="626"/>
      <c r="DI17" s="626"/>
      <c r="DJ17" s="626"/>
      <c r="DK17" s="626"/>
      <c r="DL17" s="626"/>
      <c r="DM17" s="626"/>
      <c r="DN17" s="626"/>
      <c r="DO17" s="626"/>
      <c r="DP17" s="627"/>
      <c r="DQ17" s="634">
        <v>579195</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181175</v>
      </c>
      <c r="S18" s="626"/>
      <c r="T18" s="626"/>
      <c r="U18" s="626"/>
      <c r="V18" s="626"/>
      <c r="W18" s="626"/>
      <c r="X18" s="626"/>
      <c r="Y18" s="627"/>
      <c r="Z18" s="628">
        <v>2</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5777436</v>
      </c>
      <c r="S20" s="626"/>
      <c r="T20" s="626"/>
      <c r="U20" s="626"/>
      <c r="V20" s="626"/>
      <c r="W20" s="626"/>
      <c r="X20" s="626"/>
      <c r="Y20" s="627"/>
      <c r="Z20" s="628">
        <v>63</v>
      </c>
      <c r="AA20" s="628"/>
      <c r="AB20" s="628"/>
      <c r="AC20" s="628"/>
      <c r="AD20" s="629">
        <v>5596261</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8599535</v>
      </c>
      <c r="CS20" s="626"/>
      <c r="CT20" s="626"/>
      <c r="CU20" s="626"/>
      <c r="CV20" s="626"/>
      <c r="CW20" s="626"/>
      <c r="CX20" s="626"/>
      <c r="CY20" s="627"/>
      <c r="CZ20" s="628">
        <v>100</v>
      </c>
      <c r="DA20" s="628"/>
      <c r="DB20" s="628"/>
      <c r="DC20" s="628"/>
      <c r="DD20" s="634">
        <v>1226641</v>
      </c>
      <c r="DE20" s="626"/>
      <c r="DF20" s="626"/>
      <c r="DG20" s="626"/>
      <c r="DH20" s="626"/>
      <c r="DI20" s="626"/>
      <c r="DJ20" s="626"/>
      <c r="DK20" s="626"/>
      <c r="DL20" s="626"/>
      <c r="DM20" s="626"/>
      <c r="DN20" s="626"/>
      <c r="DO20" s="626"/>
      <c r="DP20" s="627"/>
      <c r="DQ20" s="634">
        <v>6041553</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1989</v>
      </c>
      <c r="S21" s="626"/>
      <c r="T21" s="626"/>
      <c r="U21" s="626"/>
      <c r="V21" s="626"/>
      <c r="W21" s="626"/>
      <c r="X21" s="626"/>
      <c r="Y21" s="627"/>
      <c r="Z21" s="628">
        <v>0</v>
      </c>
      <c r="AA21" s="628"/>
      <c r="AB21" s="628"/>
      <c r="AC21" s="628"/>
      <c r="AD21" s="629">
        <v>1989</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170766</v>
      </c>
      <c r="S22" s="626"/>
      <c r="T22" s="626"/>
      <c r="U22" s="626"/>
      <c r="V22" s="626"/>
      <c r="W22" s="626"/>
      <c r="X22" s="626"/>
      <c r="Y22" s="627"/>
      <c r="Z22" s="628">
        <v>1.9</v>
      </c>
      <c r="AA22" s="628"/>
      <c r="AB22" s="628"/>
      <c r="AC22" s="628"/>
      <c r="AD22" s="629">
        <v>2143</v>
      </c>
      <c r="AE22" s="629"/>
      <c r="AF22" s="629"/>
      <c r="AG22" s="629"/>
      <c r="AH22" s="629"/>
      <c r="AI22" s="629"/>
      <c r="AJ22" s="629"/>
      <c r="AK22" s="629"/>
      <c r="AL22" s="630">
        <v>0</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112183</v>
      </c>
      <c r="S23" s="626"/>
      <c r="T23" s="626"/>
      <c r="U23" s="626"/>
      <c r="V23" s="626"/>
      <c r="W23" s="626"/>
      <c r="X23" s="626"/>
      <c r="Y23" s="627"/>
      <c r="Z23" s="628">
        <v>1.2</v>
      </c>
      <c r="AA23" s="628"/>
      <c r="AB23" s="628"/>
      <c r="AC23" s="628"/>
      <c r="AD23" s="629">
        <v>5858</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11977</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3693601</v>
      </c>
      <c r="CS24" s="615"/>
      <c r="CT24" s="615"/>
      <c r="CU24" s="615"/>
      <c r="CV24" s="615"/>
      <c r="CW24" s="615"/>
      <c r="CX24" s="615"/>
      <c r="CY24" s="616"/>
      <c r="CZ24" s="654">
        <v>43</v>
      </c>
      <c r="DA24" s="655"/>
      <c r="DB24" s="655"/>
      <c r="DC24" s="656"/>
      <c r="DD24" s="653">
        <v>2513793</v>
      </c>
      <c r="DE24" s="615"/>
      <c r="DF24" s="615"/>
      <c r="DG24" s="615"/>
      <c r="DH24" s="615"/>
      <c r="DI24" s="615"/>
      <c r="DJ24" s="615"/>
      <c r="DK24" s="616"/>
      <c r="DL24" s="653">
        <v>2512985</v>
      </c>
      <c r="DM24" s="615"/>
      <c r="DN24" s="615"/>
      <c r="DO24" s="615"/>
      <c r="DP24" s="615"/>
      <c r="DQ24" s="615"/>
      <c r="DR24" s="615"/>
      <c r="DS24" s="615"/>
      <c r="DT24" s="615"/>
      <c r="DU24" s="615"/>
      <c r="DV24" s="616"/>
      <c r="DW24" s="619">
        <v>41.9</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958524</v>
      </c>
      <c r="S25" s="626"/>
      <c r="T25" s="626"/>
      <c r="U25" s="626"/>
      <c r="V25" s="626"/>
      <c r="W25" s="626"/>
      <c r="X25" s="626"/>
      <c r="Y25" s="627"/>
      <c r="Z25" s="628">
        <v>10.4</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1537482</v>
      </c>
      <c r="CS25" s="645"/>
      <c r="CT25" s="645"/>
      <c r="CU25" s="645"/>
      <c r="CV25" s="645"/>
      <c r="CW25" s="645"/>
      <c r="CX25" s="645"/>
      <c r="CY25" s="646"/>
      <c r="CZ25" s="659">
        <v>17.9</v>
      </c>
      <c r="DA25" s="660"/>
      <c r="DB25" s="660"/>
      <c r="DC25" s="661"/>
      <c r="DD25" s="634">
        <v>1383950</v>
      </c>
      <c r="DE25" s="645"/>
      <c r="DF25" s="645"/>
      <c r="DG25" s="645"/>
      <c r="DH25" s="645"/>
      <c r="DI25" s="645"/>
      <c r="DJ25" s="645"/>
      <c r="DK25" s="646"/>
      <c r="DL25" s="634">
        <v>1383470</v>
      </c>
      <c r="DM25" s="645"/>
      <c r="DN25" s="645"/>
      <c r="DO25" s="645"/>
      <c r="DP25" s="645"/>
      <c r="DQ25" s="645"/>
      <c r="DR25" s="645"/>
      <c r="DS25" s="645"/>
      <c r="DT25" s="645"/>
      <c r="DU25" s="645"/>
      <c r="DV25" s="646"/>
      <c r="DW25" s="630">
        <v>23.1</v>
      </c>
      <c r="DX25" s="657"/>
      <c r="DY25" s="657"/>
      <c r="DZ25" s="657"/>
      <c r="EA25" s="657"/>
      <c r="EB25" s="657"/>
      <c r="EC25" s="658"/>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1058696</v>
      </c>
      <c r="CS26" s="626"/>
      <c r="CT26" s="626"/>
      <c r="CU26" s="626"/>
      <c r="CV26" s="626"/>
      <c r="CW26" s="626"/>
      <c r="CX26" s="626"/>
      <c r="CY26" s="627"/>
      <c r="CZ26" s="659">
        <v>12.3</v>
      </c>
      <c r="DA26" s="660"/>
      <c r="DB26" s="660"/>
      <c r="DC26" s="661"/>
      <c r="DD26" s="634">
        <v>912612</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7"/>
      <c r="DY26" s="657"/>
      <c r="DZ26" s="657"/>
      <c r="EA26" s="657"/>
      <c r="EB26" s="657"/>
      <c r="EC26" s="658"/>
    </row>
    <row r="27" spans="2:133" ht="11.25" customHeight="1">
      <c r="B27" s="622" t="s">
        <v>282</v>
      </c>
      <c r="C27" s="623"/>
      <c r="D27" s="623"/>
      <c r="E27" s="623"/>
      <c r="F27" s="623"/>
      <c r="G27" s="623"/>
      <c r="H27" s="623"/>
      <c r="I27" s="623"/>
      <c r="J27" s="623"/>
      <c r="K27" s="623"/>
      <c r="L27" s="623"/>
      <c r="M27" s="623"/>
      <c r="N27" s="623"/>
      <c r="O27" s="623"/>
      <c r="P27" s="623"/>
      <c r="Q27" s="624"/>
      <c r="R27" s="625">
        <v>686254</v>
      </c>
      <c r="S27" s="626"/>
      <c r="T27" s="626"/>
      <c r="U27" s="626"/>
      <c r="V27" s="626"/>
      <c r="W27" s="626"/>
      <c r="X27" s="626"/>
      <c r="Y27" s="627"/>
      <c r="Z27" s="628">
        <v>7.5</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3572262</v>
      </c>
      <c r="BH27" s="626"/>
      <c r="BI27" s="626"/>
      <c r="BJ27" s="626"/>
      <c r="BK27" s="626"/>
      <c r="BL27" s="626"/>
      <c r="BM27" s="626"/>
      <c r="BN27" s="627"/>
      <c r="BO27" s="628">
        <v>100</v>
      </c>
      <c r="BP27" s="628"/>
      <c r="BQ27" s="628"/>
      <c r="BR27" s="628"/>
      <c r="BS27" s="634">
        <v>80086</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1564151</v>
      </c>
      <c r="CS27" s="645"/>
      <c r="CT27" s="645"/>
      <c r="CU27" s="645"/>
      <c r="CV27" s="645"/>
      <c r="CW27" s="645"/>
      <c r="CX27" s="645"/>
      <c r="CY27" s="646"/>
      <c r="CZ27" s="659">
        <v>18.2</v>
      </c>
      <c r="DA27" s="660"/>
      <c r="DB27" s="660"/>
      <c r="DC27" s="661"/>
      <c r="DD27" s="634">
        <v>550648</v>
      </c>
      <c r="DE27" s="645"/>
      <c r="DF27" s="645"/>
      <c r="DG27" s="645"/>
      <c r="DH27" s="645"/>
      <c r="DI27" s="645"/>
      <c r="DJ27" s="645"/>
      <c r="DK27" s="646"/>
      <c r="DL27" s="634">
        <v>550320</v>
      </c>
      <c r="DM27" s="645"/>
      <c r="DN27" s="645"/>
      <c r="DO27" s="645"/>
      <c r="DP27" s="645"/>
      <c r="DQ27" s="645"/>
      <c r="DR27" s="645"/>
      <c r="DS27" s="645"/>
      <c r="DT27" s="645"/>
      <c r="DU27" s="645"/>
      <c r="DV27" s="646"/>
      <c r="DW27" s="630">
        <v>9.2</v>
      </c>
      <c r="DX27" s="657"/>
      <c r="DY27" s="657"/>
      <c r="DZ27" s="657"/>
      <c r="EA27" s="657"/>
      <c r="EB27" s="657"/>
      <c r="EC27" s="658"/>
    </row>
    <row r="28" spans="2:133" ht="11.25" customHeight="1">
      <c r="B28" s="622" t="s">
        <v>285</v>
      </c>
      <c r="C28" s="623"/>
      <c r="D28" s="623"/>
      <c r="E28" s="623"/>
      <c r="F28" s="623"/>
      <c r="G28" s="623"/>
      <c r="H28" s="623"/>
      <c r="I28" s="623"/>
      <c r="J28" s="623"/>
      <c r="K28" s="623"/>
      <c r="L28" s="623"/>
      <c r="M28" s="623"/>
      <c r="N28" s="623"/>
      <c r="O28" s="623"/>
      <c r="P28" s="623"/>
      <c r="Q28" s="624"/>
      <c r="R28" s="625">
        <v>9583</v>
      </c>
      <c r="S28" s="626"/>
      <c r="T28" s="626"/>
      <c r="U28" s="626"/>
      <c r="V28" s="626"/>
      <c r="W28" s="626"/>
      <c r="X28" s="626"/>
      <c r="Y28" s="627"/>
      <c r="Z28" s="628">
        <v>0.1</v>
      </c>
      <c r="AA28" s="628"/>
      <c r="AB28" s="628"/>
      <c r="AC28" s="628"/>
      <c r="AD28" s="629">
        <v>4021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591968</v>
      </c>
      <c r="CS28" s="626"/>
      <c r="CT28" s="626"/>
      <c r="CU28" s="626"/>
      <c r="CV28" s="626"/>
      <c r="CW28" s="626"/>
      <c r="CX28" s="626"/>
      <c r="CY28" s="627"/>
      <c r="CZ28" s="659">
        <v>6.9</v>
      </c>
      <c r="DA28" s="660"/>
      <c r="DB28" s="660"/>
      <c r="DC28" s="661"/>
      <c r="DD28" s="634">
        <v>579195</v>
      </c>
      <c r="DE28" s="626"/>
      <c r="DF28" s="626"/>
      <c r="DG28" s="626"/>
      <c r="DH28" s="626"/>
      <c r="DI28" s="626"/>
      <c r="DJ28" s="626"/>
      <c r="DK28" s="627"/>
      <c r="DL28" s="634">
        <v>579195</v>
      </c>
      <c r="DM28" s="626"/>
      <c r="DN28" s="626"/>
      <c r="DO28" s="626"/>
      <c r="DP28" s="626"/>
      <c r="DQ28" s="626"/>
      <c r="DR28" s="626"/>
      <c r="DS28" s="626"/>
      <c r="DT28" s="626"/>
      <c r="DU28" s="626"/>
      <c r="DV28" s="627"/>
      <c r="DW28" s="630">
        <v>9.7</v>
      </c>
      <c r="DX28" s="657"/>
      <c r="DY28" s="657"/>
      <c r="DZ28" s="657"/>
      <c r="EA28" s="657"/>
      <c r="EB28" s="657"/>
      <c r="EC28" s="658"/>
    </row>
    <row r="29" spans="2:133" ht="11.25" customHeight="1">
      <c r="B29" s="622" t="s">
        <v>287</v>
      </c>
      <c r="C29" s="623"/>
      <c r="D29" s="623"/>
      <c r="E29" s="623"/>
      <c r="F29" s="623"/>
      <c r="G29" s="623"/>
      <c r="H29" s="623"/>
      <c r="I29" s="623"/>
      <c r="J29" s="623"/>
      <c r="K29" s="623"/>
      <c r="L29" s="623"/>
      <c r="M29" s="623"/>
      <c r="N29" s="623"/>
      <c r="O29" s="623"/>
      <c r="P29" s="623"/>
      <c r="Q29" s="624"/>
      <c r="R29" s="625">
        <v>54724</v>
      </c>
      <c r="S29" s="626"/>
      <c r="T29" s="626"/>
      <c r="U29" s="626"/>
      <c r="V29" s="626"/>
      <c r="W29" s="626"/>
      <c r="X29" s="626"/>
      <c r="Y29" s="627"/>
      <c r="Z29" s="628">
        <v>0.6</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591968</v>
      </c>
      <c r="CS29" s="645"/>
      <c r="CT29" s="645"/>
      <c r="CU29" s="645"/>
      <c r="CV29" s="645"/>
      <c r="CW29" s="645"/>
      <c r="CX29" s="645"/>
      <c r="CY29" s="646"/>
      <c r="CZ29" s="659">
        <v>6.9</v>
      </c>
      <c r="DA29" s="660"/>
      <c r="DB29" s="660"/>
      <c r="DC29" s="661"/>
      <c r="DD29" s="634">
        <v>579195</v>
      </c>
      <c r="DE29" s="645"/>
      <c r="DF29" s="645"/>
      <c r="DG29" s="645"/>
      <c r="DH29" s="645"/>
      <c r="DI29" s="645"/>
      <c r="DJ29" s="645"/>
      <c r="DK29" s="646"/>
      <c r="DL29" s="634">
        <v>579195</v>
      </c>
      <c r="DM29" s="645"/>
      <c r="DN29" s="645"/>
      <c r="DO29" s="645"/>
      <c r="DP29" s="645"/>
      <c r="DQ29" s="645"/>
      <c r="DR29" s="645"/>
      <c r="DS29" s="645"/>
      <c r="DT29" s="645"/>
      <c r="DU29" s="645"/>
      <c r="DV29" s="646"/>
      <c r="DW29" s="630">
        <v>9.7</v>
      </c>
      <c r="DX29" s="657"/>
      <c r="DY29" s="657"/>
      <c r="DZ29" s="657"/>
      <c r="EA29" s="657"/>
      <c r="EB29" s="657"/>
      <c r="EC29" s="658"/>
    </row>
    <row r="30" spans="2:133" ht="11.25" customHeight="1">
      <c r="B30" s="622" t="s">
        <v>291</v>
      </c>
      <c r="C30" s="623"/>
      <c r="D30" s="623"/>
      <c r="E30" s="623"/>
      <c r="F30" s="623"/>
      <c r="G30" s="623"/>
      <c r="H30" s="623"/>
      <c r="I30" s="623"/>
      <c r="J30" s="623"/>
      <c r="K30" s="623"/>
      <c r="L30" s="623"/>
      <c r="M30" s="623"/>
      <c r="N30" s="623"/>
      <c r="O30" s="623"/>
      <c r="P30" s="623"/>
      <c r="Q30" s="624"/>
      <c r="R30" s="625">
        <v>40469</v>
      </c>
      <c r="S30" s="626"/>
      <c r="T30" s="626"/>
      <c r="U30" s="626"/>
      <c r="V30" s="626"/>
      <c r="W30" s="626"/>
      <c r="X30" s="626"/>
      <c r="Y30" s="627"/>
      <c r="Z30" s="628">
        <v>0.4</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99.4</v>
      </c>
      <c r="BH30" s="684"/>
      <c r="BI30" s="684"/>
      <c r="BJ30" s="684"/>
      <c r="BK30" s="684"/>
      <c r="BL30" s="684"/>
      <c r="BM30" s="620">
        <v>97.1</v>
      </c>
      <c r="BN30" s="684"/>
      <c r="BO30" s="684"/>
      <c r="BP30" s="684"/>
      <c r="BQ30" s="685"/>
      <c r="BR30" s="683">
        <v>99.3</v>
      </c>
      <c r="BS30" s="684"/>
      <c r="BT30" s="684"/>
      <c r="BU30" s="684"/>
      <c r="BV30" s="684"/>
      <c r="BW30" s="684"/>
      <c r="BX30" s="620">
        <v>96.7</v>
      </c>
      <c r="BY30" s="684"/>
      <c r="BZ30" s="684"/>
      <c r="CA30" s="684"/>
      <c r="CB30" s="685"/>
      <c r="CD30" s="688"/>
      <c r="CE30" s="689"/>
      <c r="CF30" s="639" t="s">
        <v>294</v>
      </c>
      <c r="CG30" s="640"/>
      <c r="CH30" s="640"/>
      <c r="CI30" s="640"/>
      <c r="CJ30" s="640"/>
      <c r="CK30" s="640"/>
      <c r="CL30" s="640"/>
      <c r="CM30" s="640"/>
      <c r="CN30" s="640"/>
      <c r="CO30" s="640"/>
      <c r="CP30" s="640"/>
      <c r="CQ30" s="641"/>
      <c r="CR30" s="625">
        <v>517751</v>
      </c>
      <c r="CS30" s="626"/>
      <c r="CT30" s="626"/>
      <c r="CU30" s="626"/>
      <c r="CV30" s="626"/>
      <c r="CW30" s="626"/>
      <c r="CX30" s="626"/>
      <c r="CY30" s="627"/>
      <c r="CZ30" s="659">
        <v>6</v>
      </c>
      <c r="DA30" s="660"/>
      <c r="DB30" s="660"/>
      <c r="DC30" s="661"/>
      <c r="DD30" s="634">
        <v>505853</v>
      </c>
      <c r="DE30" s="626"/>
      <c r="DF30" s="626"/>
      <c r="DG30" s="626"/>
      <c r="DH30" s="626"/>
      <c r="DI30" s="626"/>
      <c r="DJ30" s="626"/>
      <c r="DK30" s="627"/>
      <c r="DL30" s="634">
        <v>505853</v>
      </c>
      <c r="DM30" s="626"/>
      <c r="DN30" s="626"/>
      <c r="DO30" s="626"/>
      <c r="DP30" s="626"/>
      <c r="DQ30" s="626"/>
      <c r="DR30" s="626"/>
      <c r="DS30" s="626"/>
      <c r="DT30" s="626"/>
      <c r="DU30" s="626"/>
      <c r="DV30" s="627"/>
      <c r="DW30" s="630">
        <v>8.4</v>
      </c>
      <c r="DX30" s="657"/>
      <c r="DY30" s="657"/>
      <c r="DZ30" s="657"/>
      <c r="EA30" s="657"/>
      <c r="EB30" s="657"/>
      <c r="EC30" s="658"/>
    </row>
    <row r="31" spans="2:133" ht="11.25" customHeight="1">
      <c r="B31" s="622" t="s">
        <v>295</v>
      </c>
      <c r="C31" s="623"/>
      <c r="D31" s="623"/>
      <c r="E31" s="623"/>
      <c r="F31" s="623"/>
      <c r="G31" s="623"/>
      <c r="H31" s="623"/>
      <c r="I31" s="623"/>
      <c r="J31" s="623"/>
      <c r="K31" s="623"/>
      <c r="L31" s="623"/>
      <c r="M31" s="623"/>
      <c r="N31" s="623"/>
      <c r="O31" s="623"/>
      <c r="P31" s="623"/>
      <c r="Q31" s="624"/>
      <c r="R31" s="625">
        <v>428507</v>
      </c>
      <c r="S31" s="626"/>
      <c r="T31" s="626"/>
      <c r="U31" s="626"/>
      <c r="V31" s="626"/>
      <c r="W31" s="626"/>
      <c r="X31" s="626"/>
      <c r="Y31" s="627"/>
      <c r="Z31" s="628">
        <v>4.7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99.3</v>
      </c>
      <c r="BH31" s="645"/>
      <c r="BI31" s="645"/>
      <c r="BJ31" s="645"/>
      <c r="BK31" s="645"/>
      <c r="BL31" s="645"/>
      <c r="BM31" s="631">
        <v>97</v>
      </c>
      <c r="BN31" s="681"/>
      <c r="BO31" s="681"/>
      <c r="BP31" s="681"/>
      <c r="BQ31" s="682"/>
      <c r="BR31" s="680">
        <v>99</v>
      </c>
      <c r="BS31" s="645"/>
      <c r="BT31" s="645"/>
      <c r="BU31" s="645"/>
      <c r="BV31" s="645"/>
      <c r="BW31" s="645"/>
      <c r="BX31" s="631">
        <v>96.2</v>
      </c>
      <c r="BY31" s="681"/>
      <c r="BZ31" s="681"/>
      <c r="CA31" s="681"/>
      <c r="CB31" s="682"/>
      <c r="CD31" s="688"/>
      <c r="CE31" s="689"/>
      <c r="CF31" s="639" t="s">
        <v>298</v>
      </c>
      <c r="CG31" s="640"/>
      <c r="CH31" s="640"/>
      <c r="CI31" s="640"/>
      <c r="CJ31" s="640"/>
      <c r="CK31" s="640"/>
      <c r="CL31" s="640"/>
      <c r="CM31" s="640"/>
      <c r="CN31" s="640"/>
      <c r="CO31" s="640"/>
      <c r="CP31" s="640"/>
      <c r="CQ31" s="641"/>
      <c r="CR31" s="625">
        <v>74217</v>
      </c>
      <c r="CS31" s="645"/>
      <c r="CT31" s="645"/>
      <c r="CU31" s="645"/>
      <c r="CV31" s="645"/>
      <c r="CW31" s="645"/>
      <c r="CX31" s="645"/>
      <c r="CY31" s="646"/>
      <c r="CZ31" s="659">
        <v>0.9</v>
      </c>
      <c r="DA31" s="660"/>
      <c r="DB31" s="660"/>
      <c r="DC31" s="661"/>
      <c r="DD31" s="634">
        <v>73342</v>
      </c>
      <c r="DE31" s="645"/>
      <c r="DF31" s="645"/>
      <c r="DG31" s="645"/>
      <c r="DH31" s="645"/>
      <c r="DI31" s="645"/>
      <c r="DJ31" s="645"/>
      <c r="DK31" s="646"/>
      <c r="DL31" s="634">
        <v>73342</v>
      </c>
      <c r="DM31" s="645"/>
      <c r="DN31" s="645"/>
      <c r="DO31" s="645"/>
      <c r="DP31" s="645"/>
      <c r="DQ31" s="645"/>
      <c r="DR31" s="645"/>
      <c r="DS31" s="645"/>
      <c r="DT31" s="645"/>
      <c r="DU31" s="645"/>
      <c r="DV31" s="646"/>
      <c r="DW31" s="630">
        <v>1.2</v>
      </c>
      <c r="DX31" s="657"/>
      <c r="DY31" s="657"/>
      <c r="DZ31" s="657"/>
      <c r="EA31" s="657"/>
      <c r="EB31" s="657"/>
      <c r="EC31" s="658"/>
    </row>
    <row r="32" spans="2:133" ht="11.25" customHeight="1">
      <c r="B32" s="622" t="s">
        <v>299</v>
      </c>
      <c r="C32" s="623"/>
      <c r="D32" s="623"/>
      <c r="E32" s="623"/>
      <c r="F32" s="623"/>
      <c r="G32" s="623"/>
      <c r="H32" s="623"/>
      <c r="I32" s="623"/>
      <c r="J32" s="623"/>
      <c r="K32" s="623"/>
      <c r="L32" s="623"/>
      <c r="M32" s="623"/>
      <c r="N32" s="623"/>
      <c r="O32" s="623"/>
      <c r="P32" s="623"/>
      <c r="Q32" s="624"/>
      <c r="R32" s="625">
        <v>81419</v>
      </c>
      <c r="S32" s="626"/>
      <c r="T32" s="626"/>
      <c r="U32" s="626"/>
      <c r="V32" s="626"/>
      <c r="W32" s="626"/>
      <c r="X32" s="626"/>
      <c r="Y32" s="627"/>
      <c r="Z32" s="628">
        <v>0.9</v>
      </c>
      <c r="AA32" s="628"/>
      <c r="AB32" s="628"/>
      <c r="AC32" s="628"/>
      <c r="AD32" s="629">
        <v>684</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97</v>
      </c>
      <c r="BN32" s="693"/>
      <c r="BO32" s="693"/>
      <c r="BP32" s="693"/>
      <c r="BQ32" s="695"/>
      <c r="BR32" s="692">
        <v>99.4</v>
      </c>
      <c r="BS32" s="693"/>
      <c r="BT32" s="693"/>
      <c r="BU32" s="693"/>
      <c r="BV32" s="693"/>
      <c r="BW32" s="693"/>
      <c r="BX32" s="694">
        <v>97</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7"/>
      <c r="DY32" s="657"/>
      <c r="DZ32" s="657"/>
      <c r="EA32" s="657"/>
      <c r="EB32" s="657"/>
      <c r="EC32" s="658"/>
    </row>
    <row r="33" spans="2:133" ht="11.25" customHeight="1">
      <c r="B33" s="622" t="s">
        <v>302</v>
      </c>
      <c r="C33" s="623"/>
      <c r="D33" s="623"/>
      <c r="E33" s="623"/>
      <c r="F33" s="623"/>
      <c r="G33" s="623"/>
      <c r="H33" s="623"/>
      <c r="I33" s="623"/>
      <c r="J33" s="623"/>
      <c r="K33" s="623"/>
      <c r="L33" s="623"/>
      <c r="M33" s="623"/>
      <c r="N33" s="623"/>
      <c r="O33" s="623"/>
      <c r="P33" s="623"/>
      <c r="Q33" s="624"/>
      <c r="R33" s="625">
        <v>841901</v>
      </c>
      <c r="S33" s="626"/>
      <c r="T33" s="626"/>
      <c r="U33" s="626"/>
      <c r="V33" s="626"/>
      <c r="W33" s="626"/>
      <c r="X33" s="626"/>
      <c r="Y33" s="627"/>
      <c r="Z33" s="628">
        <v>9.2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3679293</v>
      </c>
      <c r="CS33" s="645"/>
      <c r="CT33" s="645"/>
      <c r="CU33" s="645"/>
      <c r="CV33" s="645"/>
      <c r="CW33" s="645"/>
      <c r="CX33" s="645"/>
      <c r="CY33" s="646"/>
      <c r="CZ33" s="659">
        <v>42.8</v>
      </c>
      <c r="DA33" s="660"/>
      <c r="DB33" s="660"/>
      <c r="DC33" s="661"/>
      <c r="DD33" s="634">
        <v>3088832</v>
      </c>
      <c r="DE33" s="645"/>
      <c r="DF33" s="645"/>
      <c r="DG33" s="645"/>
      <c r="DH33" s="645"/>
      <c r="DI33" s="645"/>
      <c r="DJ33" s="645"/>
      <c r="DK33" s="646"/>
      <c r="DL33" s="634">
        <v>2779932</v>
      </c>
      <c r="DM33" s="645"/>
      <c r="DN33" s="645"/>
      <c r="DO33" s="645"/>
      <c r="DP33" s="645"/>
      <c r="DQ33" s="645"/>
      <c r="DR33" s="645"/>
      <c r="DS33" s="645"/>
      <c r="DT33" s="645"/>
      <c r="DU33" s="645"/>
      <c r="DV33" s="646"/>
      <c r="DW33" s="630">
        <v>46.3</v>
      </c>
      <c r="DX33" s="657"/>
      <c r="DY33" s="657"/>
      <c r="DZ33" s="657"/>
      <c r="EA33" s="657"/>
      <c r="EB33" s="657"/>
      <c r="EC33" s="658"/>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1299982</v>
      </c>
      <c r="CS34" s="626"/>
      <c r="CT34" s="626"/>
      <c r="CU34" s="626"/>
      <c r="CV34" s="626"/>
      <c r="CW34" s="626"/>
      <c r="CX34" s="626"/>
      <c r="CY34" s="627"/>
      <c r="CZ34" s="659">
        <v>15.1</v>
      </c>
      <c r="DA34" s="660"/>
      <c r="DB34" s="660"/>
      <c r="DC34" s="661"/>
      <c r="DD34" s="634">
        <v>1032478</v>
      </c>
      <c r="DE34" s="626"/>
      <c r="DF34" s="626"/>
      <c r="DG34" s="626"/>
      <c r="DH34" s="626"/>
      <c r="DI34" s="626"/>
      <c r="DJ34" s="626"/>
      <c r="DK34" s="627"/>
      <c r="DL34" s="634">
        <v>890350</v>
      </c>
      <c r="DM34" s="626"/>
      <c r="DN34" s="626"/>
      <c r="DO34" s="626"/>
      <c r="DP34" s="626"/>
      <c r="DQ34" s="626"/>
      <c r="DR34" s="626"/>
      <c r="DS34" s="626"/>
      <c r="DT34" s="626"/>
      <c r="DU34" s="626"/>
      <c r="DV34" s="627"/>
      <c r="DW34" s="630">
        <v>14.8</v>
      </c>
      <c r="DX34" s="657"/>
      <c r="DY34" s="657"/>
      <c r="DZ34" s="657"/>
      <c r="EA34" s="657"/>
      <c r="EB34" s="657"/>
      <c r="EC34" s="658"/>
    </row>
    <row r="35" spans="2:133" ht="11.25" customHeight="1">
      <c r="B35" s="622" t="s">
        <v>308</v>
      </c>
      <c r="C35" s="623"/>
      <c r="D35" s="623"/>
      <c r="E35" s="623"/>
      <c r="F35" s="623"/>
      <c r="G35" s="623"/>
      <c r="H35" s="623"/>
      <c r="I35" s="623"/>
      <c r="J35" s="623"/>
      <c r="K35" s="623"/>
      <c r="L35" s="623"/>
      <c r="M35" s="623"/>
      <c r="N35" s="623"/>
      <c r="O35" s="623"/>
      <c r="P35" s="623"/>
      <c r="Q35" s="624"/>
      <c r="R35" s="625">
        <v>389601</v>
      </c>
      <c r="S35" s="626"/>
      <c r="T35" s="626"/>
      <c r="U35" s="626"/>
      <c r="V35" s="626"/>
      <c r="W35" s="626"/>
      <c r="X35" s="626"/>
      <c r="Y35" s="627"/>
      <c r="Z35" s="628">
        <v>4.2</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1191724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114544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75008</v>
      </c>
      <c r="CS35" s="645"/>
      <c r="CT35" s="645"/>
      <c r="CU35" s="645"/>
      <c r="CV35" s="645"/>
      <c r="CW35" s="645"/>
      <c r="CX35" s="645"/>
      <c r="CY35" s="646"/>
      <c r="CZ35" s="659">
        <v>0.9</v>
      </c>
      <c r="DA35" s="660"/>
      <c r="DB35" s="660"/>
      <c r="DC35" s="661"/>
      <c r="DD35" s="634">
        <v>68673</v>
      </c>
      <c r="DE35" s="645"/>
      <c r="DF35" s="645"/>
      <c r="DG35" s="645"/>
      <c r="DH35" s="645"/>
      <c r="DI35" s="645"/>
      <c r="DJ35" s="645"/>
      <c r="DK35" s="646"/>
      <c r="DL35" s="634">
        <v>68673</v>
      </c>
      <c r="DM35" s="645"/>
      <c r="DN35" s="645"/>
      <c r="DO35" s="645"/>
      <c r="DP35" s="645"/>
      <c r="DQ35" s="645"/>
      <c r="DR35" s="645"/>
      <c r="DS35" s="645"/>
      <c r="DT35" s="645"/>
      <c r="DU35" s="645"/>
      <c r="DV35" s="646"/>
      <c r="DW35" s="630">
        <v>1.1</v>
      </c>
      <c r="DX35" s="657"/>
      <c r="DY35" s="657"/>
      <c r="DZ35" s="657"/>
      <c r="EA35" s="657"/>
      <c r="EB35" s="657"/>
      <c r="EC35" s="658"/>
    </row>
    <row r="36" spans="2:133" ht="11.25" customHeight="1">
      <c r="B36" s="668" t="s">
        <v>312</v>
      </c>
      <c r="C36" s="669"/>
      <c r="D36" s="669"/>
      <c r="E36" s="669"/>
      <c r="F36" s="669"/>
      <c r="G36" s="669"/>
      <c r="H36" s="669"/>
      <c r="I36" s="669"/>
      <c r="J36" s="669"/>
      <c r="K36" s="669"/>
      <c r="L36" s="669"/>
      <c r="M36" s="669"/>
      <c r="N36" s="669"/>
      <c r="O36" s="669"/>
      <c r="P36" s="669"/>
      <c r="Q36" s="670"/>
      <c r="R36" s="697">
        <v>9175732</v>
      </c>
      <c r="S36" s="698"/>
      <c r="T36" s="698"/>
      <c r="U36" s="698"/>
      <c r="V36" s="698"/>
      <c r="W36" s="698"/>
      <c r="X36" s="698"/>
      <c r="Y36" s="699"/>
      <c r="Z36" s="700">
        <v>100</v>
      </c>
      <c r="AA36" s="700"/>
      <c r="AB36" s="700"/>
      <c r="AC36" s="700"/>
      <c r="AD36" s="701">
        <v>5610956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419136</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100110</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1067571</v>
      </c>
      <c r="CS36" s="626"/>
      <c r="CT36" s="626"/>
      <c r="CU36" s="626"/>
      <c r="CV36" s="626"/>
      <c r="CW36" s="626"/>
      <c r="CX36" s="626"/>
      <c r="CY36" s="627"/>
      <c r="CZ36" s="659">
        <v>12.4</v>
      </c>
      <c r="DA36" s="660"/>
      <c r="DB36" s="660"/>
      <c r="DC36" s="661"/>
      <c r="DD36" s="634">
        <v>925955</v>
      </c>
      <c r="DE36" s="626"/>
      <c r="DF36" s="626"/>
      <c r="DG36" s="626"/>
      <c r="DH36" s="626"/>
      <c r="DI36" s="626"/>
      <c r="DJ36" s="626"/>
      <c r="DK36" s="627"/>
      <c r="DL36" s="634">
        <v>870381</v>
      </c>
      <c r="DM36" s="626"/>
      <c r="DN36" s="626"/>
      <c r="DO36" s="626"/>
      <c r="DP36" s="626"/>
      <c r="DQ36" s="626"/>
      <c r="DR36" s="626"/>
      <c r="DS36" s="626"/>
      <c r="DT36" s="626"/>
      <c r="DU36" s="626"/>
      <c r="DV36" s="627"/>
      <c r="DW36" s="630">
        <v>14.5</v>
      </c>
      <c r="DX36" s="657"/>
      <c r="DY36" s="657"/>
      <c r="DZ36" s="657"/>
      <c r="EA36" s="657"/>
      <c r="EB36" s="657"/>
      <c r="EC36" s="658"/>
    </row>
    <row r="37" spans="43:133" ht="11.25" customHeight="1">
      <c r="AQ37" s="704" t="s">
        <v>316</v>
      </c>
      <c r="AR37" s="705"/>
      <c r="AS37" s="705"/>
      <c r="AT37" s="705"/>
      <c r="AU37" s="705"/>
      <c r="AV37" s="705"/>
      <c r="AW37" s="705"/>
      <c r="AX37" s="705"/>
      <c r="AY37" s="706"/>
      <c r="AZ37" s="625">
        <v>13728</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2878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548456</v>
      </c>
      <c r="CS37" s="645"/>
      <c r="CT37" s="645"/>
      <c r="CU37" s="645"/>
      <c r="CV37" s="645"/>
      <c r="CW37" s="645"/>
      <c r="CX37" s="645"/>
      <c r="CY37" s="646"/>
      <c r="CZ37" s="659">
        <v>6.4</v>
      </c>
      <c r="DA37" s="660"/>
      <c r="DB37" s="660"/>
      <c r="DC37" s="661"/>
      <c r="DD37" s="634">
        <v>548456</v>
      </c>
      <c r="DE37" s="645"/>
      <c r="DF37" s="645"/>
      <c r="DG37" s="645"/>
      <c r="DH37" s="645"/>
      <c r="DI37" s="645"/>
      <c r="DJ37" s="645"/>
      <c r="DK37" s="646"/>
      <c r="DL37" s="634">
        <v>548456</v>
      </c>
      <c r="DM37" s="645"/>
      <c r="DN37" s="645"/>
      <c r="DO37" s="645"/>
      <c r="DP37" s="645"/>
      <c r="DQ37" s="645"/>
      <c r="DR37" s="645"/>
      <c r="DS37" s="645"/>
      <c r="DT37" s="645"/>
      <c r="DU37" s="645"/>
      <c r="DV37" s="646"/>
      <c r="DW37" s="630">
        <v>9.1</v>
      </c>
      <c r="DX37" s="657"/>
      <c r="DY37" s="657"/>
      <c r="DZ37" s="657"/>
      <c r="EA37" s="657"/>
      <c r="EB37" s="657"/>
      <c r="EC37" s="658"/>
    </row>
    <row r="38" spans="43:133" ht="11.25" customHeight="1">
      <c r="AQ38" s="704" t="s">
        <v>319</v>
      </c>
      <c r="AR38" s="705"/>
      <c r="AS38" s="705"/>
      <c r="AT38" s="705"/>
      <c r="AU38" s="705"/>
      <c r="AV38" s="705"/>
      <c r="AW38" s="705"/>
      <c r="AX38" s="705"/>
      <c r="AY38" s="706"/>
      <c r="AZ38" s="625">
        <v>9700</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4875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1177996</v>
      </c>
      <c r="CS38" s="626"/>
      <c r="CT38" s="626"/>
      <c r="CU38" s="626"/>
      <c r="CV38" s="626"/>
      <c r="CW38" s="626"/>
      <c r="CX38" s="626"/>
      <c r="CY38" s="627"/>
      <c r="CZ38" s="659">
        <v>13.7</v>
      </c>
      <c r="DA38" s="660"/>
      <c r="DB38" s="660"/>
      <c r="DC38" s="661"/>
      <c r="DD38" s="634">
        <v>1061721</v>
      </c>
      <c r="DE38" s="626"/>
      <c r="DF38" s="626"/>
      <c r="DG38" s="626"/>
      <c r="DH38" s="626"/>
      <c r="DI38" s="626"/>
      <c r="DJ38" s="626"/>
      <c r="DK38" s="627"/>
      <c r="DL38" s="634">
        <v>950528</v>
      </c>
      <c r="DM38" s="626"/>
      <c r="DN38" s="626"/>
      <c r="DO38" s="626"/>
      <c r="DP38" s="626"/>
      <c r="DQ38" s="626"/>
      <c r="DR38" s="626"/>
      <c r="DS38" s="626"/>
      <c r="DT38" s="626"/>
      <c r="DU38" s="626"/>
      <c r="DV38" s="627"/>
      <c r="DW38" s="630">
        <v>15.8</v>
      </c>
      <c r="DX38" s="657"/>
      <c r="DY38" s="657"/>
      <c r="DZ38" s="657"/>
      <c r="EA38" s="657"/>
      <c r="EB38" s="657"/>
      <c r="EC38" s="658"/>
    </row>
    <row r="39" spans="43:133" ht="11.25" customHeight="1">
      <c r="AQ39" s="704" t="s">
        <v>322</v>
      </c>
      <c r="AR39" s="705"/>
      <c r="AS39" s="705"/>
      <c r="AT39" s="705"/>
      <c r="AU39" s="705"/>
      <c r="AV39" s="705"/>
      <c r="AW39" s="705"/>
      <c r="AX39" s="705"/>
      <c r="AY39" s="706"/>
      <c r="AZ39" s="625" t="s">
        <v>323</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94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48216</v>
      </c>
      <c r="CS39" s="645"/>
      <c r="CT39" s="645"/>
      <c r="CU39" s="645"/>
      <c r="CV39" s="645"/>
      <c r="CW39" s="645"/>
      <c r="CX39" s="645"/>
      <c r="CY39" s="646"/>
      <c r="CZ39" s="659">
        <v>0.6</v>
      </c>
      <c r="DA39" s="660"/>
      <c r="DB39" s="660"/>
      <c r="DC39" s="661"/>
      <c r="DD39" s="634">
        <v>5</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148905</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98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10520</v>
      </c>
      <c r="CS40" s="626"/>
      <c r="CT40" s="626"/>
      <c r="CU40" s="626"/>
      <c r="CV40" s="626"/>
      <c r="CW40" s="626"/>
      <c r="CX40" s="626"/>
      <c r="CY40" s="627"/>
      <c r="CZ40" s="659">
        <v>0.1</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600255</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300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1226641</v>
      </c>
      <c r="CS42" s="626"/>
      <c r="CT42" s="626"/>
      <c r="CU42" s="626"/>
      <c r="CV42" s="626"/>
      <c r="CW42" s="626"/>
      <c r="CX42" s="626"/>
      <c r="CY42" s="627"/>
      <c r="CZ42" s="659">
        <v>14.3</v>
      </c>
      <c r="DA42" s="708"/>
      <c r="DB42" s="708"/>
      <c r="DC42" s="709"/>
      <c r="DD42" s="634">
        <v>438928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23888</v>
      </c>
      <c r="CS43" s="645"/>
      <c r="CT43" s="645"/>
      <c r="CU43" s="645"/>
      <c r="CV43" s="645"/>
      <c r="CW43" s="645"/>
      <c r="CX43" s="645"/>
      <c r="CY43" s="646"/>
      <c r="CZ43" s="659">
        <v>0.3</v>
      </c>
      <c r="DA43" s="660"/>
      <c r="DB43" s="660"/>
      <c r="DC43" s="661"/>
      <c r="DD43" s="634">
        <v>23888</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1226641</v>
      </c>
      <c r="CS44" s="626"/>
      <c r="CT44" s="626"/>
      <c r="CU44" s="626"/>
      <c r="CV44" s="626"/>
      <c r="CW44" s="626"/>
      <c r="CX44" s="626"/>
      <c r="CY44" s="627"/>
      <c r="CZ44" s="659">
        <v>14.3</v>
      </c>
      <c r="DA44" s="708"/>
      <c r="DB44" s="708"/>
      <c r="DC44" s="709"/>
      <c r="DD44" s="634">
        <v>438928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340</v>
      </c>
      <c r="CG45" s="623"/>
      <c r="CH45" s="623"/>
      <c r="CI45" s="623"/>
      <c r="CJ45" s="623"/>
      <c r="CK45" s="623"/>
      <c r="CL45" s="623"/>
      <c r="CM45" s="623"/>
      <c r="CN45" s="623"/>
      <c r="CO45" s="623"/>
      <c r="CP45" s="623"/>
      <c r="CQ45" s="624"/>
      <c r="CR45" s="625">
        <v>463239</v>
      </c>
      <c r="CS45" s="645"/>
      <c r="CT45" s="645"/>
      <c r="CU45" s="645"/>
      <c r="CV45" s="645"/>
      <c r="CW45" s="645"/>
      <c r="CX45" s="645"/>
      <c r="CY45" s="646"/>
      <c r="CZ45" s="659">
        <v>5.4</v>
      </c>
      <c r="DA45" s="660"/>
      <c r="DB45" s="660"/>
      <c r="DC45" s="661"/>
      <c r="DD45" s="634">
        <v>35618</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341</v>
      </c>
      <c r="CG46" s="623"/>
      <c r="CH46" s="623"/>
      <c r="CI46" s="623"/>
      <c r="CJ46" s="623"/>
      <c r="CK46" s="623"/>
      <c r="CL46" s="623"/>
      <c r="CM46" s="623"/>
      <c r="CN46" s="623"/>
      <c r="CO46" s="623"/>
      <c r="CP46" s="623"/>
      <c r="CQ46" s="624"/>
      <c r="CR46" s="625">
        <v>744817</v>
      </c>
      <c r="CS46" s="626"/>
      <c r="CT46" s="626"/>
      <c r="CU46" s="626"/>
      <c r="CV46" s="626"/>
      <c r="CW46" s="626"/>
      <c r="CX46" s="626"/>
      <c r="CY46" s="627"/>
      <c r="CZ46" s="659">
        <v>8.7</v>
      </c>
      <c r="DA46" s="708"/>
      <c r="DB46" s="708"/>
      <c r="DC46" s="709"/>
      <c r="DD46" s="634">
        <v>384725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342</v>
      </c>
      <c r="CG47" s="623"/>
      <c r="CH47" s="623"/>
      <c r="CI47" s="623"/>
      <c r="CJ47" s="623"/>
      <c r="CK47" s="623"/>
      <c r="CL47" s="623"/>
      <c r="CM47" s="623"/>
      <c r="CN47" s="623"/>
      <c r="CO47" s="623"/>
      <c r="CP47" s="623"/>
      <c r="CQ47" s="624"/>
      <c r="CR47" s="625" t="s">
        <v>113</v>
      </c>
      <c r="CS47" s="645"/>
      <c r="CT47" s="645"/>
      <c r="CU47" s="645"/>
      <c r="CV47" s="645"/>
      <c r="CW47" s="645"/>
      <c r="CX47" s="645"/>
      <c r="CY47" s="646"/>
      <c r="CZ47" s="659" t="s">
        <v>113</v>
      </c>
      <c r="DA47" s="660"/>
      <c r="DB47" s="660"/>
      <c r="DC47" s="661"/>
      <c r="DD47" s="634" t="s">
        <v>113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8599535</v>
      </c>
      <c r="CS49" s="693"/>
      <c r="CT49" s="693"/>
      <c r="CU49" s="693"/>
      <c r="CV49" s="693"/>
      <c r="CW49" s="693"/>
      <c r="CX49" s="693"/>
      <c r="CY49" s="720"/>
      <c r="CZ49" s="721">
        <v>100</v>
      </c>
      <c r="DA49" s="722"/>
      <c r="DB49" s="722"/>
      <c r="DC49" s="723"/>
      <c r="DD49" s="724">
        <v>6041553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topLeftCell="A1">
      <selection activeCell="AP8" sqref="AP8:AT8"/>
    </sheetView>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9176</v>
      </c>
      <c r="R7" s="755"/>
      <c r="S7" s="755"/>
      <c r="T7" s="755"/>
      <c r="U7" s="755"/>
      <c r="V7" s="755">
        <v>8600</v>
      </c>
      <c r="W7" s="755"/>
      <c r="X7" s="755"/>
      <c r="Y7" s="755"/>
      <c r="Z7" s="755"/>
      <c r="AA7" s="755">
        <v>336</v>
      </c>
      <c r="AB7" s="755"/>
      <c r="AC7" s="755"/>
      <c r="AD7" s="755"/>
      <c r="AE7" s="756"/>
      <c r="AF7" s="757">
        <v>240</v>
      </c>
      <c r="AG7" s="758"/>
      <c r="AH7" s="758"/>
      <c r="AI7" s="758"/>
      <c r="AJ7" s="759"/>
      <c r="AK7" s="794"/>
      <c r="AL7" s="795"/>
      <c r="AM7" s="795"/>
      <c r="AN7" s="795"/>
      <c r="AO7" s="795"/>
      <c r="AP7" s="795">
        <v>8643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240</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2487</v>
      </c>
      <c r="R28" s="843"/>
      <c r="S28" s="843"/>
      <c r="T28" s="843"/>
      <c r="U28" s="843"/>
      <c r="V28" s="843">
        <v>2372</v>
      </c>
      <c r="W28" s="843"/>
      <c r="X28" s="843"/>
      <c r="Y28" s="843"/>
      <c r="Z28" s="843"/>
      <c r="AA28" s="843">
        <v>115</v>
      </c>
      <c r="AB28" s="843"/>
      <c r="AC28" s="843"/>
      <c r="AD28" s="843"/>
      <c r="AE28" s="844"/>
      <c r="AF28" s="845">
        <v>115</v>
      </c>
      <c r="AG28" s="843"/>
      <c r="AH28" s="843"/>
      <c r="AI28" s="843"/>
      <c r="AJ28" s="846"/>
      <c r="AK28" s="847">
        <v>149</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1971</v>
      </c>
      <c r="R29" s="779"/>
      <c r="S29" s="779"/>
      <c r="T29" s="779"/>
      <c r="U29" s="779"/>
      <c r="V29" s="779">
        <v>1903</v>
      </c>
      <c r="W29" s="779"/>
      <c r="X29" s="779"/>
      <c r="Y29" s="779"/>
      <c r="Z29" s="779"/>
      <c r="AA29" s="779">
        <v>68</v>
      </c>
      <c r="AB29" s="779"/>
      <c r="AC29" s="779"/>
      <c r="AD29" s="779"/>
      <c r="AE29" s="780"/>
      <c r="AF29" s="781">
        <v>68</v>
      </c>
      <c r="AG29" s="782"/>
      <c r="AH29" s="782"/>
      <c r="AI29" s="782"/>
      <c r="AJ29" s="783"/>
      <c r="AK29" s="850">
        <v>280</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240</v>
      </c>
      <c r="R30" s="779"/>
      <c r="S30" s="779"/>
      <c r="T30" s="779"/>
      <c r="U30" s="779"/>
      <c r="V30" s="779">
        <v>237</v>
      </c>
      <c r="W30" s="779"/>
      <c r="X30" s="779"/>
      <c r="Y30" s="779"/>
      <c r="Z30" s="779"/>
      <c r="AA30" s="779">
        <v>3</v>
      </c>
      <c r="AB30" s="779"/>
      <c r="AC30" s="779"/>
      <c r="AD30" s="779"/>
      <c r="AE30" s="780"/>
      <c r="AF30" s="781">
        <v>3</v>
      </c>
      <c r="AG30" s="782"/>
      <c r="AH30" s="782"/>
      <c r="AI30" s="782"/>
      <c r="AJ30" s="783"/>
      <c r="AK30" s="850">
        <v>78</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614</v>
      </c>
      <c r="R31" s="779"/>
      <c r="S31" s="779"/>
      <c r="T31" s="779"/>
      <c r="U31" s="779"/>
      <c r="V31" s="779">
        <v>564</v>
      </c>
      <c r="W31" s="779"/>
      <c r="X31" s="779"/>
      <c r="Y31" s="779"/>
      <c r="Z31" s="779"/>
      <c r="AA31" s="779">
        <v>50</v>
      </c>
      <c r="AB31" s="779"/>
      <c r="AC31" s="779"/>
      <c r="AD31" s="779"/>
      <c r="AE31" s="780"/>
      <c r="AF31" s="781">
        <v>1096</v>
      </c>
      <c r="AG31" s="782"/>
      <c r="AH31" s="782"/>
      <c r="AI31" s="782"/>
      <c r="AJ31" s="783"/>
      <c r="AK31" s="850">
        <v>14</v>
      </c>
      <c r="AL31" s="851"/>
      <c r="AM31" s="851"/>
      <c r="AN31" s="851"/>
      <c r="AO31" s="851"/>
      <c r="AP31" s="851">
        <v>803</v>
      </c>
      <c r="AQ31" s="851"/>
      <c r="AR31" s="851"/>
      <c r="AS31" s="851"/>
      <c r="AT31" s="851"/>
      <c r="AU31" s="851"/>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12</v>
      </c>
      <c r="R32" s="779"/>
      <c r="S32" s="779"/>
      <c r="T32" s="779"/>
      <c r="U32" s="779"/>
      <c r="V32" s="779">
        <v>12</v>
      </c>
      <c r="W32" s="779"/>
      <c r="X32" s="779"/>
      <c r="Y32" s="779"/>
      <c r="Z32" s="779"/>
      <c r="AA32" s="779">
        <v>0</v>
      </c>
      <c r="AB32" s="779"/>
      <c r="AC32" s="779"/>
      <c r="AD32" s="779"/>
      <c r="AE32" s="780"/>
      <c r="AF32" s="781">
        <v>0</v>
      </c>
      <c r="AG32" s="782"/>
      <c r="AH32" s="782"/>
      <c r="AI32" s="782"/>
      <c r="AJ32" s="783"/>
      <c r="AK32" s="850">
        <v>10</v>
      </c>
      <c r="AL32" s="851"/>
      <c r="AM32" s="851"/>
      <c r="AN32" s="851"/>
      <c r="AO32" s="851"/>
      <c r="AP32" s="851">
        <v>97</v>
      </c>
      <c r="AQ32" s="851"/>
      <c r="AR32" s="851"/>
      <c r="AS32" s="851"/>
      <c r="AT32" s="851"/>
      <c r="AU32" s="851"/>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857</v>
      </c>
      <c r="R33" s="779"/>
      <c r="S33" s="779"/>
      <c r="T33" s="779"/>
      <c r="U33" s="779"/>
      <c r="V33" s="779">
        <v>856</v>
      </c>
      <c r="W33" s="779"/>
      <c r="X33" s="779"/>
      <c r="Y33" s="779"/>
      <c r="Z33" s="779"/>
      <c r="AA33" s="779">
        <v>1</v>
      </c>
      <c r="AB33" s="779"/>
      <c r="AC33" s="779"/>
      <c r="AD33" s="779"/>
      <c r="AE33" s="780"/>
      <c r="AF33" s="781">
        <v>1</v>
      </c>
      <c r="AG33" s="782"/>
      <c r="AH33" s="782"/>
      <c r="AI33" s="782"/>
      <c r="AJ33" s="783"/>
      <c r="AK33" s="850">
        <v>345</v>
      </c>
      <c r="AL33" s="851"/>
      <c r="AM33" s="851"/>
      <c r="AN33" s="851"/>
      <c r="AO33" s="851"/>
      <c r="AP33" s="851">
        <v>6390</v>
      </c>
      <c r="AQ33" s="851"/>
      <c r="AR33" s="851"/>
      <c r="AS33" s="851"/>
      <c r="AT33" s="851"/>
      <c r="AU33" s="851"/>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186</v>
      </c>
      <c r="R34" s="779"/>
      <c r="S34" s="779"/>
      <c r="T34" s="779"/>
      <c r="U34" s="779"/>
      <c r="V34" s="779">
        <v>177</v>
      </c>
      <c r="W34" s="779"/>
      <c r="X34" s="779"/>
      <c r="Y34" s="779"/>
      <c r="Z34" s="779"/>
      <c r="AA34" s="779">
        <v>9</v>
      </c>
      <c r="AB34" s="779"/>
      <c r="AC34" s="779"/>
      <c r="AD34" s="779"/>
      <c r="AE34" s="780"/>
      <c r="AF34" s="781">
        <v>9</v>
      </c>
      <c r="AG34" s="782"/>
      <c r="AH34" s="782"/>
      <c r="AI34" s="782"/>
      <c r="AJ34" s="783"/>
      <c r="AK34" s="850">
        <v>74</v>
      </c>
      <c r="AL34" s="851"/>
      <c r="AM34" s="851"/>
      <c r="AN34" s="851"/>
      <c r="AO34" s="851"/>
      <c r="AP34" s="851">
        <v>923</v>
      </c>
      <c r="AQ34" s="851"/>
      <c r="AR34" s="851"/>
      <c r="AS34" s="851"/>
      <c r="AT34" s="851"/>
      <c r="AU34" s="851"/>
      <c r="AV34" s="851"/>
      <c r="AW34" s="851"/>
      <c r="AX34" s="851"/>
      <c r="AY34" s="851"/>
      <c r="AZ34" s="852"/>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1291</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v>0</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0</v>
      </c>
      <c r="R69" s="851"/>
      <c r="S69" s="851"/>
      <c r="T69" s="851"/>
      <c r="U69" s="851"/>
      <c r="V69" s="851">
        <v>0</v>
      </c>
      <c r="W69" s="851"/>
      <c r="X69" s="851"/>
      <c r="Y69" s="851"/>
      <c r="Z69" s="851"/>
      <c r="AA69" s="851">
        <v>0</v>
      </c>
      <c r="AB69" s="851"/>
      <c r="AC69" s="851"/>
      <c r="AD69" s="851"/>
      <c r="AE69" s="851"/>
      <c r="AF69" s="851">
        <v>0</v>
      </c>
      <c r="AG69" s="851"/>
      <c r="AH69" s="851"/>
      <c r="AI69" s="851"/>
      <c r="AJ69" s="851"/>
      <c r="AK69" s="851">
        <v>0</v>
      </c>
      <c r="AL69" s="851"/>
      <c r="AM69" s="851"/>
      <c r="AN69" s="851"/>
      <c r="AO69" s="851"/>
      <c r="AP69" s="851">
        <v>0</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637</v>
      </c>
      <c r="R70" s="851"/>
      <c r="S70" s="851"/>
      <c r="T70" s="851"/>
      <c r="U70" s="851"/>
      <c r="V70" s="851">
        <v>588</v>
      </c>
      <c r="W70" s="851"/>
      <c r="X70" s="851"/>
      <c r="Y70" s="851"/>
      <c r="Z70" s="851"/>
      <c r="AA70" s="851">
        <v>49</v>
      </c>
      <c r="AB70" s="851"/>
      <c r="AC70" s="851"/>
      <c r="AD70" s="851"/>
      <c r="AE70" s="851"/>
      <c r="AF70" s="851">
        <v>49</v>
      </c>
      <c r="AG70" s="851"/>
      <c r="AH70" s="851"/>
      <c r="AI70" s="851"/>
      <c r="AJ70" s="851"/>
      <c r="AK70" s="851">
        <v>22</v>
      </c>
      <c r="AL70" s="851"/>
      <c r="AM70" s="851"/>
      <c r="AN70" s="851"/>
      <c r="AO70" s="851"/>
      <c r="AP70" s="851">
        <v>0</v>
      </c>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29</v>
      </c>
      <c r="R71" s="851"/>
      <c r="S71" s="851"/>
      <c r="T71" s="851"/>
      <c r="U71" s="851"/>
      <c r="V71" s="851">
        <v>28</v>
      </c>
      <c r="W71" s="851"/>
      <c r="X71" s="851"/>
      <c r="Y71" s="851"/>
      <c r="Z71" s="851"/>
      <c r="AA71" s="851">
        <v>1</v>
      </c>
      <c r="AB71" s="851"/>
      <c r="AC71" s="851"/>
      <c r="AD71" s="851"/>
      <c r="AE71" s="851"/>
      <c r="AF71" s="851">
        <v>1</v>
      </c>
      <c r="AG71" s="851"/>
      <c r="AH71" s="851"/>
      <c r="AI71" s="851"/>
      <c r="AJ71" s="851"/>
      <c r="AK71" s="851">
        <v>1</v>
      </c>
      <c r="AL71" s="851"/>
      <c r="AM71" s="851"/>
      <c r="AN71" s="851"/>
      <c r="AO71" s="851"/>
      <c r="AP71" s="851">
        <v>0</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1927</v>
      </c>
      <c r="R72" s="851"/>
      <c r="S72" s="851"/>
      <c r="T72" s="851"/>
      <c r="U72" s="851"/>
      <c r="V72" s="851">
        <v>1838</v>
      </c>
      <c r="W72" s="851"/>
      <c r="X72" s="851"/>
      <c r="Y72" s="851"/>
      <c r="Z72" s="851"/>
      <c r="AA72" s="851">
        <v>90</v>
      </c>
      <c r="AB72" s="851"/>
      <c r="AC72" s="851"/>
      <c r="AD72" s="851"/>
      <c r="AE72" s="851"/>
      <c r="AF72" s="851">
        <v>90</v>
      </c>
      <c r="AG72" s="851"/>
      <c r="AH72" s="851"/>
      <c r="AI72" s="851"/>
      <c r="AJ72" s="851"/>
      <c r="AK72" s="851">
        <v>0</v>
      </c>
      <c r="AL72" s="851"/>
      <c r="AM72" s="851"/>
      <c r="AN72" s="851"/>
      <c r="AO72" s="851"/>
      <c r="AP72" s="851">
        <v>2487</v>
      </c>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3279</v>
      </c>
      <c r="R73" s="851"/>
      <c r="S73" s="851"/>
      <c r="T73" s="851"/>
      <c r="U73" s="851"/>
      <c r="V73" s="851">
        <v>3223</v>
      </c>
      <c r="W73" s="851"/>
      <c r="X73" s="851"/>
      <c r="Y73" s="851"/>
      <c r="Z73" s="851"/>
      <c r="AA73" s="851">
        <v>56</v>
      </c>
      <c r="AB73" s="851"/>
      <c r="AC73" s="851"/>
      <c r="AD73" s="851"/>
      <c r="AE73" s="851"/>
      <c r="AF73" s="851">
        <v>56</v>
      </c>
      <c r="AG73" s="851"/>
      <c r="AH73" s="851"/>
      <c r="AI73" s="851"/>
      <c r="AJ73" s="851"/>
      <c r="AK73" s="851">
        <v>118</v>
      </c>
      <c r="AL73" s="851"/>
      <c r="AM73" s="851"/>
      <c r="AN73" s="851"/>
      <c r="AO73" s="851"/>
      <c r="AP73" s="851">
        <v>2506</v>
      </c>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193</v>
      </c>
      <c r="R74" s="851"/>
      <c r="S74" s="851"/>
      <c r="T74" s="851"/>
      <c r="U74" s="851"/>
      <c r="V74" s="851">
        <v>172</v>
      </c>
      <c r="W74" s="851"/>
      <c r="X74" s="851"/>
      <c r="Y74" s="851"/>
      <c r="Z74" s="851"/>
      <c r="AA74" s="851">
        <v>22</v>
      </c>
      <c r="AB74" s="851"/>
      <c r="AC74" s="851"/>
      <c r="AD74" s="851"/>
      <c r="AE74" s="851"/>
      <c r="AF74" s="851">
        <v>22</v>
      </c>
      <c r="AG74" s="851"/>
      <c r="AH74" s="851"/>
      <c r="AI74" s="851"/>
      <c r="AJ74" s="851"/>
      <c r="AK74" s="851">
        <v>0</v>
      </c>
      <c r="AL74" s="851"/>
      <c r="AM74" s="851"/>
      <c r="AN74" s="851"/>
      <c r="AO74" s="851"/>
      <c r="AP74" s="851">
        <v>0</v>
      </c>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84</v>
      </c>
      <c r="R75" s="900"/>
      <c r="S75" s="900"/>
      <c r="T75" s="900"/>
      <c r="U75" s="850"/>
      <c r="V75" s="901">
        <v>77</v>
      </c>
      <c r="W75" s="900"/>
      <c r="X75" s="900"/>
      <c r="Y75" s="900"/>
      <c r="Z75" s="850"/>
      <c r="AA75" s="901">
        <v>7</v>
      </c>
      <c r="AB75" s="900"/>
      <c r="AC75" s="900"/>
      <c r="AD75" s="900"/>
      <c r="AE75" s="850"/>
      <c r="AF75" s="901">
        <v>7</v>
      </c>
      <c r="AG75" s="900"/>
      <c r="AH75" s="900"/>
      <c r="AI75" s="900"/>
      <c r="AJ75" s="850"/>
      <c r="AK75" s="901">
        <v>0</v>
      </c>
      <c r="AL75" s="900"/>
      <c r="AM75" s="900"/>
      <c r="AN75" s="900"/>
      <c r="AO75" s="850"/>
      <c r="AP75" s="901">
        <v>0</v>
      </c>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146</v>
      </c>
      <c r="R76" s="900"/>
      <c r="S76" s="900"/>
      <c r="T76" s="900"/>
      <c r="U76" s="850"/>
      <c r="V76" s="901">
        <v>138</v>
      </c>
      <c r="W76" s="900"/>
      <c r="X76" s="900"/>
      <c r="Y76" s="900"/>
      <c r="Z76" s="850"/>
      <c r="AA76" s="901">
        <v>7</v>
      </c>
      <c r="AB76" s="900"/>
      <c r="AC76" s="900"/>
      <c r="AD76" s="900"/>
      <c r="AE76" s="850"/>
      <c r="AF76" s="901">
        <v>7</v>
      </c>
      <c r="AG76" s="900"/>
      <c r="AH76" s="900"/>
      <c r="AI76" s="900"/>
      <c r="AJ76" s="850"/>
      <c r="AK76" s="901">
        <v>0</v>
      </c>
      <c r="AL76" s="900"/>
      <c r="AM76" s="900"/>
      <c r="AN76" s="900"/>
      <c r="AO76" s="850"/>
      <c r="AP76" s="901">
        <v>0</v>
      </c>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547</v>
      </c>
      <c r="C77" s="894"/>
      <c r="D77" s="894"/>
      <c r="E77" s="894"/>
      <c r="F77" s="894"/>
      <c r="G77" s="894"/>
      <c r="H77" s="894"/>
      <c r="I77" s="894"/>
      <c r="J77" s="894"/>
      <c r="K77" s="894"/>
      <c r="L77" s="894"/>
      <c r="M77" s="894"/>
      <c r="N77" s="894"/>
      <c r="O77" s="894"/>
      <c r="P77" s="895"/>
      <c r="Q77" s="899">
        <v>155566</v>
      </c>
      <c r="R77" s="900"/>
      <c r="S77" s="900"/>
      <c r="T77" s="900"/>
      <c r="U77" s="850"/>
      <c r="V77" s="901">
        <v>148928</v>
      </c>
      <c r="W77" s="900"/>
      <c r="X77" s="900"/>
      <c r="Y77" s="900"/>
      <c r="Z77" s="850"/>
      <c r="AA77" s="901">
        <v>6639</v>
      </c>
      <c r="AB77" s="900"/>
      <c r="AC77" s="900"/>
      <c r="AD77" s="900"/>
      <c r="AE77" s="850"/>
      <c r="AF77" s="901">
        <v>6639</v>
      </c>
      <c r="AG77" s="900"/>
      <c r="AH77" s="900"/>
      <c r="AI77" s="900"/>
      <c r="AJ77" s="850"/>
      <c r="AK77" s="901">
        <v>0</v>
      </c>
      <c r="AL77" s="900"/>
      <c r="AM77" s="900"/>
      <c r="AN77" s="900"/>
      <c r="AO77" s="850"/>
      <c r="AP77" s="901">
        <v>0</v>
      </c>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0"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564101</v>
      </c>
      <c r="AB110" s="922"/>
      <c r="AC110" s="922"/>
      <c r="AD110" s="922"/>
      <c r="AE110" s="923"/>
      <c r="AF110" s="924">
        <v>551906</v>
      </c>
      <c r="AG110" s="922"/>
      <c r="AH110" s="922"/>
      <c r="AI110" s="922"/>
      <c r="AJ110" s="923"/>
      <c r="AK110" s="924">
        <v>591968</v>
      </c>
      <c r="AL110" s="922"/>
      <c r="AM110" s="922"/>
      <c r="AN110" s="922"/>
      <c r="AO110" s="923"/>
      <c r="AP110" s="925">
        <v>12.2</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8255948</v>
      </c>
      <c r="BR110" s="957"/>
      <c r="BS110" s="957"/>
      <c r="BT110" s="957"/>
      <c r="BU110" s="957"/>
      <c r="BV110" s="957">
        <v>8318710</v>
      </c>
      <c r="BW110" s="957"/>
      <c r="BX110" s="957"/>
      <c r="BY110" s="957"/>
      <c r="BZ110" s="957"/>
      <c r="CA110" s="957">
        <v>8642860</v>
      </c>
      <c r="CB110" s="957"/>
      <c r="CC110" s="957"/>
      <c r="CD110" s="957"/>
      <c r="CE110" s="957"/>
      <c r="CF110" s="971">
        <v>177.6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0"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25325</v>
      </c>
      <c r="BR111" s="950"/>
      <c r="BS111" s="950"/>
      <c r="BT111" s="950"/>
      <c r="BU111" s="950"/>
      <c r="BV111" s="950">
        <v>91328</v>
      </c>
      <c r="BW111" s="950"/>
      <c r="BX111" s="950"/>
      <c r="BY111" s="950"/>
      <c r="BZ111" s="950"/>
      <c r="CA111" s="950">
        <v>91238</v>
      </c>
      <c r="CB111" s="950"/>
      <c r="CC111" s="950"/>
      <c r="CD111" s="950"/>
      <c r="CE111" s="950"/>
      <c r="CF111" s="944">
        <v>1.9</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0"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5271364</v>
      </c>
      <c r="BR112" s="950"/>
      <c r="BS112" s="950"/>
      <c r="BT112" s="950"/>
      <c r="BU112" s="950"/>
      <c r="BV112" s="950">
        <v>4902026</v>
      </c>
      <c r="BW112" s="950"/>
      <c r="BX112" s="950"/>
      <c r="BY112" s="950"/>
      <c r="BZ112" s="950"/>
      <c r="CA112" s="950">
        <v>5126479</v>
      </c>
      <c r="CB112" s="950"/>
      <c r="CC112" s="950"/>
      <c r="CD112" s="950"/>
      <c r="CE112" s="950"/>
      <c r="CF112" s="944">
        <v>105.3</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v>91328</v>
      </c>
      <c r="DM112" s="950"/>
      <c r="DN112" s="950"/>
      <c r="DO112" s="950"/>
      <c r="DP112" s="950"/>
      <c r="DQ112" s="950">
        <v>91238</v>
      </c>
      <c r="DR112" s="950"/>
      <c r="DS112" s="950"/>
      <c r="DT112" s="950"/>
      <c r="DU112" s="950"/>
      <c r="DV112" s="951">
        <v>1.9</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357709</v>
      </c>
      <c r="AB113" s="964"/>
      <c r="AC113" s="964"/>
      <c r="AD113" s="964"/>
      <c r="AE113" s="965"/>
      <c r="AF113" s="966">
        <v>332520</v>
      </c>
      <c r="AG113" s="964"/>
      <c r="AH113" s="964"/>
      <c r="AI113" s="964"/>
      <c r="AJ113" s="965"/>
      <c r="AK113" s="966">
        <v>364618</v>
      </c>
      <c r="AL113" s="964"/>
      <c r="AM113" s="964"/>
      <c r="AN113" s="964"/>
      <c r="AO113" s="965"/>
      <c r="AP113" s="967">
        <v>7.5</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740554</v>
      </c>
      <c r="BR113" s="950"/>
      <c r="BS113" s="950"/>
      <c r="BT113" s="950"/>
      <c r="BU113" s="950"/>
      <c r="BV113" s="950">
        <v>662141</v>
      </c>
      <c r="BW113" s="950"/>
      <c r="BX113" s="950"/>
      <c r="BY113" s="950"/>
      <c r="BZ113" s="950"/>
      <c r="CA113" s="950">
        <v>576211</v>
      </c>
      <c r="CB113" s="950"/>
      <c r="CC113" s="950"/>
      <c r="CD113" s="950"/>
      <c r="CE113" s="950"/>
      <c r="CF113" s="944">
        <v>11.8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117841</v>
      </c>
      <c r="AB114" s="989"/>
      <c r="AC114" s="989"/>
      <c r="AD114" s="989"/>
      <c r="AE114" s="990"/>
      <c r="AF114" s="991">
        <v>119289</v>
      </c>
      <c r="AG114" s="989"/>
      <c r="AH114" s="989"/>
      <c r="AI114" s="989"/>
      <c r="AJ114" s="990"/>
      <c r="AK114" s="991">
        <v>114323</v>
      </c>
      <c r="AL114" s="989"/>
      <c r="AM114" s="989"/>
      <c r="AN114" s="989"/>
      <c r="AO114" s="990"/>
      <c r="AP114" s="992">
        <v>2.3</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1641065</v>
      </c>
      <c r="BR114" s="950"/>
      <c r="BS114" s="950"/>
      <c r="BT114" s="950"/>
      <c r="BU114" s="950"/>
      <c r="BV114" s="950">
        <v>1409066</v>
      </c>
      <c r="BW114" s="950"/>
      <c r="BX114" s="950"/>
      <c r="BY114" s="950"/>
      <c r="BZ114" s="950"/>
      <c r="CA114" s="950">
        <v>1833817</v>
      </c>
      <c r="CB114" s="950"/>
      <c r="CC114" s="950"/>
      <c r="CD114" s="950"/>
      <c r="CE114" s="950"/>
      <c r="CF114" s="944">
        <v>37.7</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395</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268</v>
      </c>
      <c r="BR115" s="950"/>
      <c r="BS115" s="950"/>
      <c r="BT115" s="950"/>
      <c r="BU115" s="950"/>
      <c r="BV115" s="950">
        <v>287</v>
      </c>
      <c r="BW115" s="950"/>
      <c r="BX115" s="950"/>
      <c r="BY115" s="950"/>
      <c r="BZ115" s="950"/>
      <c r="CA115" s="950">
        <v>332</v>
      </c>
      <c r="CB115" s="950"/>
      <c r="CC115" s="950"/>
      <c r="CD115" s="950"/>
      <c r="CE115" s="950"/>
      <c r="CF115" s="944">
        <v>0</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1040046</v>
      </c>
      <c r="AB117" s="1007"/>
      <c r="AC117" s="1007"/>
      <c r="AD117" s="1007"/>
      <c r="AE117" s="1008"/>
      <c r="AF117" s="1009">
        <v>1003715</v>
      </c>
      <c r="AG117" s="1007"/>
      <c r="AH117" s="1007"/>
      <c r="AI117" s="1007"/>
      <c r="AJ117" s="1008"/>
      <c r="AK117" s="1009">
        <v>1070909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435</v>
      </c>
      <c r="BP119" s="1036"/>
      <c r="BQ119" s="1027">
        <v>15934524</v>
      </c>
      <c r="BR119" s="1028"/>
      <c r="BS119" s="1028"/>
      <c r="BT119" s="1028"/>
      <c r="BU119" s="1028"/>
      <c r="BV119" s="1028">
        <v>15383558</v>
      </c>
      <c r="BW119" s="1028"/>
      <c r="BX119" s="1028"/>
      <c r="BY119" s="1028"/>
      <c r="BZ119" s="1028"/>
      <c r="CA119" s="1028">
        <v>16270937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25325</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2374091</v>
      </c>
      <c r="BR120" s="957"/>
      <c r="BS120" s="957"/>
      <c r="BT120" s="957"/>
      <c r="BU120" s="957"/>
      <c r="BV120" s="957">
        <v>2447335</v>
      </c>
      <c r="BW120" s="957"/>
      <c r="BX120" s="957"/>
      <c r="BY120" s="957"/>
      <c r="BZ120" s="957"/>
      <c r="CA120" s="957">
        <v>2455456</v>
      </c>
      <c r="CB120" s="957"/>
      <c r="CC120" s="957"/>
      <c r="CD120" s="957"/>
      <c r="CE120" s="957"/>
      <c r="CF120" s="971">
        <v>50.4</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4352024</v>
      </c>
      <c r="DH120" s="957"/>
      <c r="DI120" s="957"/>
      <c r="DJ120" s="957"/>
      <c r="DK120" s="957"/>
      <c r="DL120" s="957">
        <v>4133690</v>
      </c>
      <c r="DM120" s="957"/>
      <c r="DN120" s="957"/>
      <c r="DO120" s="957"/>
      <c r="DP120" s="957"/>
      <c r="DQ120" s="957">
        <v>4351645</v>
      </c>
      <c r="DR120" s="957"/>
      <c r="DS120" s="957"/>
      <c r="DT120" s="957"/>
      <c r="DU120" s="957"/>
      <c r="DV120" s="958">
        <v>89.4</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134</v>
      </c>
      <c r="BR121" s="950"/>
      <c r="BS121" s="950"/>
      <c r="BT121" s="950"/>
      <c r="BU121" s="950"/>
      <c r="BV121" s="950">
        <v>143</v>
      </c>
      <c r="BW121" s="950"/>
      <c r="BX121" s="950"/>
      <c r="BY121" s="950"/>
      <c r="BZ121" s="950"/>
      <c r="CA121" s="950">
        <v>166</v>
      </c>
      <c r="CB121" s="950"/>
      <c r="CC121" s="950"/>
      <c r="CD121" s="950"/>
      <c r="CE121" s="950"/>
      <c r="CF121" s="944">
        <v>0</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649903</v>
      </c>
      <c r="DH121" s="950"/>
      <c r="DI121" s="950"/>
      <c r="DJ121" s="950"/>
      <c r="DK121" s="950"/>
      <c r="DL121" s="950">
        <v>605284</v>
      </c>
      <c r="DM121" s="950"/>
      <c r="DN121" s="950"/>
      <c r="DO121" s="950"/>
      <c r="DP121" s="950"/>
      <c r="DQ121" s="950">
        <v>639761</v>
      </c>
      <c r="DR121" s="950"/>
      <c r="DS121" s="950"/>
      <c r="DT121" s="950"/>
      <c r="DU121" s="950"/>
      <c r="DV121" s="951">
        <v>13.1</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11200870</v>
      </c>
      <c r="BR122" s="1028"/>
      <c r="BS122" s="1028"/>
      <c r="BT122" s="1028"/>
      <c r="BU122" s="1028"/>
      <c r="BV122" s="1028">
        <v>10833305</v>
      </c>
      <c r="BW122" s="1028"/>
      <c r="BX122" s="1028"/>
      <c r="BY122" s="1028"/>
      <c r="BZ122" s="1028"/>
      <c r="CA122" s="1028">
        <v>10756210</v>
      </c>
      <c r="CB122" s="1028"/>
      <c r="CC122" s="1028"/>
      <c r="CD122" s="1028"/>
      <c r="CE122" s="1028"/>
      <c r="CF122" s="1048">
        <v>221</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108373</v>
      </c>
      <c r="DH122" s="950"/>
      <c r="DI122" s="950"/>
      <c r="DJ122" s="950"/>
      <c r="DK122" s="950"/>
      <c r="DL122" s="950">
        <v>102784</v>
      </c>
      <c r="DM122" s="950"/>
      <c r="DN122" s="950"/>
      <c r="DO122" s="950"/>
      <c r="DP122" s="950"/>
      <c r="DQ122" s="950">
        <v>92508</v>
      </c>
      <c r="DR122" s="950"/>
      <c r="DS122" s="950"/>
      <c r="DT122" s="950"/>
      <c r="DU122" s="950"/>
      <c r="DV122" s="951">
        <v>1.9</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443</v>
      </c>
      <c r="BP123" s="1036"/>
      <c r="BQ123" s="1095">
        <v>13575095</v>
      </c>
      <c r="BR123" s="1096"/>
      <c r="BS123" s="1096"/>
      <c r="BT123" s="1096"/>
      <c r="BU123" s="1096"/>
      <c r="BV123" s="1096">
        <v>13280783</v>
      </c>
      <c r="BW123" s="1096"/>
      <c r="BX123" s="1096"/>
      <c r="BY123" s="1096"/>
      <c r="BZ123" s="1096"/>
      <c r="CA123" s="1096">
        <v>13211832</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161064</v>
      </c>
      <c r="DH123" s="989"/>
      <c r="DI123" s="989"/>
      <c r="DJ123" s="989"/>
      <c r="DK123" s="990"/>
      <c r="DL123" s="991">
        <v>60268</v>
      </c>
      <c r="DM123" s="989"/>
      <c r="DN123" s="989"/>
      <c r="DO123" s="989"/>
      <c r="DP123" s="990"/>
      <c r="DQ123" s="991">
        <v>42565</v>
      </c>
      <c r="DR123" s="989"/>
      <c r="DS123" s="989"/>
      <c r="DT123" s="989"/>
      <c r="DU123" s="990"/>
      <c r="DV123" s="992">
        <v>0.9</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49</v>
      </c>
      <c r="BR124" s="1058"/>
      <c r="BS124" s="1058"/>
      <c r="BT124" s="1058"/>
      <c r="BU124" s="1058"/>
      <c r="BV124" s="1058">
        <v>42.3</v>
      </c>
      <c r="BW124" s="1058"/>
      <c r="BX124" s="1058"/>
      <c r="BY124" s="1058"/>
      <c r="BZ124" s="1058"/>
      <c r="CA124" s="1058">
        <v>62.8</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395</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113</v>
      </c>
      <c r="BG128" s="1085"/>
      <c r="BH128" s="1085"/>
      <c r="BI128" s="1085"/>
      <c r="BJ128" s="1085"/>
      <c r="BK128" s="1085"/>
      <c r="BL128" s="1086"/>
      <c r="BM128" s="1084">
        <v>14.59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v>268</v>
      </c>
      <c r="DH128" s="1070"/>
      <c r="DI128" s="1070"/>
      <c r="DJ128" s="1070"/>
      <c r="DK128" s="1070"/>
      <c r="DL128" s="1070">
        <v>287</v>
      </c>
      <c r="DM128" s="1070"/>
      <c r="DN128" s="1070"/>
      <c r="DO128" s="1070"/>
      <c r="DP128" s="1070"/>
      <c r="DQ128" s="1070">
        <v>332</v>
      </c>
      <c r="DR128" s="1070"/>
      <c r="DS128" s="1070"/>
      <c r="DT128" s="1070"/>
      <c r="DU128" s="1070"/>
      <c r="DV128" s="1071">
        <v>0</v>
      </c>
      <c r="DW128" s="1071"/>
      <c r="DX128" s="1071"/>
      <c r="DY128" s="1071"/>
      <c r="DZ128" s="1072"/>
    </row>
    <row r="129" spans="1:130"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5619644</v>
      </c>
      <c r="AB129" s="989"/>
      <c r="AC129" s="989"/>
      <c r="AD129" s="989"/>
      <c r="AE129" s="990"/>
      <c r="AF129" s="991">
        <v>5782868</v>
      </c>
      <c r="AG129" s="989"/>
      <c r="AH129" s="989"/>
      <c r="AI129" s="989"/>
      <c r="AJ129" s="990"/>
      <c r="AK129" s="991">
        <v>5705917</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113</v>
      </c>
      <c r="BG129" s="1099"/>
      <c r="BH129" s="1099"/>
      <c r="BI129" s="1099"/>
      <c r="BJ129" s="1099"/>
      <c r="BK129" s="1099"/>
      <c r="BL129" s="1100"/>
      <c r="BM129" s="1098">
        <v>19.59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806202</v>
      </c>
      <c r="AB130" s="989"/>
      <c r="AC130" s="989"/>
      <c r="AD130" s="989"/>
      <c r="AE130" s="990"/>
      <c r="AF130" s="991">
        <v>815858</v>
      </c>
      <c r="AG130" s="989"/>
      <c r="AH130" s="989"/>
      <c r="AI130" s="989"/>
      <c r="AJ130" s="990"/>
      <c r="AK130" s="991">
        <v>838782</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4.4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4813442</v>
      </c>
      <c r="AB131" s="1014"/>
      <c r="AC131" s="1014"/>
      <c r="AD131" s="1014"/>
      <c r="AE131" s="1015"/>
      <c r="AF131" s="1013">
        <v>4967010</v>
      </c>
      <c r="AG131" s="1014"/>
      <c r="AH131" s="1014"/>
      <c r="AI131" s="1014"/>
      <c r="AJ131" s="1015"/>
      <c r="AK131" s="1013">
        <v>4867135</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62.8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4.858145169</v>
      </c>
      <c r="AB132" s="1130"/>
      <c r="AC132" s="1130"/>
      <c r="AD132" s="1130"/>
      <c r="AE132" s="1131"/>
      <c r="AF132" s="1132">
        <v>3.782094258</v>
      </c>
      <c r="AG132" s="1130"/>
      <c r="AH132" s="1130"/>
      <c r="AI132" s="1130"/>
      <c r="AJ132" s="1131"/>
      <c r="AK132" s="1132">
        <v>4.769273916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6.7</v>
      </c>
      <c r="AB133" s="1113"/>
      <c r="AC133" s="1113"/>
      <c r="AD133" s="1113"/>
      <c r="AE133" s="1114"/>
      <c r="AF133" s="1112">
        <v>4.8</v>
      </c>
      <c r="AG133" s="1113"/>
      <c r="AH133" s="1113"/>
      <c r="AI133" s="1113"/>
      <c r="AJ133" s="1114"/>
      <c r="AK133" s="1112">
        <v>4.4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600" verticalDpi="600" orientation="portrait" paperSize="8" scale="38"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75" zoomScaleSheetLayoutView="75" workbookViewId="0" topLeftCell="M1">
      <selection activeCell="AP8" sqref="AP8:AT8"/>
    </sheetView>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75" zoomScaleNormal="75" zoomScaleSheetLayoutView="55" workbookViewId="0" topLeftCell="K25">
      <selection activeCell="AP8" sqref="AP8:AT8"/>
    </sheetView>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75" zoomScaleSheetLayoutView="75" workbookViewId="0" topLeftCell="A25">
      <selection activeCell="AP8" sqref="AP8:AT8"/>
    </sheetView>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469</v>
      </c>
      <c r="B5" s="248"/>
      <c r="C5" s="248"/>
      <c r="D5" s="248"/>
      <c r="E5" s="248"/>
      <c r="F5" s="248"/>
      <c r="G5" s="248"/>
      <c r="H5" s="248"/>
      <c r="I5" s="248"/>
      <c r="J5" s="248"/>
      <c r="K5" s="248"/>
      <c r="L5" s="248"/>
      <c r="M5" s="248"/>
      <c r="N5" s="248"/>
      <c r="O5" s="249"/>
    </row>
    <row r="6" spans="1:14" ht="13.5">
      <c r="A6" s="250"/>
      <c r="B6" s="246"/>
      <c r="C6" s="246"/>
      <c r="D6" s="246"/>
      <c r="E6" s="246"/>
      <c r="F6" s="246"/>
      <c r="G6" s="251" t="s">
        <v>470</v>
      </c>
      <c r="H6" s="251"/>
      <c r="I6" s="251"/>
      <c r="J6" s="251"/>
      <c r="K6" s="246"/>
      <c r="L6" s="246"/>
      <c r="M6" s="246"/>
      <c r="N6" s="246"/>
    </row>
    <row r="7" spans="1:14" ht="13.5">
      <c r="A7" s="250"/>
      <c r="B7" s="246"/>
      <c r="C7" s="246"/>
      <c r="D7" s="246"/>
      <c r="E7" s="246"/>
      <c r="F7" s="246"/>
      <c r="G7" s="253"/>
      <c r="H7" s="254"/>
      <c r="I7" s="254"/>
      <c r="J7" s="255"/>
      <c r="K7" s="1150" t="s">
        <v>471</v>
      </c>
      <c r="L7" s="256"/>
      <c r="M7" s="257" t="s">
        <v>472</v>
      </c>
      <c r="N7" s="258"/>
    </row>
    <row r="8" spans="1:14" ht="14.25">
      <c r="A8" s="250"/>
      <c r="B8" s="246"/>
      <c r="C8" s="246"/>
      <c r="D8" s="246"/>
      <c r="E8" s="246"/>
      <c r="F8" s="246"/>
      <c r="G8" s="259"/>
      <c r="H8" s="260"/>
      <c r="I8" s="260"/>
      <c r="J8" s="261"/>
      <c r="K8" s="1151"/>
      <c r="L8" s="262" t="s">
        <v>473</v>
      </c>
      <c r="M8" s="263" t="s">
        <v>474</v>
      </c>
      <c r="N8" s="264" t="s">
        <v>475</v>
      </c>
    </row>
    <row r="9" spans="1:14" ht="14.25">
      <c r="A9" s="250"/>
      <c r="B9" s="246"/>
      <c r="C9" s="246"/>
      <c r="D9" s="246"/>
      <c r="E9" s="246"/>
      <c r="F9" s="246"/>
      <c r="G9" s="1152" t="s">
        <v>476</v>
      </c>
      <c r="H9" s="1153"/>
      <c r="I9" s="1153"/>
      <c r="J9" s="1154"/>
      <c r="K9" s="265">
        <v>1537482</v>
      </c>
      <c r="L9" s="266">
        <v>70391</v>
      </c>
      <c r="M9" s="267">
        <v>63599</v>
      </c>
      <c r="N9" s="268">
        <v>10.7</v>
      </c>
    </row>
    <row r="10" spans="1:14" ht="14.25">
      <c r="A10" s="250"/>
      <c r="B10" s="246"/>
      <c r="C10" s="246"/>
      <c r="D10" s="246"/>
      <c r="E10" s="246"/>
      <c r="F10" s="246"/>
      <c r="G10" s="1152" t="s">
        <v>477</v>
      </c>
      <c r="H10" s="1153"/>
      <c r="I10" s="1153"/>
      <c r="J10" s="1154"/>
      <c r="K10" s="269">
        <v>260378</v>
      </c>
      <c r="L10" s="270">
        <v>11921</v>
      </c>
      <c r="M10" s="271">
        <v>7046</v>
      </c>
      <c r="N10" s="272">
        <v>69.2</v>
      </c>
    </row>
    <row r="11" spans="1:14" ht="13.5" customHeight="1">
      <c r="A11" s="250"/>
      <c r="B11" s="246"/>
      <c r="C11" s="246"/>
      <c r="D11" s="246"/>
      <c r="E11" s="246"/>
      <c r="F11" s="246"/>
      <c r="G11" s="1152" t="s">
        <v>478</v>
      </c>
      <c r="H11" s="1153"/>
      <c r="I11" s="1153"/>
      <c r="J11" s="1154"/>
      <c r="K11" s="269">
        <v>213098</v>
      </c>
      <c r="L11" s="270">
        <v>9756</v>
      </c>
      <c r="M11" s="271">
        <v>8288</v>
      </c>
      <c r="N11" s="272">
        <v>17.7</v>
      </c>
    </row>
    <row r="12" spans="1:14" ht="13.5" customHeight="1">
      <c r="A12" s="250"/>
      <c r="B12" s="246"/>
      <c r="C12" s="246"/>
      <c r="D12" s="246"/>
      <c r="E12" s="246"/>
      <c r="F12" s="246"/>
      <c r="G12" s="1152" t="s">
        <v>479</v>
      </c>
      <c r="H12" s="1153"/>
      <c r="I12" s="1153"/>
      <c r="J12" s="1154"/>
      <c r="K12" s="269" t="s">
        <v>480</v>
      </c>
      <c r="L12" s="270" t="s">
        <v>480</v>
      </c>
      <c r="M12" s="271">
        <v>310</v>
      </c>
      <c r="N12" s="272" t="s">
        <v>480</v>
      </c>
    </row>
    <row r="13" spans="1:14" ht="13.5" customHeight="1">
      <c r="A13" s="250"/>
      <c r="B13" s="246"/>
      <c r="C13" s="246"/>
      <c r="D13" s="246"/>
      <c r="E13" s="246"/>
      <c r="F13" s="246"/>
      <c r="G13" s="1152" t="s">
        <v>481</v>
      </c>
      <c r="H13" s="1153"/>
      <c r="I13" s="1153"/>
      <c r="J13" s="1154"/>
      <c r="K13" s="269" t="s">
        <v>480</v>
      </c>
      <c r="L13" s="270" t="s">
        <v>480</v>
      </c>
      <c r="M13" s="271" t="s">
        <v>480</v>
      </c>
      <c r="N13" s="272" t="s">
        <v>480</v>
      </c>
    </row>
    <row r="14" spans="1:14" ht="13.5" customHeight="1">
      <c r="A14" s="250"/>
      <c r="B14" s="246"/>
      <c r="C14" s="246"/>
      <c r="D14" s="246"/>
      <c r="E14" s="246"/>
      <c r="F14" s="246"/>
      <c r="G14" s="1152" t="s">
        <v>482</v>
      </c>
      <c r="H14" s="1153"/>
      <c r="I14" s="1153"/>
      <c r="J14" s="1154"/>
      <c r="K14" s="269">
        <v>62948</v>
      </c>
      <c r="L14" s="270">
        <v>2882</v>
      </c>
      <c r="M14" s="271">
        <v>2702</v>
      </c>
      <c r="N14" s="272">
        <v>6.7</v>
      </c>
    </row>
    <row r="15" spans="1:14" ht="13.5" customHeight="1">
      <c r="A15" s="250"/>
      <c r="B15" s="246"/>
      <c r="C15" s="246"/>
      <c r="D15" s="246"/>
      <c r="E15" s="246"/>
      <c r="F15" s="246"/>
      <c r="G15" s="1152" t="s">
        <v>483</v>
      </c>
      <c r="H15" s="1153"/>
      <c r="I15" s="1153"/>
      <c r="J15" s="1154"/>
      <c r="K15" s="269">
        <v>23888</v>
      </c>
      <c r="L15" s="270">
        <v>1094</v>
      </c>
      <c r="M15" s="271">
        <v>1443</v>
      </c>
      <c r="N15" s="272">
        <v>-24.2</v>
      </c>
    </row>
    <row r="16" spans="1:14" ht="14.25">
      <c r="A16" s="250"/>
      <c r="B16" s="246"/>
      <c r="C16" s="246"/>
      <c r="D16" s="246"/>
      <c r="E16" s="246"/>
      <c r="F16" s="246"/>
      <c r="G16" s="1155" t="s">
        <v>484</v>
      </c>
      <c r="H16" s="1156"/>
      <c r="I16" s="1156"/>
      <c r="J16" s="1157"/>
      <c r="K16" s="270">
        <v>-125510</v>
      </c>
      <c r="L16" s="270">
        <v>-5746</v>
      </c>
      <c r="M16" s="271">
        <v>-6252</v>
      </c>
      <c r="N16" s="272">
        <v>-8.1</v>
      </c>
    </row>
    <row r="17" spans="1:14" ht="14.25">
      <c r="A17" s="250"/>
      <c r="B17" s="246"/>
      <c r="C17" s="246"/>
      <c r="D17" s="246"/>
      <c r="E17" s="246"/>
      <c r="F17" s="246"/>
      <c r="G17" s="1155" t="s">
        <v>172</v>
      </c>
      <c r="H17" s="1156"/>
      <c r="I17" s="1156"/>
      <c r="J17" s="1157"/>
      <c r="K17" s="270">
        <v>1972284</v>
      </c>
      <c r="L17" s="270">
        <v>90298</v>
      </c>
      <c r="M17" s="271">
        <v>77134</v>
      </c>
      <c r="N17" s="272">
        <v>17.1</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485</v>
      </c>
      <c r="H19" s="246"/>
      <c r="I19" s="246"/>
      <c r="J19" s="246"/>
      <c r="K19" s="246"/>
      <c r="L19" s="246"/>
      <c r="M19" s="246"/>
      <c r="N19" s="246"/>
    </row>
    <row r="20" spans="1:14" ht="14.25">
      <c r="A20" s="250"/>
      <c r="B20" s="246"/>
      <c r="C20" s="246"/>
      <c r="D20" s="246"/>
      <c r="E20" s="246"/>
      <c r="F20" s="246"/>
      <c r="G20" s="274"/>
      <c r="H20" s="275"/>
      <c r="I20" s="275"/>
      <c r="J20" s="276"/>
      <c r="K20" s="277" t="s">
        <v>486</v>
      </c>
      <c r="L20" s="278" t="s">
        <v>487</v>
      </c>
      <c r="M20" s="279" t="s">
        <v>488</v>
      </c>
      <c r="N20" s="280"/>
    </row>
    <row r="21" spans="1:16" s="286" customFormat="1" ht="14.25">
      <c r="A21" s="281"/>
      <c r="B21" s="251"/>
      <c r="C21" s="251"/>
      <c r="D21" s="251"/>
      <c r="E21" s="251"/>
      <c r="F21" s="251"/>
      <c r="G21" s="1147" t="s">
        <v>489</v>
      </c>
      <c r="H21" s="1148"/>
      <c r="I21" s="1148"/>
      <c r="J21" s="1149"/>
      <c r="K21" s="282">
        <v>9.11</v>
      </c>
      <c r="L21" s="283">
        <v>7.57</v>
      </c>
      <c r="M21" s="284">
        <v>1.54</v>
      </c>
      <c r="N21" s="251"/>
      <c r="O21" s="285"/>
      <c r="P21" s="281"/>
    </row>
    <row r="22" spans="1:16" s="286" customFormat="1" ht="14.25">
      <c r="A22" s="281"/>
      <c r="B22" s="251"/>
      <c r="C22" s="251"/>
      <c r="D22" s="251"/>
      <c r="E22" s="251"/>
      <c r="F22" s="251"/>
      <c r="G22" s="1147" t="s">
        <v>490</v>
      </c>
      <c r="H22" s="1148"/>
      <c r="I22" s="1148"/>
      <c r="J22" s="1149"/>
      <c r="K22" s="287">
        <v>98.5</v>
      </c>
      <c r="L22" s="288">
        <v>97</v>
      </c>
      <c r="M22" s="289">
        <v>1.5</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491</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492</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493</v>
      </c>
      <c r="H29" s="251"/>
      <c r="I29" s="251"/>
      <c r="J29" s="251"/>
      <c r="K29" s="246"/>
      <c r="L29" s="246"/>
      <c r="M29" s="246"/>
      <c r="N29" s="246"/>
      <c r="O29" s="295"/>
    </row>
    <row r="30" spans="1:14" ht="13.5">
      <c r="A30" s="250"/>
      <c r="B30" s="246"/>
      <c r="C30" s="246"/>
      <c r="D30" s="246"/>
      <c r="E30" s="246"/>
      <c r="F30" s="246"/>
      <c r="G30" s="253"/>
      <c r="H30" s="254"/>
      <c r="I30" s="254"/>
      <c r="J30" s="255"/>
      <c r="K30" s="1150" t="s">
        <v>471</v>
      </c>
      <c r="L30" s="256"/>
      <c r="M30" s="257" t="s">
        <v>472</v>
      </c>
      <c r="N30" s="258"/>
    </row>
    <row r="31" spans="1:14" ht="14.25">
      <c r="A31" s="250"/>
      <c r="B31" s="246"/>
      <c r="C31" s="246"/>
      <c r="D31" s="246"/>
      <c r="E31" s="246"/>
      <c r="F31" s="246"/>
      <c r="G31" s="259"/>
      <c r="H31" s="260"/>
      <c r="I31" s="260"/>
      <c r="J31" s="261"/>
      <c r="K31" s="1151"/>
      <c r="L31" s="262" t="s">
        <v>473</v>
      </c>
      <c r="M31" s="263" t="s">
        <v>474</v>
      </c>
      <c r="N31" s="264" t="s">
        <v>475</v>
      </c>
    </row>
    <row r="32" spans="1:14" ht="27" customHeight="1">
      <c r="A32" s="250"/>
      <c r="B32" s="246"/>
      <c r="C32" s="246"/>
      <c r="D32" s="246"/>
      <c r="E32" s="246"/>
      <c r="F32" s="246"/>
      <c r="G32" s="1163" t="s">
        <v>494</v>
      </c>
      <c r="H32" s="1164"/>
      <c r="I32" s="1164"/>
      <c r="J32" s="1165"/>
      <c r="K32" s="296">
        <v>591968</v>
      </c>
      <c r="L32" s="296">
        <v>27102</v>
      </c>
      <c r="M32" s="297">
        <v>35009</v>
      </c>
      <c r="N32" s="298">
        <v>-22.6</v>
      </c>
    </row>
    <row r="33" spans="1:14" ht="13.5" customHeight="1">
      <c r="A33" s="250"/>
      <c r="B33" s="246"/>
      <c r="C33" s="246"/>
      <c r="D33" s="246"/>
      <c r="E33" s="246"/>
      <c r="F33" s="246"/>
      <c r="G33" s="1163" t="s">
        <v>495</v>
      </c>
      <c r="H33" s="1164"/>
      <c r="I33" s="1164"/>
      <c r="J33" s="1165"/>
      <c r="K33" s="296" t="s">
        <v>480</v>
      </c>
      <c r="L33" s="296" t="s">
        <v>480</v>
      </c>
      <c r="M33" s="297" t="s">
        <v>480</v>
      </c>
      <c r="N33" s="298" t="s">
        <v>480</v>
      </c>
    </row>
    <row r="34" spans="1:14" ht="27" customHeight="1">
      <c r="A34" s="250"/>
      <c r="B34" s="246"/>
      <c r="C34" s="246"/>
      <c r="D34" s="246"/>
      <c r="E34" s="246"/>
      <c r="F34" s="246"/>
      <c r="G34" s="1163" t="s">
        <v>496</v>
      </c>
      <c r="H34" s="1164"/>
      <c r="I34" s="1164"/>
      <c r="J34" s="1165"/>
      <c r="K34" s="296" t="s">
        <v>480</v>
      </c>
      <c r="L34" s="296" t="s">
        <v>480</v>
      </c>
      <c r="M34" s="297" t="s">
        <v>480</v>
      </c>
      <c r="N34" s="298" t="s">
        <v>480</v>
      </c>
    </row>
    <row r="35" spans="1:14" ht="27" customHeight="1">
      <c r="A35" s="250"/>
      <c r="B35" s="246"/>
      <c r="C35" s="246"/>
      <c r="D35" s="246"/>
      <c r="E35" s="246"/>
      <c r="F35" s="246"/>
      <c r="G35" s="1163" t="s">
        <v>497</v>
      </c>
      <c r="H35" s="1164"/>
      <c r="I35" s="1164"/>
      <c r="J35" s="1165"/>
      <c r="K35" s="296">
        <v>364618</v>
      </c>
      <c r="L35" s="296">
        <v>16693</v>
      </c>
      <c r="M35" s="297">
        <v>14278</v>
      </c>
      <c r="N35" s="298">
        <v>16.9</v>
      </c>
    </row>
    <row r="36" spans="1:14" ht="27" customHeight="1">
      <c r="A36" s="250"/>
      <c r="B36" s="246"/>
      <c r="C36" s="246"/>
      <c r="D36" s="246"/>
      <c r="E36" s="246"/>
      <c r="F36" s="246"/>
      <c r="G36" s="1163" t="s">
        <v>498</v>
      </c>
      <c r="H36" s="1164"/>
      <c r="I36" s="1164"/>
      <c r="J36" s="1165"/>
      <c r="K36" s="296">
        <v>114323</v>
      </c>
      <c r="L36" s="296">
        <v>5234</v>
      </c>
      <c r="M36" s="297">
        <v>2727</v>
      </c>
      <c r="N36" s="298">
        <v>91.9</v>
      </c>
    </row>
    <row r="37" spans="1:14" ht="13.5" customHeight="1">
      <c r="A37" s="250"/>
      <c r="B37" s="246"/>
      <c r="C37" s="246"/>
      <c r="D37" s="246"/>
      <c r="E37" s="246"/>
      <c r="F37" s="246"/>
      <c r="G37" s="1163" t="s">
        <v>499</v>
      </c>
      <c r="H37" s="1164"/>
      <c r="I37" s="1164"/>
      <c r="J37" s="1165"/>
      <c r="K37" s="296" t="s">
        <v>480</v>
      </c>
      <c r="L37" s="296" t="s">
        <v>480</v>
      </c>
      <c r="M37" s="297">
        <v>812</v>
      </c>
      <c r="N37" s="298" t="s">
        <v>480</v>
      </c>
    </row>
    <row r="38" spans="1:15" ht="27" customHeight="1">
      <c r="A38" s="250"/>
      <c r="B38" s="246"/>
      <c r="C38" s="246"/>
      <c r="D38" s="246"/>
      <c r="E38" s="246"/>
      <c r="F38" s="246"/>
      <c r="G38" s="1166" t="s">
        <v>500</v>
      </c>
      <c r="H38" s="1167"/>
      <c r="I38" s="1167"/>
      <c r="J38" s="1168"/>
      <c r="K38" s="299" t="s">
        <v>480</v>
      </c>
      <c r="L38" s="299" t="s">
        <v>480</v>
      </c>
      <c r="M38" s="300">
        <v>1</v>
      </c>
      <c r="N38" s="301" t="s">
        <v>480</v>
      </c>
      <c r="O38" s="295"/>
    </row>
    <row r="39" spans="1:15" ht="14.25">
      <c r="A39" s="250"/>
      <c r="B39" s="246"/>
      <c r="C39" s="246"/>
      <c r="D39" s="246"/>
      <c r="E39" s="246"/>
      <c r="F39" s="246"/>
      <c r="G39" s="1166" t="s">
        <v>501</v>
      </c>
      <c r="H39" s="1167"/>
      <c r="I39" s="1167"/>
      <c r="J39" s="1168"/>
      <c r="K39" s="302" t="s">
        <v>480</v>
      </c>
      <c r="L39" s="302" t="s">
        <v>480</v>
      </c>
      <c r="M39" s="303">
        <v>-3017</v>
      </c>
      <c r="N39" s="304" t="s">
        <v>480</v>
      </c>
      <c r="O39" s="295"/>
    </row>
    <row r="40" spans="1:15" ht="27" customHeight="1">
      <c r="A40" s="250"/>
      <c r="B40" s="246"/>
      <c r="C40" s="246"/>
      <c r="D40" s="246"/>
      <c r="E40" s="246"/>
      <c r="F40" s="246"/>
      <c r="G40" s="1163" t="s">
        <v>502</v>
      </c>
      <c r="H40" s="1164"/>
      <c r="I40" s="1164"/>
      <c r="J40" s="1165"/>
      <c r="K40" s="302">
        <v>-838782</v>
      </c>
      <c r="L40" s="302">
        <v>-38402</v>
      </c>
      <c r="M40" s="303">
        <v>-35292</v>
      </c>
      <c r="N40" s="304">
        <v>8.8</v>
      </c>
      <c r="O40" s="295"/>
    </row>
    <row r="41" spans="1:15" ht="14.25">
      <c r="A41" s="250"/>
      <c r="B41" s="246"/>
      <c r="C41" s="246"/>
      <c r="D41" s="246"/>
      <c r="E41" s="246"/>
      <c r="F41" s="246"/>
      <c r="G41" s="1169" t="s">
        <v>283</v>
      </c>
      <c r="H41" s="1170"/>
      <c r="I41" s="1170"/>
      <c r="J41" s="1171"/>
      <c r="K41" s="296">
        <v>232127</v>
      </c>
      <c r="L41" s="302">
        <v>10628</v>
      </c>
      <c r="M41" s="303">
        <v>14518</v>
      </c>
      <c r="N41" s="304">
        <v>-26.8</v>
      </c>
      <c r="O41" s="295"/>
    </row>
    <row r="42" spans="1:15" ht="14.25">
      <c r="A42" s="250"/>
      <c r="B42" s="246"/>
      <c r="C42" s="246"/>
      <c r="D42" s="246"/>
      <c r="E42" s="246"/>
      <c r="F42" s="246"/>
      <c r="G42" s="305" t="s">
        <v>503</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504</v>
      </c>
      <c r="B47" s="246"/>
      <c r="C47" s="246"/>
      <c r="D47" s="246"/>
      <c r="E47" s="246"/>
      <c r="F47" s="246"/>
      <c r="G47" s="246"/>
      <c r="H47" s="246"/>
      <c r="I47" s="246"/>
      <c r="J47" s="246"/>
      <c r="K47" s="246"/>
      <c r="L47" s="246"/>
      <c r="M47" s="246"/>
      <c r="N47" s="246"/>
    </row>
    <row r="48" spans="1:14" ht="14.25">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ht="14.25">
      <c r="A50" s="250"/>
      <c r="B50" s="246"/>
      <c r="C50" s="246"/>
      <c r="D50" s="246"/>
      <c r="E50" s="246"/>
      <c r="F50" s="246"/>
      <c r="G50" s="314"/>
      <c r="H50" s="315"/>
      <c r="I50" s="1159"/>
      <c r="J50" s="316" t="s">
        <v>507</v>
      </c>
      <c r="K50" s="317" t="s">
        <v>508</v>
      </c>
      <c r="L50" s="318" t="s">
        <v>509</v>
      </c>
      <c r="M50" s="319" t="s">
        <v>510</v>
      </c>
      <c r="N50" s="320" t="s">
        <v>511</v>
      </c>
    </row>
    <row r="51" spans="1:14" ht="14.25">
      <c r="A51" s="250"/>
      <c r="B51" s="246"/>
      <c r="C51" s="246"/>
      <c r="D51" s="246"/>
      <c r="E51" s="246"/>
      <c r="F51" s="246"/>
      <c r="G51" s="312" t="s">
        <v>512</v>
      </c>
      <c r="H51" s="313"/>
      <c r="I51" s="321">
        <v>1249841</v>
      </c>
      <c r="J51" s="322">
        <v>55487</v>
      </c>
      <c r="K51" s="323">
        <v>-8.7</v>
      </c>
      <c r="L51" s="324">
        <v>48407</v>
      </c>
      <c r="M51" s="325">
        <v>-5.6</v>
      </c>
      <c r="N51" s="326">
        <v>-3.1</v>
      </c>
    </row>
    <row r="52" spans="1:14" ht="14.25">
      <c r="A52" s="250"/>
      <c r="B52" s="246"/>
      <c r="C52" s="246"/>
      <c r="D52" s="246"/>
      <c r="E52" s="246"/>
      <c r="F52" s="246"/>
      <c r="G52" s="327"/>
      <c r="H52" s="328" t="s">
        <v>513</v>
      </c>
      <c r="I52" s="329">
        <v>676322</v>
      </c>
      <c r="J52" s="330">
        <v>30025</v>
      </c>
      <c r="K52" s="331">
        <v>10.2</v>
      </c>
      <c r="L52" s="332">
        <v>23914</v>
      </c>
      <c r="M52" s="333">
        <v>-6.7</v>
      </c>
      <c r="N52" s="334">
        <v>16.9</v>
      </c>
    </row>
    <row r="53" spans="1:14" ht="14.25">
      <c r="A53" s="250"/>
      <c r="B53" s="246"/>
      <c r="C53" s="246"/>
      <c r="D53" s="246"/>
      <c r="E53" s="246"/>
      <c r="F53" s="246"/>
      <c r="G53" s="312" t="s">
        <v>514</v>
      </c>
      <c r="H53" s="313"/>
      <c r="I53" s="321">
        <v>2065104</v>
      </c>
      <c r="J53" s="322">
        <v>92192</v>
      </c>
      <c r="K53" s="323">
        <v>66.2</v>
      </c>
      <c r="L53" s="324">
        <v>69477</v>
      </c>
      <c r="M53" s="325">
        <v>43.5</v>
      </c>
      <c r="N53" s="326">
        <v>22.7</v>
      </c>
    </row>
    <row r="54" spans="1:14" ht="14.25">
      <c r="A54" s="250"/>
      <c r="B54" s="246"/>
      <c r="C54" s="246"/>
      <c r="D54" s="246"/>
      <c r="E54" s="246"/>
      <c r="F54" s="246"/>
      <c r="G54" s="327"/>
      <c r="H54" s="328" t="s">
        <v>513</v>
      </c>
      <c r="I54" s="329">
        <v>815765</v>
      </c>
      <c r="J54" s="330">
        <v>36418</v>
      </c>
      <c r="K54" s="331">
        <v>21.3</v>
      </c>
      <c r="L54" s="332">
        <v>31528</v>
      </c>
      <c r="M54" s="333">
        <v>31.8</v>
      </c>
      <c r="N54" s="334">
        <v>-10.5</v>
      </c>
    </row>
    <row r="55" spans="1:14" ht="14.25">
      <c r="A55" s="250"/>
      <c r="B55" s="246"/>
      <c r="C55" s="246"/>
      <c r="D55" s="246"/>
      <c r="E55" s="246"/>
      <c r="F55" s="246"/>
      <c r="G55" s="312" t="s">
        <v>515</v>
      </c>
      <c r="H55" s="313"/>
      <c r="I55" s="321">
        <v>1336750</v>
      </c>
      <c r="J55" s="322">
        <v>60062</v>
      </c>
      <c r="K55" s="323">
        <v>-34.9</v>
      </c>
      <c r="L55" s="324">
        <v>59668</v>
      </c>
      <c r="M55" s="325">
        <v>-14.1</v>
      </c>
      <c r="N55" s="326">
        <v>-20.8</v>
      </c>
    </row>
    <row r="56" spans="1:14" ht="14.25">
      <c r="A56" s="250"/>
      <c r="B56" s="246"/>
      <c r="C56" s="246"/>
      <c r="D56" s="246"/>
      <c r="E56" s="246"/>
      <c r="F56" s="246"/>
      <c r="G56" s="327"/>
      <c r="H56" s="328" t="s">
        <v>513</v>
      </c>
      <c r="I56" s="329">
        <v>659749</v>
      </c>
      <c r="J56" s="330">
        <v>29644</v>
      </c>
      <c r="K56" s="331">
        <v>-18.6</v>
      </c>
      <c r="L56" s="332">
        <v>31515</v>
      </c>
      <c r="M56" s="333">
        <v>0</v>
      </c>
      <c r="N56" s="334">
        <v>-18.6</v>
      </c>
    </row>
    <row r="57" spans="1:14" ht="14.25">
      <c r="A57" s="250"/>
      <c r="B57" s="246"/>
      <c r="C57" s="246"/>
      <c r="D57" s="246"/>
      <c r="E57" s="246"/>
      <c r="F57" s="246"/>
      <c r="G57" s="312" t="s">
        <v>516</v>
      </c>
      <c r="H57" s="313"/>
      <c r="I57" s="321">
        <v>851448</v>
      </c>
      <c r="J57" s="322">
        <v>38572</v>
      </c>
      <c r="K57" s="323">
        <v>-35.8</v>
      </c>
      <c r="L57" s="324">
        <v>56894</v>
      </c>
      <c r="M57" s="325">
        <v>-4.6</v>
      </c>
      <c r="N57" s="326">
        <v>-31.2</v>
      </c>
    </row>
    <row r="58" spans="1:14" ht="14.25">
      <c r="A58" s="250"/>
      <c r="B58" s="246"/>
      <c r="C58" s="246"/>
      <c r="D58" s="246"/>
      <c r="E58" s="246"/>
      <c r="F58" s="246"/>
      <c r="G58" s="327"/>
      <c r="H58" s="328" t="s">
        <v>513</v>
      </c>
      <c r="I58" s="329">
        <v>453131</v>
      </c>
      <c r="J58" s="330">
        <v>20528</v>
      </c>
      <c r="K58" s="331">
        <v>-30.8</v>
      </c>
      <c r="L58" s="332">
        <v>32548</v>
      </c>
      <c r="M58" s="333">
        <v>3.3</v>
      </c>
      <c r="N58" s="334">
        <v>-34.1</v>
      </c>
    </row>
    <row r="59" spans="1:14" ht="14.25">
      <c r="A59" s="250"/>
      <c r="B59" s="246"/>
      <c r="C59" s="246"/>
      <c r="D59" s="246"/>
      <c r="E59" s="246"/>
      <c r="F59" s="246"/>
      <c r="G59" s="312" t="s">
        <v>517</v>
      </c>
      <c r="H59" s="313"/>
      <c r="I59" s="321">
        <v>1226641</v>
      </c>
      <c r="J59" s="322">
        <v>56160</v>
      </c>
      <c r="K59" s="323">
        <v>45.6</v>
      </c>
      <c r="L59" s="324">
        <v>57122</v>
      </c>
      <c r="M59" s="325">
        <v>0.4</v>
      </c>
      <c r="N59" s="326">
        <v>45.2</v>
      </c>
    </row>
    <row r="60" spans="1:14" ht="14.25">
      <c r="A60" s="250"/>
      <c r="B60" s="246"/>
      <c r="C60" s="246"/>
      <c r="D60" s="246"/>
      <c r="E60" s="246"/>
      <c r="F60" s="246"/>
      <c r="G60" s="327"/>
      <c r="H60" s="328" t="s">
        <v>513</v>
      </c>
      <c r="I60" s="335">
        <v>744817</v>
      </c>
      <c r="J60" s="330">
        <v>34100</v>
      </c>
      <c r="K60" s="331">
        <v>66.1</v>
      </c>
      <c r="L60" s="332">
        <v>36191</v>
      </c>
      <c r="M60" s="333">
        <v>11.2</v>
      </c>
      <c r="N60" s="334">
        <v>54.9</v>
      </c>
    </row>
    <row r="61" spans="1:14" ht="14.25">
      <c r="A61" s="250"/>
      <c r="B61" s="246"/>
      <c r="C61" s="246"/>
      <c r="D61" s="246"/>
      <c r="E61" s="246"/>
      <c r="F61" s="246"/>
      <c r="G61" s="312" t="s">
        <v>518</v>
      </c>
      <c r="H61" s="336"/>
      <c r="I61" s="337">
        <v>1345957</v>
      </c>
      <c r="J61" s="338">
        <v>60495</v>
      </c>
      <c r="K61" s="339">
        <v>6.5</v>
      </c>
      <c r="L61" s="340">
        <v>58314</v>
      </c>
      <c r="M61" s="341">
        <v>3.9</v>
      </c>
      <c r="N61" s="326">
        <v>2.6</v>
      </c>
    </row>
    <row r="62" spans="1:14" ht="14.25">
      <c r="A62" s="250"/>
      <c r="B62" s="246"/>
      <c r="C62" s="246"/>
      <c r="D62" s="246"/>
      <c r="E62" s="246"/>
      <c r="F62" s="246"/>
      <c r="G62" s="327"/>
      <c r="H62" s="328" t="s">
        <v>513</v>
      </c>
      <c r="I62" s="329">
        <v>669957</v>
      </c>
      <c r="J62" s="330">
        <v>30143</v>
      </c>
      <c r="K62" s="331">
        <v>9.6</v>
      </c>
      <c r="L62" s="332">
        <v>31139</v>
      </c>
      <c r="M62" s="333">
        <v>7.9</v>
      </c>
      <c r="N62" s="334">
        <v>1.7</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75" zoomScaleNormal="75" zoomScaleSheetLayoutView="55" workbookViewId="0" topLeftCell="A90">
      <selection activeCell="AP8" sqref="AP8:AT8"/>
    </sheetView>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75" zoomScaleNormal="75" zoomScaleSheetLayoutView="55" workbookViewId="0" topLeftCell="A81">
      <selection activeCell="AP8" sqref="AP8:AT8"/>
    </sheetView>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60" zoomScaleNormal="60" zoomScaleSheetLayoutView="100" workbookViewId="0" topLeftCell="A28">
      <selection activeCell="AP8" sqref="AP8:AT8"/>
    </sheetView>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19.01</v>
      </c>
      <c r="G47" s="12">
        <v>18.91</v>
      </c>
      <c r="H47" s="12">
        <v>18.91</v>
      </c>
      <c r="I47" s="12">
        <v>18.39</v>
      </c>
      <c r="J47" s="13">
        <v>18.65</v>
      </c>
    </row>
    <row r="48" spans="2:10" ht="57.75" customHeight="1">
      <c r="B48" s="14"/>
      <c r="C48" s="1174" t="s">
        <v>4</v>
      </c>
      <c r="D48" s="1174"/>
      <c r="E48" s="1175"/>
      <c r="F48" s="15">
        <v>7.03</v>
      </c>
      <c r="G48" s="16">
        <v>4.13</v>
      </c>
      <c r="H48" s="16">
        <v>7.53</v>
      </c>
      <c r="I48" s="16">
        <v>6.67</v>
      </c>
      <c r="J48" s="17">
        <v>4.2</v>
      </c>
    </row>
    <row r="49" spans="2:10" ht="57.75" customHeight="1" thickBot="1">
      <c r="B49" s="18"/>
      <c r="C49" s="1176" t="s">
        <v>5</v>
      </c>
      <c r="D49" s="1176"/>
      <c r="E49" s="1177"/>
      <c r="F49" s="19" t="s">
        <v>525</v>
      </c>
      <c r="G49" s="20" t="s">
        <v>526</v>
      </c>
      <c r="H49" s="20">
        <v>3.42</v>
      </c>
      <c r="I49" s="20">
        <v>0.08</v>
      </c>
      <c r="J49" s="21" t="s">
        <v>527</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2018-03-07T01:13:14Z</cp:lastPrinted>
  <dcterms:created xsi:type="dcterms:W3CDTF">2018-01-24T05:25:17Z</dcterms:created>
  <dcterms:modified xsi:type="dcterms:W3CDTF">2018-11-30T06:34:40Z</dcterms:modified>
  <cp:category/>
  <cp:version/>
  <cp:contentType/>
  <cp:contentStatus/>
</cp:coreProperties>
</file>