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20" windowWidth="14940" windowHeight="781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<sst xmlns="http://schemas.openxmlformats.org/spreadsheetml/2006/main" count="1068" uniqueCount="576">
  <si>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</si>
  <si>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</si>
  <si>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</si>
  <si>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</si>
  <si>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</si>
  <si>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</si>
  <si>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</si>
  <si>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</si>
  <si>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</si>
  <si>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</si>
  <si>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</si>
  <si>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</si>
  <si>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</si>
  <si>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</si>
  <si>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</si>
  <si>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</si>
  <si>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</si>
  <si>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</si>
  <si>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</si>
  <si>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</si>
  <si>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</si>
  <si>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</si>
  <si>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</si>
  <si>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</si>
  <si>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</si>
  <si>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</si>
  <si>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</si>
  <si>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</si>
  <si>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</si>
  <si>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</si>
  <si>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</si>
  <si>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</si>
  <si>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</si>
  <si>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</si>
  <si>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</si>
  <si>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</si>
  <si>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</si>
  <si>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</si>
  <si>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</si>
  <si>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</si>
  <si>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</si>
  <si>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</si>
  <si>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</si>
  <si>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</si>
  <si>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</si>
  <si>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</si>
  <si>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</si>
  <si>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</si>
  <si>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</si>
  <si>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</si>
  <si>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</si>
  <si>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</si>
  <si>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</si>
  <si>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</si>
  <si>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</si>
  <si>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</si>
  <si>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</si>
  <si>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</si>
  <si>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</si>
  <si>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</si>
  <si>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</si>
  <si>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</si>
  <si>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</si>
  <si>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</si>
  <si>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</si>
  <si>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</si>
  <si>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</si>
  <si>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</si>
  <si>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</si>
  <si>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</si>
  <si>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</si>
  <si>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</si>
  <si>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</si>
  <si>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</si>
  <si>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</si>
  <si>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</si>
  <si>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</si>
  <si>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</si>
  <si>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</si>
  <si>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</si>
  <si>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</si>
  <si>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湖南市</t>
  </si>
  <si>
    <t>地方交付税種地</t>
    <rPh sb="0" eb="2">
      <t>チホウ</t>
    </rPh>
    <rPh sb="2" eb="5">
      <t>コウフゼイ</t>
    </rPh>
    <rPh sb="5" eb="6">
      <t>シュ</t>
    </rPh>
    <rPh sb="6" eb="7">
      <t>チ</t>
    </rPh>
    <phoneticPr fontId="3"/>
  </si>
  <si>
    <t>2-4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</si>
  <si>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</si>
  <si>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</si>
  <si>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</si>
  <si>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</si>
  <si>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</si>
  <si>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</si>
  <si>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</si>
  <si>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</si>
  <si>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</si>
  <si>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</si>
  <si>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</si>
  <si>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</si>
  <si>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</si>
  <si>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</si>
  <si>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</si>
  <si>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</si>
  <si>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</si>
  <si>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</si>
  <si>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</si>
  <si>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</si>
  <si>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</si>
  <si>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-0.6</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</si>
  <si>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</si>
  <si>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</si>
  <si>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</si>
  <si>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</si>
  <si>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</si>
  <si>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</si>
  <si>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</si>
  <si>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</si>
  <si>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</si>
  <si>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</si>
  <si>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</si>
  <si>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</si>
  <si>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</si>
  <si>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</si>
  <si>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</si>
  <si>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</si>
  <si>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</si>
  <si>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</si>
  <si>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</si>
  <si>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</si>
  <si>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</si>
  <si>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</si>
  <si>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</si>
  <si>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</si>
  <si>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</si>
  <si>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-0.2</t>
  </si>
  <si>
    <t>基準財政需要額</t>
  </si>
  <si>
    <t>うち日本人(％)</t>
  </si>
  <si>
    <t>-0.3</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</si>
  <si>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</si>
  <si>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</si>
  <si>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</si>
  <si>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</si>
  <si>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</si>
  <si>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</si>
  <si>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</si>
  <si>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</si>
  <si>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</si>
  <si>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</si>
  <si>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</si>
  <si>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</si>
  <si>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</si>
  <si>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</si>
  <si>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</si>
  <si>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</si>
  <si>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</si>
  <si>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</si>
  <si>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</si>
  <si>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</si>
  <si>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</si>
  <si>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</si>
  <si>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</si>
  <si>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</si>
  <si>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</si>
  <si>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</si>
  <si>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</si>
  <si>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</si>
  <si>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</si>
  <si>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</si>
  <si>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</si>
  <si>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</si>
  <si>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</si>
  <si>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</si>
  <si>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</si>
  <si>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</si>
  <si>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</si>
  <si>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</si>
  <si>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</si>
  <si>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</si>
  <si>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</si>
  <si>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</si>
  <si>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</si>
  <si>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</si>
  <si>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</si>
  <si>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</si>
  <si>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</si>
  <si>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</si>
  <si>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</si>
  <si>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</si>
  <si>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</si>
  <si>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</si>
  <si>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</si>
  <si>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</si>
  <si>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</si>
  <si>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</si>
  <si>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</si>
  <si>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</si>
  <si>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滋賀県湖南市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</si>
  <si>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</si>
  <si>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</si>
  <si>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</si>
  <si>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</si>
  <si>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</si>
  <si>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</si>
  <si>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</si>
  <si>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</si>
  <si>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</si>
  <si>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</si>
  <si>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</si>
  <si>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</si>
  <si>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</si>
  <si>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</si>
  <si>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</si>
  <si>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</si>
  <si>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</si>
  <si>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</si>
  <si>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</si>
  <si>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</si>
  <si>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</si>
  <si>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</si>
  <si>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</si>
  <si>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</si>
  <si>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</si>
  <si>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</si>
  <si>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</si>
  <si>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</si>
  <si>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</si>
  <si>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</si>
  <si>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</si>
  <si>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</si>
  <si>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</si>
  <si>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</si>
  <si>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</si>
  <si>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</si>
  <si>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</si>
  <si>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</si>
  <si>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</si>
  <si>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</si>
  <si>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</si>
  <si>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</si>
  <si>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</si>
  <si>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</si>
  <si>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</si>
  <si>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</si>
  <si>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</si>
  <si>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</si>
  <si>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</si>
  <si>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</si>
  <si>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</si>
  <si>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</si>
  <si>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</si>
  <si>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</si>
  <si>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</si>
  <si>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</si>
  <si>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</si>
  <si>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</si>
  <si>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</si>
  <si>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</si>
  <si>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</si>
  <si>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</si>
  <si>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</si>
  <si>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</si>
  <si>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</si>
  <si>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</si>
  <si>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</si>
  <si>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</si>
  <si>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</si>
  <si>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</si>
  <si>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</si>
  <si>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</si>
  <si>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</si>
  <si>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</si>
  <si>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</si>
  <si>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</si>
  <si>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</si>
  <si>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</si>
  <si>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</si>
  <si>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</si>
  <si>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</si>
  <si>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</si>
  <si>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</si>
  <si>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</si>
  <si>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</si>
  <si>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</si>
  <si>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</si>
  <si>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</si>
  <si>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</si>
  <si>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</si>
  <si>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</si>
  <si>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</si>
  <si>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</si>
  <si>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</si>
  <si>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</si>
  <si>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</si>
  <si>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</si>
  <si>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</si>
  <si>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</si>
  <si>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</si>
  <si>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</si>
  <si>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</si>
  <si>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</si>
  <si>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</si>
  <si>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</si>
  <si>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</si>
  <si>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</si>
  <si>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</si>
  <si>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</si>
  <si>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</si>
  <si>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</si>
  <si>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</si>
  <si>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</si>
  <si>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</si>
  <si>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</si>
  <si>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</si>
  <si>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</si>
  <si>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</si>
  <si>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</si>
  <si>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</si>
  <si>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</si>
  <si>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</si>
  <si>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</si>
  <si>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</si>
  <si>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</si>
  <si>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</si>
  <si>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</si>
  <si>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</si>
  <si>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</si>
  <si>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</si>
  <si>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</si>
  <si>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</si>
  <si>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</si>
  <si>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</si>
  <si>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</si>
  <si>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</si>
  <si>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</si>
  <si>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</si>
  <si>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</si>
  <si>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</si>
  <si>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</si>
  <si>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</si>
  <si>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</si>
  <si>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</si>
  <si>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</si>
  <si>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</si>
  <si>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</si>
  <si>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</si>
  <si>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</si>
  <si>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</si>
  <si>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</si>
  <si>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</si>
  <si>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</si>
  <si>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</si>
  <si>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</si>
  <si>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</si>
  <si>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</si>
  <si>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</si>
  <si>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</si>
  <si>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</si>
  <si>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</si>
  <si>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</si>
  <si>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</si>
  <si>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</si>
  <si>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</si>
  <si>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</si>
  <si>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</si>
  <si>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</si>
  <si>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住宅新築資金等貸付特別会計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</si>
  <si>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</si>
  <si>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</si>
  <si>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</si>
  <si>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</si>
  <si>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</si>
  <si>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</si>
  <si>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</si>
  <si>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</si>
  <si>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</si>
  <si>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</si>
  <si>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</si>
  <si>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</si>
  <si>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</si>
  <si>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</si>
  <si>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国民健康保険診療所特別会計</t>
  </si>
  <si>
    <t>介護保険特別会計</t>
  </si>
  <si>
    <t>後期高齢者医療特別会計</t>
  </si>
  <si>
    <t>訪問看護ステーション事業特別会計</t>
  </si>
  <si>
    <t>水道事業会計</t>
  </si>
  <si>
    <t>法適用企業</t>
  </si>
  <si>
    <t>公共下水道特別会計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</si>
  <si>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</si>
  <si>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</si>
  <si>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</si>
  <si>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</si>
  <si>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</si>
  <si>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</si>
  <si>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</si>
  <si>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</si>
  <si>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</si>
  <si>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</si>
  <si>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</si>
  <si>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</si>
  <si>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</si>
  <si>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</si>
  <si>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</si>
  <si>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</si>
  <si>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</si>
  <si>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</si>
  <si>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</si>
  <si>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</si>
  <si>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</si>
  <si>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</si>
  <si>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</si>
  <si>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</si>
  <si>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</si>
  <si>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</si>
  <si>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</si>
  <si>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</si>
  <si>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</si>
  <si>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</si>
  <si>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</si>
  <si>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</si>
  <si>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</si>
  <si>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</si>
  <si>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</si>
  <si>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</si>
  <si>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</si>
  <si>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</si>
  <si>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</si>
  <si>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</si>
  <si>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</si>
  <si>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</si>
  <si>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</si>
  <si>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</si>
  <si>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</si>
  <si>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</si>
  <si>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</si>
  <si>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</si>
  <si>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</si>
  <si>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</si>
  <si>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</si>
  <si>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</si>
  <si>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公共下水道特別会計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</si>
  <si>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</si>
  <si>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</si>
  <si>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</si>
  <si>
    <t>(Ｆ)</t>
  </si>
  <si>
    <t>介護保険事業特別会計</t>
  </si>
  <si>
    <t>将来負担比率（(Ｅ)－(Ｆ)）／（(Ｃ)－(Ｄ)）×１００</t>
    <rPh sb="0" eb="2">
      <t>ショウライ</t>
    </rPh>
    <rPh sb="2" eb="4">
      <t>フタン</t>
    </rPh>
    <rPh sb="4" eb="6">
      <t>ヒリツ</t>
    </rPh>
    <phoneticPr fontId="3"/>
  </si>
  <si>
    <t>後期高齢者医療特別会計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</si>
  <si>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</si>
  <si>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</si>
  <si>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</si>
  <si>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</si>
  <si>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</si>
  <si>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</si>
  <si>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</si>
  <si>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</si>
  <si>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</si>
  <si>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</si>
  <si>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</si>
  <si>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</si>
  <si>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</si>
  <si>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</si>
  <si>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</si>
  <si>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</si>
  <si>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</si>
  <si>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</si>
  <si>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</si>
  <si>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</si>
  <si>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</si>
  <si>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</si>
  <si>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</si>
  <si>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</si>
  <si>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</si>
  <si>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</si>
  <si>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</si>
  <si>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</si>
  <si>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</si>
  <si>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</si>
  <si>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</si>
  <si>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</si>
  <si>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</si>
  <si>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</si>
  <si>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</si>
  <si>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</si>
  <si>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</si>
  <si>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</si>
  <si>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</si>
  <si>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</si>
  <si>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</si>
  <si>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</si>
  <si>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</si>
  <si>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</si>
  <si>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</si>
  <si>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</si>
  <si>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</si>
  <si>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</si>
  <si>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</si>
  <si>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</si>
  <si>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</si>
  <si>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</si>
  <si>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</si>
  <si>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</si>
  <si>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</si>
  <si>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</si>
  <si>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</si>
  <si>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</si>
  <si>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</si>
  <si>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</si>
  <si>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</si>
  <si>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</si>
  <si>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</si>
  <si>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</si>
  <si>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</si>
  <si>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</si>
  <si>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</si>
  <si>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</si>
  <si>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</si>
  <si>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</si>
  <si>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</si>
  <si>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</si>
  <si>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</si>
  <si>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</si>
  <si>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</si>
  <si>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</si>
  <si>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</si>
  <si>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</si>
  <si>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</si>
  <si>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</si>
  <si>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</si>
  <si>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</si>
  <si>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2.09</t>
  </si>
  <si>
    <t>▲ 3.36</t>
  </si>
  <si>
    <t>▲ 2.20</t>
  </si>
  <si>
    <t>訪問看護ステーション事業特別会計</t>
  </si>
  <si>
    <t>▲ 0.03</t>
  </si>
  <si>
    <t>▲ 0.02</t>
  </si>
  <si>
    <t>▲ 0.00</t>
  </si>
  <si>
    <t>水道事業会計</t>
  </si>
  <si>
    <t>一般会計</t>
  </si>
  <si>
    <t>公共下水道特別会計</t>
  </si>
  <si>
    <t>国民健康保険特別会計</t>
  </si>
  <si>
    <t>介護保険特別会計</t>
  </si>
  <si>
    <t>国民健康保険診療所特別会計</t>
  </si>
  <si>
    <t>▲ 0.01</t>
  </si>
  <si>
    <t>▲ 0.05</t>
  </si>
  <si>
    <t>後期高齢者医療特別会計</t>
  </si>
  <si>
    <t>その他会計（赤字）</t>
  </si>
  <si>
    <t>▲ 0.16</t>
  </si>
  <si>
    <t>▲ 0.15</t>
  </si>
  <si>
    <t>▲ 0.14</t>
  </si>
  <si>
    <t>その他会計（黒字）</t>
  </si>
  <si>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3"/>
  </si>
  <si>
    <t>公立甲賀病院組合　一般会計</t>
    <rPh sb="0" eb="2">
      <t>コウリツ</t>
    </rPh>
    <rPh sb="2" eb="4">
      <t>コウカ</t>
    </rPh>
    <rPh sb="4" eb="6">
      <t>ビョウイン</t>
    </rPh>
    <rPh sb="6" eb="8">
      <t>クミアイ</t>
    </rPh>
    <rPh sb="9" eb="11">
      <t>イッパン</t>
    </rPh>
    <rPh sb="11" eb="13">
      <t>カイケイ</t>
    </rPh>
    <phoneticPr fontId="3"/>
  </si>
  <si>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3"/>
  </si>
  <si>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3"/>
  </si>
  <si>
    <t>甲賀広域行政組合　一般会計</t>
    <rPh sb="0" eb="2">
      <t>コウカ</t>
    </rPh>
    <rPh sb="2" eb="4">
      <t>コウイキ</t>
    </rPh>
    <rPh sb="4" eb="6">
      <t>ギョウセイ</t>
    </rPh>
    <rPh sb="6" eb="8">
      <t>クミアイ</t>
    </rPh>
    <rPh sb="9" eb="11">
      <t>イッパン</t>
    </rPh>
    <rPh sb="11" eb="13">
      <t>カイケイ</t>
    </rPh>
    <phoneticPr fontId="3"/>
  </si>
  <si>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3"/>
  </si>
  <si>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</si>
  <si>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</si>
  <si>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湖南市文化体育振興事業団</t>
    <rPh sb="0" eb="2">
      <t>コナン</t>
    </rPh>
    <rPh sb="2" eb="3">
      <t>シ</t>
    </rPh>
    <rPh sb="3" eb="5">
      <t>ブンカ</t>
    </rPh>
    <rPh sb="5" eb="7">
      <t>タイイク</t>
    </rPh>
    <rPh sb="7" eb="9">
      <t>シンコウ</t>
    </rPh>
    <rPh sb="9" eb="12">
      <t>ジギョウダン</t>
    </rPh>
    <phoneticPr fontId="3"/>
  </si>
  <si>
    <t>石部公共サービス</t>
    <rPh sb="0" eb="2">
      <t>イシベ</t>
    </rPh>
    <rPh sb="2" eb="4">
      <t>コウキョウ</t>
    </rPh>
    <phoneticPr fontId="3"/>
  </si>
  <si>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</si>
  <si>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</si>
  <si>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</si>
  <si>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</si>
  <si>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</si>
  <si>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</si>
  <si>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</si>
  <si>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</si>
  <si>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</si>
  <si>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</si>
  <si>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</si>
  <si>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</si>
  <si>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</si>
  <si>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</si>
  <si>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</si>
  <si>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</si>
  <si>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</si>
  <si>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石部小学校や浄苑などの老朽化した施設の新築・改修等を実施しているため、有形固定資産減価償却率が類似団体よりも低い水準にあるが、一方で地方債の発行額が増加傾向にあり将来負担比率が類似団体よりも高い水準になっている。
今後は、公共施設等総合管理計画に基づき、施設の総量削減に取り組むことで地方債の発行を抑制し、将来負担比率を抑制していく。</t>
  </si>
  <si>
    <t>将来負担比率及び実質公債費比率共に類似団体より高い水準となっている。将来負担比率が上昇している主な要因は、石部小学校や浄苑などの老朽化した施設の新築・改修等を積極的に実施していることが考えられる。また、実質公債費比率は近年横ばいとなっているが、これらの地方債の償還が始まるので、実質公債費比率が上昇していくことが考えられるため、これまで以上に公債費の適正化に取り組んでいく必要がある。</t>
    <rPh sb="12" eb="13">
      <t>ヒ</t>
    </rPh>
    <rPh sb="13" eb="15">
      <t>ヒリツ</t>
    </rPh>
    <rPh sb="106" eb="108">
      <t>ヒリツ</t>
    </rPh>
    <rPh sb="133" eb="134">
      <t>ハジ</t>
    </rPh>
    <rPh sb="141" eb="143">
      <t>コウサイ</t>
    </rPh>
    <rPh sb="143" eb="144">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</si>
</sst>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0.5"/>
      <color rgb="FF00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
      <sz val="14"/>
      <color theme="1"/>
      <name val="Calibri"/>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1">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9428012"/>
        <c:axId val="17743245"/>
      </c:lineChart>
      <c:catAx>
        <c:axId val="9428012"/>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7743245"/>
        <c:crosses val="autoZero"/>
        <c:auto val="1"/>
        <c:lblOffset val="100"/>
        <c:tickLblSkip val="1"/>
        <c:noMultiLvlLbl val="0"/>
      </c:catAx>
      <c:valAx>
        <c:axId val="17743245"/>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942801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5471478"/>
        <c:axId val="2791671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5471478"/>
        <c:axId val="27916711"/>
      </c:lineChart>
      <c:catAx>
        <c:axId val="25471478"/>
        <c:scaling>
          <c:orientation val="minMax"/>
        </c:scaling>
        <c:axPos val="b"/>
        <c:delete val="0"/>
        <c:numFmt formatCode="General" sourceLinked="1"/>
        <c:majorTickMark val="none"/>
        <c:minorTickMark val="none"/>
        <c:tickLblPos val="low"/>
        <c:spPr>
          <a:ln w="3175">
            <a:solidFill>
              <a:srgbClr val="000000"/>
            </a:solidFill>
            <a:prstDash val="solid"/>
          </a:ln>
        </c:spPr>
        <c:crossAx val="27916711"/>
        <c:crosses val="autoZero"/>
        <c:auto val="1"/>
        <c:lblOffset val="100"/>
        <c:tickLblSkip val="1"/>
        <c:noMultiLvlLbl val="0"/>
      </c:catAx>
      <c:valAx>
        <c:axId val="2791671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547147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9923808"/>
        <c:axId val="46661089"/>
      </c:barChart>
      <c:catAx>
        <c:axId val="4992380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6661089"/>
        <c:crosses val="autoZero"/>
        <c:auto val="1"/>
        <c:lblOffset val="100"/>
        <c:tickLblSkip val="1"/>
        <c:noMultiLvlLbl val="0"/>
      </c:catAx>
      <c:valAx>
        <c:axId val="4666108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9923808"/>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7296618"/>
        <c:axId val="21451835"/>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7296618"/>
        <c:axId val="21451835"/>
      </c:lineChart>
      <c:catAx>
        <c:axId val="1729661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1451835"/>
        <c:crosses val="autoZero"/>
        <c:auto val="1"/>
        <c:lblOffset val="100"/>
        <c:tickLblSkip val="1"/>
        <c:noMultiLvlLbl val="0"/>
      </c:catAx>
      <c:valAx>
        <c:axId val="2145183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729661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8848788"/>
        <c:axId val="5987704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8848788"/>
        <c:axId val="59877045"/>
      </c:lineChart>
      <c:catAx>
        <c:axId val="5884878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9877045"/>
        <c:crosses val="autoZero"/>
        <c:auto val="1"/>
        <c:lblOffset val="100"/>
        <c:tickLblSkip val="1"/>
        <c:noMultiLvlLbl val="0"/>
      </c:catAx>
      <c:valAx>
        <c:axId val="5987704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884878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022494"/>
        <c:axId val="18202447"/>
      </c:scatterChart>
      <c:valAx>
        <c:axId val="2022494"/>
        <c:scaling>
          <c:orientation val="minMax"/>
          <c:max val="61"/>
          <c:min val="40"/>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8202447"/>
        <c:crosses val="autoZero"/>
        <c:crossBetween val="midCat"/>
        <c:dispUnits/>
      </c:valAx>
      <c:valAx>
        <c:axId val="18202447"/>
        <c:scaling>
          <c:orientation val="minMax"/>
          <c:max val="69"/>
          <c:min val="3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02249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9604296"/>
        <c:axId val="65112073"/>
      </c:scatterChart>
      <c:valAx>
        <c:axId val="29604296"/>
        <c:scaling>
          <c:orientation val="minMax"/>
          <c:max val="12.7"/>
          <c:min val="7.5"/>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5112073"/>
        <c:crosses val="autoZero"/>
        <c:crossBetween val="midCat"/>
        <c:dispUnits/>
      </c:valAx>
      <c:valAx>
        <c:axId val="65112073"/>
        <c:scaling>
          <c:orientation val="minMax"/>
          <c:max val="76"/>
          <c:min val="28"/>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9604296"/>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ja-JP" altLang="en-US" sz="1400">
              <a:effectLst/>
            </a:rPr>
            <a:t>　懸案事項であった老朽化した義務教育施設の耐震化事業、市町村合併による旧町域の均衡ある発展に資する事業を平成</a:t>
          </a:r>
          <a:r>
            <a:rPr lang="en-US" altLang="ja-JP" sz="1400">
              <a:effectLst/>
            </a:rPr>
            <a:t>16</a:t>
          </a:r>
          <a:r>
            <a:rPr lang="ja-JP" altLang="en-US" sz="1400">
              <a:effectLst/>
            </a:rPr>
            <a:t>年の合併以降積極的に実施してきたことにより元利償還金は依然として高い状態である。</a:t>
          </a:r>
        </a:p>
        <a:p>
          <a:r>
            <a:rPr lang="ja-JP" altLang="en-US" sz="1400">
              <a:effectLst/>
            </a:rPr>
            <a:t>　算入公債費等においては元利償還金の対象が臨時財政対策債及び旧合併特例事業であるため元利償還金に比例し増加傾向にある。</a:t>
          </a:r>
        </a:p>
        <a:p>
          <a:r>
            <a:rPr lang="ja-JP" altLang="en-US" sz="1400">
              <a:effectLst/>
            </a:rPr>
            <a:t>　このことから現状では実質公債費比率は横ばい傾向にあるが今後実施する大型投資的事業においては後年に過度の負担とならないよう費用対効果、事業手法等を見極め実施していく。</a:t>
          </a: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公営企業債等繰入見込額については、最大値であった平成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年度と比較すると公共下水道事業特別会計における起債残高の減少に伴い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3,799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千円の減少、さらに、充当可能基金については最小値であった平成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年度と比較すると有事の際の財源として標準財政規模の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％を目標に積立てた財政調整基金により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8,589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千円増加したが、一方、一般会計等に係る地方債の現在高において、学校教育施設の耐震化事業等による地方債発行額の増加により、対前年度比</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8,783</a:t>
          </a:r>
          <a:r>
            <a:rPr kumimoji="1" lang="ja-JP" altLang="en-US" sz="1300">
              <a:latin typeface="ＭＳ ゴシック" pitchFamily="49" charset="-128"/>
              <a:ea typeface="ＭＳ ゴシック" pitchFamily="49" charset="-128"/>
            </a:rPr>
            <a:t>万円の増加となり、将来負担比率の分子は近年増加傾向となっている。</a:t>
          </a:r>
        </a:p>
        <a:p>
          <a:r>
            <a:rPr kumimoji="1" lang="ja-JP" altLang="en-US" sz="1300">
              <a:latin typeface="ＭＳ ゴシック" pitchFamily="49" charset="-128"/>
              <a:ea typeface="ＭＳ ゴシック" pitchFamily="49" charset="-128"/>
            </a:rPr>
            <a:t>　いずれの年度も早期健全化基準未満ではあるが、今後も、事業内容等の十分な協議・検討のもとに、真に必要な地方債の発行を行いながら、財政の健全化を図る。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8</xdr:row>
      <xdr:rowOff>114300</xdr:rowOff>
    </xdr:to>
    <xdr:sp macro="" textlink="">
      <xdr:nvSpPr>
        <xdr:cNvPr id="20" name="角丸四角形 19"/>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342900</xdr:colOff>
      <xdr:row>8</xdr:row>
      <xdr:rowOff>161925</xdr:rowOff>
    </xdr:to>
    <xdr:sp macro="" textlink="">
      <xdr:nvSpPr>
        <xdr:cNvPr id="23" name="正方形/長方形 22"/>
        <xdr:cNvSpPr/>
      </xdr:nvSpPr>
      <xdr:spPr>
        <a:xfrm>
          <a:off x="10953750" y="1562100"/>
          <a:ext cx="126682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4" name="直線コネクタ 23"/>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5" name="円/楕円 24"/>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6" name="フローチャート : 判断 25"/>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381000</xdr:colOff>
      <xdr:row>5</xdr:row>
      <xdr:rowOff>28575</xdr:rowOff>
    </xdr:from>
    <xdr:to>
      <xdr:col>8</xdr:col>
      <xdr:colOff>381000</xdr:colOff>
      <xdr:row>5</xdr:row>
      <xdr:rowOff>171450</xdr:rowOff>
    </xdr:to>
    <xdr:cxnSp macro="">
      <xdr:nvCxnSpPr>
        <xdr:cNvPr id="27" name="直線コネクタ 26"/>
        <xdr:cNvCxnSpPr/>
      </xdr:nvCxnSpPr>
      <xdr:spPr>
        <a:xfrm>
          <a:off x="10877550"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5</xdr:row>
      <xdr:rowOff>28575</xdr:rowOff>
    </xdr:from>
    <xdr:to>
      <xdr:col>8</xdr:col>
      <xdr:colOff>466725</xdr:colOff>
      <xdr:row>5</xdr:row>
      <xdr:rowOff>28575</xdr:rowOff>
    </xdr:to>
    <xdr:cxnSp macro="">
      <xdr:nvCxnSpPr>
        <xdr:cNvPr id="28" name="直線コネクタ 27"/>
        <xdr:cNvCxnSpPr/>
      </xdr:nvCxnSpPr>
      <xdr:spPr>
        <a:xfrm>
          <a:off x="10791825"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6</xdr:row>
      <xdr:rowOff>95250</xdr:rowOff>
    </xdr:from>
    <xdr:to>
      <xdr:col>8</xdr:col>
      <xdr:colOff>381000</xdr:colOff>
      <xdr:row>7</xdr:row>
      <xdr:rowOff>66675</xdr:rowOff>
    </xdr:to>
    <xdr:cxnSp macro="">
      <xdr:nvCxnSpPr>
        <xdr:cNvPr id="29" name="直線コネクタ 28"/>
        <xdr:cNvCxnSpPr/>
      </xdr:nvCxnSpPr>
      <xdr:spPr>
        <a:xfrm flipV="1">
          <a:off x="10877550"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7</xdr:row>
      <xdr:rowOff>66675</xdr:rowOff>
    </xdr:from>
    <xdr:to>
      <xdr:col>8</xdr:col>
      <xdr:colOff>466725</xdr:colOff>
      <xdr:row>7</xdr:row>
      <xdr:rowOff>66675</xdr:rowOff>
    </xdr:to>
    <xdr:cxnSp macro="">
      <xdr:nvCxnSpPr>
        <xdr:cNvPr id="30" name="直線コネクタ 29"/>
        <xdr:cNvCxnSpPr/>
      </xdr:nvCxnSpPr>
      <xdr:spPr>
        <a:xfrm>
          <a:off x="10791825"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4" name="テキスト ボックス 33"/>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829050"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[ 41.3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5" name="正方形/長方形 44"/>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6" name="正方形/長方形 45"/>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7" name="テキスト ボックス 46"/>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近年は、石部小学校や浄苑などの老朽化した施設の新築・改修等を実施している影響で有形固定資産減価償却率が類似団体よりも低い水準にある。今後は、平成</a:t>
          </a:r>
          <a:r>
            <a:rPr kumimoji="1" lang="en-US" altLang="ja-JP" sz="1100">
              <a:latin typeface="ＭＳ Ｐゴシック"/>
            </a:rPr>
            <a:t>28</a:t>
          </a:r>
          <a:r>
            <a:rPr kumimoji="1" lang="ja-JP" altLang="en-US" sz="1100">
              <a:latin typeface="ＭＳ Ｐゴシック"/>
            </a:rPr>
            <a:t>年３月に策定した公共施設等総合管理計画に基づき、順次、個別施設計画を策定し、施設の総量削減に取り組む。</a:t>
          </a:r>
        </a:p>
        <a:p>
          <a:pPr marL="171450" indent="-171450">
            <a:buFont typeface="Wingdings" panose="05000000000000000000" pitchFamily="2" charset="2"/>
            <a:buChar char="ü"/>
          </a:pPr>
          <a:endParaRPr kumimoji="1" lang="en-US" altLang="ja-JP" sz="1100">
            <a:latin typeface="ＭＳ Ｐゴシック"/>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22872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66825" y="71151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84772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34</xdr:row>
      <xdr:rowOff>66675</xdr:rowOff>
    </xdr:from>
    <xdr:to>
      <xdr:col>4</xdr:col>
      <xdr:colOff>542925</xdr:colOff>
      <xdr:row>34</xdr:row>
      <xdr:rowOff>66675</xdr:rowOff>
    </xdr:to>
    <xdr:cxnSp macro="">
      <xdr:nvCxnSpPr>
        <xdr:cNvPr id="51" name="直線コネクタ 50"/>
        <xdr:cNvCxnSpPr/>
      </xdr:nvCxnSpPr>
      <xdr:spPr>
        <a:xfrm>
          <a:off x="1266825" y="66770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142875</xdr:rowOff>
    </xdr:from>
    <xdr:ext cx="361950" cy="228600"/>
    <xdr:sp macro="" textlink="">
      <xdr:nvSpPr>
        <xdr:cNvPr id="52" name="テキスト ボックス 51"/>
        <xdr:cNvSpPr txBox="1"/>
      </xdr:nvSpPr>
      <xdr:spPr>
        <a:xfrm>
          <a:off x="847725" y="65817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152400</xdr:rowOff>
    </xdr:from>
    <xdr:to>
      <xdr:col>4</xdr:col>
      <xdr:colOff>542925</xdr:colOff>
      <xdr:row>31</xdr:row>
      <xdr:rowOff>152400</xdr:rowOff>
    </xdr:to>
    <xdr:cxnSp macro="">
      <xdr:nvCxnSpPr>
        <xdr:cNvPr id="53" name="直線コネクタ 52"/>
        <xdr:cNvCxnSpPr/>
      </xdr:nvCxnSpPr>
      <xdr:spPr>
        <a:xfrm>
          <a:off x="1266825" y="62484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57150</xdr:rowOff>
    </xdr:from>
    <xdr:ext cx="361950" cy="228600"/>
    <xdr:sp macro="" textlink="">
      <xdr:nvSpPr>
        <xdr:cNvPr id="54" name="テキスト ボックス 53"/>
        <xdr:cNvSpPr txBox="1"/>
      </xdr:nvSpPr>
      <xdr:spPr>
        <a:xfrm>
          <a:off x="847725" y="61531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66675</xdr:rowOff>
    </xdr:from>
    <xdr:to>
      <xdr:col>4</xdr:col>
      <xdr:colOff>542925</xdr:colOff>
      <xdr:row>29</xdr:row>
      <xdr:rowOff>66675</xdr:rowOff>
    </xdr:to>
    <xdr:cxnSp macro="">
      <xdr:nvCxnSpPr>
        <xdr:cNvPr id="55" name="直線コネクタ 54"/>
        <xdr:cNvCxnSpPr/>
      </xdr:nvCxnSpPr>
      <xdr:spPr>
        <a:xfrm>
          <a:off x="1266825" y="58197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142875</xdr:rowOff>
    </xdr:from>
    <xdr:ext cx="361950" cy="228600"/>
    <xdr:sp macro="" textlink="">
      <xdr:nvSpPr>
        <xdr:cNvPr id="56" name="テキスト ボックス 55"/>
        <xdr:cNvSpPr txBox="1"/>
      </xdr:nvSpPr>
      <xdr:spPr>
        <a:xfrm>
          <a:off x="847725" y="57245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142875</xdr:rowOff>
    </xdr:from>
    <xdr:to>
      <xdr:col>4</xdr:col>
      <xdr:colOff>542925</xdr:colOff>
      <xdr:row>26</xdr:row>
      <xdr:rowOff>142875</xdr:rowOff>
    </xdr:to>
    <xdr:cxnSp macro="">
      <xdr:nvCxnSpPr>
        <xdr:cNvPr id="57" name="直線コネクタ 56"/>
        <xdr:cNvCxnSpPr/>
      </xdr:nvCxnSpPr>
      <xdr:spPr>
        <a:xfrm>
          <a:off x="1266825" y="53816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47625</xdr:rowOff>
    </xdr:from>
    <xdr:ext cx="361950" cy="228600"/>
    <xdr:sp macro="" textlink="">
      <xdr:nvSpPr>
        <xdr:cNvPr id="58" name="テキスト ボックス 57"/>
        <xdr:cNvSpPr txBox="1"/>
      </xdr:nvSpPr>
      <xdr:spPr>
        <a:xfrm>
          <a:off x="847725" y="52863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59" name="直線コネクタ 58"/>
        <xdr:cNvCxnSpPr/>
      </xdr:nvCxnSpPr>
      <xdr:spPr>
        <a:xfrm>
          <a:off x="1266825" y="49530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0" name="テキスト ボックス 59"/>
        <xdr:cNvSpPr txBox="1"/>
      </xdr:nvSpPr>
      <xdr:spPr>
        <a:xfrm>
          <a:off x="84772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1" name="有形固定資産減価償却率グラフ枠"/>
        <xdr:cNvSpPr/>
      </xdr:nvSpPr>
      <xdr:spPr>
        <a:xfrm>
          <a:off x="1266825" y="4953000"/>
          <a:ext cx="4248150"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142875</xdr:rowOff>
    </xdr:from>
    <xdr:to>
      <xdr:col>3</xdr:col>
      <xdr:colOff>1171575</xdr:colOff>
      <xdr:row>34</xdr:row>
      <xdr:rowOff>9525</xdr:rowOff>
    </xdr:to>
    <xdr:cxnSp macro="">
      <xdr:nvCxnSpPr>
        <xdr:cNvPr id="62" name="直線コネクタ 61"/>
        <xdr:cNvCxnSpPr/>
      </xdr:nvCxnSpPr>
      <xdr:spPr>
        <a:xfrm flipV="1">
          <a:off x="4762500" y="538162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34</xdr:row>
      <xdr:rowOff>19050</xdr:rowOff>
    </xdr:from>
    <xdr:ext cx="409575" cy="257175"/>
    <xdr:sp macro="" textlink="">
      <xdr:nvSpPr>
        <xdr:cNvPr id="63" name="有形固定資産減価償却率最小値テキスト"/>
        <xdr:cNvSpPr txBox="1"/>
      </xdr:nvSpPr>
      <xdr:spPr>
        <a:xfrm>
          <a:off x="4810125" y="662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1085850</xdr:colOff>
      <xdr:row>34</xdr:row>
      <xdr:rowOff>9525</xdr:rowOff>
    </xdr:from>
    <xdr:to>
      <xdr:col>3</xdr:col>
      <xdr:colOff>1257300</xdr:colOff>
      <xdr:row>34</xdr:row>
      <xdr:rowOff>9525</xdr:rowOff>
    </xdr:to>
    <xdr:cxnSp macro="">
      <xdr:nvCxnSpPr>
        <xdr:cNvPr id="64" name="直線コネクタ 63"/>
        <xdr:cNvCxnSpPr/>
      </xdr:nvCxnSpPr>
      <xdr:spPr>
        <a:xfrm>
          <a:off x="4676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25</xdr:row>
      <xdr:rowOff>95250</xdr:rowOff>
    </xdr:from>
    <xdr:ext cx="409575" cy="257175"/>
    <xdr:sp macro="" textlink="">
      <xdr:nvSpPr>
        <xdr:cNvPr id="65" name="有形固定資産減価償却率最大値テキスト"/>
        <xdr:cNvSpPr txBox="1"/>
      </xdr:nvSpPr>
      <xdr:spPr>
        <a:xfrm>
          <a:off x="4810125" y="5162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1085850</xdr:colOff>
      <xdr:row>26</xdr:row>
      <xdr:rowOff>142875</xdr:rowOff>
    </xdr:from>
    <xdr:to>
      <xdr:col>3</xdr:col>
      <xdr:colOff>1257300</xdr:colOff>
      <xdr:row>26</xdr:row>
      <xdr:rowOff>142875</xdr:rowOff>
    </xdr:to>
    <xdr:cxnSp macro="">
      <xdr:nvCxnSpPr>
        <xdr:cNvPr id="66" name="直線コネクタ 65"/>
        <xdr:cNvCxnSpPr/>
      </xdr:nvCxnSpPr>
      <xdr:spPr>
        <a:xfrm>
          <a:off x="4676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28</xdr:row>
      <xdr:rowOff>76200</xdr:rowOff>
    </xdr:from>
    <xdr:ext cx="409575" cy="257175"/>
    <xdr:sp macro="" textlink="">
      <xdr:nvSpPr>
        <xdr:cNvPr id="67" name="有形固定資産減価償却率平均値テキスト"/>
        <xdr:cNvSpPr txBox="1"/>
      </xdr:nvSpPr>
      <xdr:spPr>
        <a:xfrm>
          <a:off x="4810125" y="565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47625</xdr:rowOff>
    </xdr:from>
    <xdr:to>
      <xdr:col>3</xdr:col>
      <xdr:colOff>1219200</xdr:colOff>
      <xdr:row>29</xdr:row>
      <xdr:rowOff>152400</xdr:rowOff>
    </xdr:to>
    <xdr:sp macro="" textlink="">
      <xdr:nvSpPr>
        <xdr:cNvPr id="68" name="フローチャート : 判断 67"/>
        <xdr:cNvSpPr/>
      </xdr:nvSpPr>
      <xdr:spPr>
        <a:xfrm>
          <a:off x="4714875" y="580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69" name="テキスト ボックス 68"/>
        <xdr:cNvSpPr txBox="1"/>
      </xdr:nvSpPr>
      <xdr:spPr>
        <a:xfrm>
          <a:off x="4581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0" name="テキスト ボックス 69"/>
        <xdr:cNvSpPr txBox="1"/>
      </xdr:nvSpPr>
      <xdr:spPr>
        <a:xfrm>
          <a:off x="3876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1" name="テキスト ボックス 70"/>
        <xdr:cNvSpPr txBox="1"/>
      </xdr:nvSpPr>
      <xdr:spPr>
        <a:xfrm>
          <a:off x="3114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2" name="テキスト ボックス 71"/>
        <xdr:cNvSpPr txBox="1"/>
      </xdr:nvSpPr>
      <xdr:spPr>
        <a:xfrm>
          <a:off x="2352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3" name="テキスト ボックス 72"/>
        <xdr:cNvSpPr txBox="1"/>
      </xdr:nvSpPr>
      <xdr:spPr>
        <a:xfrm>
          <a:off x="1590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1123950</xdr:colOff>
      <xdr:row>33</xdr:row>
      <xdr:rowOff>133350</xdr:rowOff>
    </xdr:from>
    <xdr:to>
      <xdr:col>3</xdr:col>
      <xdr:colOff>1219200</xdr:colOff>
      <xdr:row>34</xdr:row>
      <xdr:rowOff>66675</xdr:rowOff>
    </xdr:to>
    <xdr:sp macro="" textlink="">
      <xdr:nvSpPr>
        <xdr:cNvPr id="74" name="円/楕円 73"/>
        <xdr:cNvSpPr/>
      </xdr:nvSpPr>
      <xdr:spPr>
        <a:xfrm>
          <a:off x="4714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1219200</xdr:colOff>
      <xdr:row>33</xdr:row>
      <xdr:rowOff>47625</xdr:rowOff>
    </xdr:from>
    <xdr:ext cx="409575" cy="257175"/>
    <xdr:sp macro="" textlink="">
      <xdr:nvSpPr>
        <xdr:cNvPr id="75" name="有形固定資産減価償却率該当値テキスト"/>
        <xdr:cNvSpPr txBox="1"/>
      </xdr:nvSpPr>
      <xdr:spPr>
        <a:xfrm>
          <a:off x="4810125" y="648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76" name="正方形/長方形 7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77" name="正方形/長方形 7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78" name="正方形/長方形 7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79" name="正方形/長方形 7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80" name="正方形/長方形 7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81" name="正方形/長方形 8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82" name="正方形/長方形 8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83" name="正方形/長方形 8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84" name="正方形/長方形 8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5" name="正方形/長方形 8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86" name="正方形/長方形 8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87" name="正方形/長方形 8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88" name="テキスト ボックス 8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89" name="正方形/長方形 8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0" name="正方形/長方形 8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1" name="正方形/長方形 9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2" name="テキスト ボックス 91"/>
        <xdr:cNvSpPr txBox="1"/>
      </xdr:nvSpPr>
      <xdr:spPr>
        <a:xfrm>
          <a:off x="91440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3" name="テキスト ボックス 92"/>
        <xdr:cNvSpPr txBox="1"/>
      </xdr:nvSpPr>
      <xdr:spPr>
        <a:xfrm>
          <a:off x="6981825"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4" name="テキスト ボックス 9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5" name="テキスト ボックス 9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161925</xdr:rowOff>
    </xdr:from>
    <xdr:ext cx="466725" cy="257175"/>
    <xdr:sp macro="" textlink="">
      <xdr:nvSpPr>
        <xdr:cNvPr id="51" name="テキスト ボックス 50"/>
        <xdr:cNvSpPr txBox="1"/>
      </xdr:nvSpPr>
      <xdr:spPr>
        <a:xfrm>
          <a:off x="295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161925</xdr:rowOff>
    </xdr:from>
    <xdr:to>
      <xdr:col>6</xdr:col>
      <xdr:colOff>514350</xdr:colOff>
      <xdr:row>41</xdr:row>
      <xdr:rowOff>123825</xdr:rowOff>
    </xdr:to>
    <xdr:cxnSp macro="">
      <xdr:nvCxnSpPr>
        <xdr:cNvPr id="55" name="直線コネクタ 54"/>
        <xdr:cNvCxnSpPr/>
      </xdr:nvCxnSpPr>
      <xdr:spPr>
        <a:xfrm flipV="1">
          <a:off x="4638675" y="58197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123825</xdr:rowOff>
    </xdr:from>
    <xdr:ext cx="409575" cy="257175"/>
    <xdr:sp macro="" textlink="">
      <xdr:nvSpPr>
        <xdr:cNvPr id="56" name="【道路】&#10;有形固定資産減価償却率最小値テキスト"/>
        <xdr:cNvSpPr txBox="1"/>
      </xdr:nvSpPr>
      <xdr:spPr>
        <a:xfrm>
          <a:off x="4724400" y="715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419100</xdr:colOff>
      <xdr:row>41</xdr:row>
      <xdr:rowOff>123825</xdr:rowOff>
    </xdr:from>
    <xdr:to>
      <xdr:col>6</xdr:col>
      <xdr:colOff>600075</xdr:colOff>
      <xdr:row>41</xdr:row>
      <xdr:rowOff>123825</xdr:rowOff>
    </xdr:to>
    <xdr:cxnSp macro="">
      <xdr:nvCxnSpPr>
        <xdr:cNvPr id="57" name="直線コネクタ 56"/>
        <xdr:cNvCxnSpPr/>
      </xdr:nvCxnSpPr>
      <xdr:spPr>
        <a:xfrm>
          <a:off x="4543425" y="715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58" name="【道路】&#10;有形固定資産減価償却率最大値テキスト"/>
        <xdr:cNvSpPr txBox="1"/>
      </xdr:nvSpPr>
      <xdr:spPr>
        <a:xfrm>
          <a:off x="472440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419100</xdr:colOff>
      <xdr:row>33</xdr:row>
      <xdr:rowOff>161925</xdr:rowOff>
    </xdr:from>
    <xdr:to>
      <xdr:col>6</xdr:col>
      <xdr:colOff>600075</xdr:colOff>
      <xdr:row>33</xdr:row>
      <xdr:rowOff>161925</xdr:rowOff>
    </xdr:to>
    <xdr:cxnSp macro="">
      <xdr:nvCxnSpPr>
        <xdr:cNvPr id="59" name="直線コネクタ 58"/>
        <xdr:cNvCxnSpPr/>
      </xdr:nvCxnSpPr>
      <xdr:spPr>
        <a:xfrm>
          <a:off x="4543425"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0</xdr:rowOff>
    </xdr:from>
    <xdr:ext cx="409575" cy="257175"/>
    <xdr:sp macro="" textlink="">
      <xdr:nvSpPr>
        <xdr:cNvPr id="60" name="【道路】&#10;有形固定資産減価償却率平均値テキスト"/>
        <xdr:cNvSpPr txBox="1"/>
      </xdr:nvSpPr>
      <xdr:spPr>
        <a:xfrm>
          <a:off x="4724400"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152400</xdr:rowOff>
    </xdr:from>
    <xdr:to>
      <xdr:col>6</xdr:col>
      <xdr:colOff>561975</xdr:colOff>
      <xdr:row>39</xdr:row>
      <xdr:rowOff>76200</xdr:rowOff>
    </xdr:to>
    <xdr:sp macro="" textlink="">
      <xdr:nvSpPr>
        <xdr:cNvPr id="61" name="フローチャート : 判断 60"/>
        <xdr:cNvSpPr/>
      </xdr:nvSpPr>
      <xdr:spPr>
        <a:xfrm>
          <a:off x="45815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104775</xdr:rowOff>
    </xdr:to>
    <xdr:sp macro="" textlink="">
      <xdr:nvSpPr>
        <xdr:cNvPr id="67" name="円/楕円 66"/>
        <xdr:cNvSpPr/>
      </xdr:nvSpPr>
      <xdr:spPr>
        <a:xfrm>
          <a:off x="45815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152400</xdr:rowOff>
    </xdr:from>
    <xdr:ext cx="409575" cy="257175"/>
    <xdr:sp macro="" textlink="">
      <xdr:nvSpPr>
        <xdr:cNvPr id="68" name="【道路】&#10;有形固定資産減価償却率該当値テキスト"/>
        <xdr:cNvSpPr txBox="1"/>
      </xdr:nvSpPr>
      <xdr:spPr>
        <a:xfrm>
          <a:off x="4724400" y="6667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9.941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7" name="テキスト ボックス 76"/>
        <xdr:cNvSpPr txBox="1"/>
      </xdr:nvSpPr>
      <xdr:spPr>
        <a:xfrm>
          <a:off x="6562725"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43</xdr:row>
      <xdr:rowOff>104775</xdr:rowOff>
    </xdr:from>
    <xdr:ext cx="466725" cy="257175"/>
    <xdr:sp macro="" textlink="">
      <xdr:nvSpPr>
        <xdr:cNvPr id="79" name="テキスト ボックス 78"/>
        <xdr:cNvSpPr txBox="1"/>
      </xdr:nvSpPr>
      <xdr:spPr>
        <a:xfrm>
          <a:off x="6134100" y="747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42</xdr:row>
      <xdr:rowOff>95250</xdr:rowOff>
    </xdr:from>
    <xdr:to>
      <xdr:col>16</xdr:col>
      <xdr:colOff>304800</xdr:colOff>
      <xdr:row>42</xdr:row>
      <xdr:rowOff>95250</xdr:rowOff>
    </xdr:to>
    <xdr:cxnSp macro="">
      <xdr:nvCxnSpPr>
        <xdr:cNvPr id="80" name="直線コネクタ 79"/>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1" name="テキスト ボックス 80"/>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2" name="直線コネクタ 81"/>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3" name="テキスト ボックス 82"/>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4" name="直線コネクタ 83"/>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152400</xdr:rowOff>
    </xdr:from>
    <xdr:ext cx="533400" cy="257175"/>
    <xdr:sp macro="" textlink="">
      <xdr:nvSpPr>
        <xdr:cNvPr id="85" name="テキスト ボックス 84"/>
        <xdr:cNvSpPr txBox="1"/>
      </xdr:nvSpPr>
      <xdr:spPr>
        <a:xfrm>
          <a:off x="60769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6" name="直線コネクタ 85"/>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171450</xdr:rowOff>
    </xdr:from>
    <xdr:ext cx="533400" cy="257175"/>
    <xdr:sp macro="" textlink="">
      <xdr:nvSpPr>
        <xdr:cNvPr id="87" name="テキスト ボックス 86"/>
        <xdr:cNvSpPr txBox="1"/>
      </xdr:nvSpPr>
      <xdr:spPr>
        <a:xfrm>
          <a:off x="607695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8" name="直線コネクタ 87"/>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19050</xdr:rowOff>
    </xdr:from>
    <xdr:ext cx="533400" cy="257175"/>
    <xdr:sp macro="" textlink="">
      <xdr:nvSpPr>
        <xdr:cNvPr id="89" name="テキスト ボックス 88"/>
        <xdr:cNvSpPr txBox="1"/>
      </xdr:nvSpPr>
      <xdr:spPr>
        <a:xfrm>
          <a:off x="607695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90" name="直線コネクタ 89"/>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28575</xdr:rowOff>
    </xdr:from>
    <xdr:ext cx="533400" cy="257175"/>
    <xdr:sp macro="" textlink="">
      <xdr:nvSpPr>
        <xdr:cNvPr id="91" name="テキスト ボックス 90"/>
        <xdr:cNvSpPr txBox="1"/>
      </xdr:nvSpPr>
      <xdr:spPr>
        <a:xfrm>
          <a:off x="60769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2" name="直線コネクタ 91"/>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3" name="テキスト ボックス 92"/>
        <xdr:cNvSpPr txBox="1"/>
      </xdr:nvSpPr>
      <xdr:spPr>
        <a:xfrm>
          <a:off x="60769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4" name="【道路】&#10;一人当たり延長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66675</xdr:rowOff>
    </xdr:from>
    <xdr:to>
      <xdr:col>15</xdr:col>
      <xdr:colOff>180975</xdr:colOff>
      <xdr:row>42</xdr:row>
      <xdr:rowOff>95250</xdr:rowOff>
    </xdr:to>
    <xdr:cxnSp macro="">
      <xdr:nvCxnSpPr>
        <xdr:cNvPr id="95" name="直線コネクタ 94"/>
        <xdr:cNvCxnSpPr/>
      </xdr:nvCxnSpPr>
      <xdr:spPr>
        <a:xfrm flipV="1">
          <a:off x="10477500" y="57245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95250</xdr:rowOff>
    </xdr:from>
    <xdr:ext cx="466725" cy="257175"/>
    <xdr:sp macro="" textlink="">
      <xdr:nvSpPr>
        <xdr:cNvPr id="96" name="【道路】&#10;一人当たり延長最小値テキスト"/>
        <xdr:cNvSpPr txBox="1"/>
      </xdr:nvSpPr>
      <xdr:spPr>
        <a:xfrm>
          <a:off x="10563225" y="7296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95250</xdr:colOff>
      <xdr:row>42</xdr:row>
      <xdr:rowOff>95250</xdr:rowOff>
    </xdr:from>
    <xdr:to>
      <xdr:col>15</xdr:col>
      <xdr:colOff>266700</xdr:colOff>
      <xdr:row>42</xdr:row>
      <xdr:rowOff>95250</xdr:rowOff>
    </xdr:to>
    <xdr:cxnSp macro="">
      <xdr:nvCxnSpPr>
        <xdr:cNvPr id="97" name="直線コネクタ 96"/>
        <xdr:cNvCxnSpPr/>
      </xdr:nvCxnSpPr>
      <xdr:spPr>
        <a:xfrm>
          <a:off x="10391775" y="7296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9525</xdr:rowOff>
    </xdr:from>
    <xdr:ext cx="533400" cy="257175"/>
    <xdr:sp macro="" textlink="">
      <xdr:nvSpPr>
        <xdr:cNvPr id="98" name="【道路】&#10;一人当たり延長最大値テキスト"/>
        <xdr:cNvSpPr txBox="1"/>
      </xdr:nvSpPr>
      <xdr:spPr>
        <a:xfrm>
          <a:off x="10563225" y="549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95250</xdr:colOff>
      <xdr:row>33</xdr:row>
      <xdr:rowOff>66675</xdr:rowOff>
    </xdr:from>
    <xdr:to>
      <xdr:col>15</xdr:col>
      <xdr:colOff>266700</xdr:colOff>
      <xdr:row>33</xdr:row>
      <xdr:rowOff>66675</xdr:rowOff>
    </xdr:to>
    <xdr:cxnSp macro="">
      <xdr:nvCxnSpPr>
        <xdr:cNvPr id="99" name="直線コネクタ 98"/>
        <xdr:cNvCxnSpPr/>
      </xdr:nvCxnSpPr>
      <xdr:spPr>
        <a:xfrm>
          <a:off x="10391775" y="572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38100</xdr:rowOff>
    </xdr:from>
    <xdr:ext cx="533400" cy="257175"/>
    <xdr:sp macro="" textlink="">
      <xdr:nvSpPr>
        <xdr:cNvPr id="100" name="【道路】&#10;一人当たり延長平均値テキスト"/>
        <xdr:cNvSpPr txBox="1"/>
      </xdr:nvSpPr>
      <xdr:spPr>
        <a:xfrm>
          <a:off x="1056322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123825</xdr:rowOff>
    </xdr:to>
    <xdr:sp macro="" textlink="">
      <xdr:nvSpPr>
        <xdr:cNvPr id="101" name="フローチャート : 判断 100"/>
        <xdr:cNvSpPr/>
      </xdr:nvSpPr>
      <xdr:spPr>
        <a:xfrm>
          <a:off x="10429875" y="670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2" name="テキスト ボックス 101"/>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3" name="テキスト ボックス 102"/>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4" name="テキスト ボックス 103"/>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5" name="テキスト ボックス 104"/>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6" name="テキスト ボックス 105"/>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42</xdr:row>
      <xdr:rowOff>47625</xdr:rowOff>
    </xdr:from>
    <xdr:to>
      <xdr:col>15</xdr:col>
      <xdr:colOff>228600</xdr:colOff>
      <xdr:row>42</xdr:row>
      <xdr:rowOff>142875</xdr:rowOff>
    </xdr:to>
    <xdr:sp macro="" textlink="">
      <xdr:nvSpPr>
        <xdr:cNvPr id="107" name="円/楕円 106"/>
        <xdr:cNvSpPr/>
      </xdr:nvSpPr>
      <xdr:spPr>
        <a:xfrm>
          <a:off x="10429875" y="7248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41</xdr:row>
      <xdr:rowOff>133350</xdr:rowOff>
    </xdr:from>
    <xdr:ext cx="466725" cy="257175"/>
    <xdr:sp macro="" textlink="">
      <xdr:nvSpPr>
        <xdr:cNvPr id="108" name="【道路】&#10;一人当たり延長該当値テキスト"/>
        <xdr:cNvSpPr txBox="1"/>
      </xdr:nvSpPr>
      <xdr:spPr>
        <a:xfrm>
          <a:off x="10563225" y="716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9" name="正方形/長方形 108"/>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0" name="正方形/長方形 109"/>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1" name="正方形/長方形 110"/>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2" name="正方形/長方形 111"/>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3" name="正方形/長方形 112"/>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4" name="正方形/長方形 113"/>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5" name="正方形/長方形 114"/>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7" name="テキスト ボックス 116"/>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9" name="テキスト ボックス 11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638175</xdr:colOff>
      <xdr:row>64</xdr:row>
      <xdr:rowOff>133350</xdr:rowOff>
    </xdr:to>
    <xdr:cxnSp macro="">
      <xdr:nvCxnSpPr>
        <xdr:cNvPr id="120" name="直線コネクタ 119"/>
        <xdr:cNvCxnSpPr/>
      </xdr:nvCxnSpPr>
      <xdr:spPr>
        <a:xfrm>
          <a:off x="762000"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1" name="テキスト ボックス 120"/>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638175</xdr:colOff>
      <xdr:row>62</xdr:row>
      <xdr:rowOff>142875</xdr:rowOff>
    </xdr:to>
    <xdr:cxnSp macro="">
      <xdr:nvCxnSpPr>
        <xdr:cNvPr id="122" name="直線コネクタ 121"/>
        <xdr:cNvCxnSpPr/>
      </xdr:nvCxnSpPr>
      <xdr:spPr>
        <a:xfrm>
          <a:off x="762000"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3" name="テキスト ボックス 122"/>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638175</xdr:colOff>
      <xdr:row>60</xdr:row>
      <xdr:rowOff>161925</xdr:rowOff>
    </xdr:to>
    <xdr:cxnSp macro="">
      <xdr:nvCxnSpPr>
        <xdr:cNvPr id="124" name="直線コネクタ 123"/>
        <xdr:cNvCxnSpPr/>
      </xdr:nvCxnSpPr>
      <xdr:spPr>
        <a:xfrm>
          <a:off x="762000"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5" name="テキスト ボックス 124"/>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638175</xdr:colOff>
      <xdr:row>59</xdr:row>
      <xdr:rowOff>9525</xdr:rowOff>
    </xdr:to>
    <xdr:cxnSp macro="">
      <xdr:nvCxnSpPr>
        <xdr:cNvPr id="126" name="直線コネクタ 125"/>
        <xdr:cNvCxnSpPr/>
      </xdr:nvCxnSpPr>
      <xdr:spPr>
        <a:xfrm>
          <a:off x="762000"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7" name="テキスト ボックス 126"/>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638175</xdr:colOff>
      <xdr:row>57</xdr:row>
      <xdr:rowOff>28575</xdr:rowOff>
    </xdr:to>
    <xdr:cxnSp macro="">
      <xdr:nvCxnSpPr>
        <xdr:cNvPr id="128" name="直線コネクタ 127"/>
        <xdr:cNvCxnSpPr/>
      </xdr:nvCxnSpPr>
      <xdr:spPr>
        <a:xfrm>
          <a:off x="762000"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29" name="テキスト ボックス 128"/>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638175</xdr:colOff>
      <xdr:row>55</xdr:row>
      <xdr:rowOff>38100</xdr:rowOff>
    </xdr:to>
    <xdr:cxnSp macro="">
      <xdr:nvCxnSpPr>
        <xdr:cNvPr id="130" name="直線コネクタ 129"/>
        <xdr:cNvCxnSpPr/>
      </xdr:nvCxnSpPr>
      <xdr:spPr>
        <a:xfrm>
          <a:off x="762000"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1" name="テキスト ボックス 130"/>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161925</xdr:rowOff>
    </xdr:from>
    <xdr:to>
      <xdr:col>6</xdr:col>
      <xdr:colOff>514350</xdr:colOff>
      <xdr:row>64</xdr:row>
      <xdr:rowOff>38100</xdr:rowOff>
    </xdr:to>
    <xdr:cxnSp macro="">
      <xdr:nvCxnSpPr>
        <xdr:cNvPr id="135" name="直線コネクタ 134"/>
        <xdr:cNvCxnSpPr/>
      </xdr:nvCxnSpPr>
      <xdr:spPr>
        <a:xfrm flipV="1">
          <a:off x="4638675" y="95916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47625</xdr:rowOff>
    </xdr:from>
    <xdr:ext cx="409575" cy="257175"/>
    <xdr:sp macro="" textlink="">
      <xdr:nvSpPr>
        <xdr:cNvPr id="136" name="【橋りょう・トンネル】&#10;有形固定資産減価償却率最小値テキスト"/>
        <xdr:cNvSpPr txBox="1"/>
      </xdr:nvSpPr>
      <xdr:spPr>
        <a:xfrm>
          <a:off x="4724400" y="11020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419100</xdr:colOff>
      <xdr:row>64</xdr:row>
      <xdr:rowOff>38100</xdr:rowOff>
    </xdr:from>
    <xdr:to>
      <xdr:col>6</xdr:col>
      <xdr:colOff>600075</xdr:colOff>
      <xdr:row>64</xdr:row>
      <xdr:rowOff>38100</xdr:rowOff>
    </xdr:to>
    <xdr:cxnSp macro="">
      <xdr:nvCxnSpPr>
        <xdr:cNvPr id="137" name="直線コネクタ 136"/>
        <xdr:cNvCxnSpPr/>
      </xdr:nvCxnSpPr>
      <xdr:spPr>
        <a:xfrm>
          <a:off x="4543425" y="1101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114300</xdr:rowOff>
    </xdr:from>
    <xdr:ext cx="409575" cy="257175"/>
    <xdr:sp macro="" textlink="">
      <xdr:nvSpPr>
        <xdr:cNvPr id="138" name="【橋りょう・トンネル】&#10;有形固定資産減価償却率最大値テキスト"/>
        <xdr:cNvSpPr txBox="1"/>
      </xdr:nvSpPr>
      <xdr:spPr>
        <a:xfrm>
          <a:off x="4724400" y="9372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419100</xdr:colOff>
      <xdr:row>55</xdr:row>
      <xdr:rowOff>161925</xdr:rowOff>
    </xdr:from>
    <xdr:to>
      <xdr:col>6</xdr:col>
      <xdr:colOff>600075</xdr:colOff>
      <xdr:row>55</xdr:row>
      <xdr:rowOff>161925</xdr:rowOff>
    </xdr:to>
    <xdr:cxnSp macro="">
      <xdr:nvCxnSpPr>
        <xdr:cNvPr id="139" name="直線コネクタ 138"/>
        <xdr:cNvCxnSpPr/>
      </xdr:nvCxnSpPr>
      <xdr:spPr>
        <a:xfrm>
          <a:off x="4543425" y="959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47625</xdr:rowOff>
    </xdr:from>
    <xdr:ext cx="409575" cy="257175"/>
    <xdr:sp macro="" textlink="">
      <xdr:nvSpPr>
        <xdr:cNvPr id="140" name="【橋りょう・トンネル】&#10;有形固定資産減価償却率平均値テキスト"/>
        <xdr:cNvSpPr txBox="1"/>
      </xdr:nvSpPr>
      <xdr:spPr>
        <a:xfrm>
          <a:off x="4724400" y="1016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28575</xdr:rowOff>
    </xdr:from>
    <xdr:to>
      <xdr:col>6</xdr:col>
      <xdr:colOff>561975</xdr:colOff>
      <xdr:row>60</xdr:row>
      <xdr:rowOff>133350</xdr:rowOff>
    </xdr:to>
    <xdr:sp macro="" textlink="">
      <xdr:nvSpPr>
        <xdr:cNvPr id="141" name="フローチャート : 判断 140"/>
        <xdr:cNvSpPr/>
      </xdr:nvSpPr>
      <xdr:spPr>
        <a:xfrm>
          <a:off x="4581525" y="1031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2" name="テキスト ボックス 141"/>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3" name="テキスト ボックス 142"/>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4" name="テキスト ボックス 143"/>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5" name="テキスト ボックス 144"/>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6" name="テキスト ボックス 145"/>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63</xdr:row>
      <xdr:rowOff>161925</xdr:rowOff>
    </xdr:from>
    <xdr:to>
      <xdr:col>6</xdr:col>
      <xdr:colOff>561975</xdr:colOff>
      <xdr:row>64</xdr:row>
      <xdr:rowOff>95250</xdr:rowOff>
    </xdr:to>
    <xdr:sp macro="" textlink="">
      <xdr:nvSpPr>
        <xdr:cNvPr id="147" name="円/楕円 146"/>
        <xdr:cNvSpPr/>
      </xdr:nvSpPr>
      <xdr:spPr>
        <a:xfrm>
          <a:off x="4581525" y="1096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76200</xdr:rowOff>
    </xdr:from>
    <xdr:ext cx="409575" cy="257175"/>
    <xdr:sp macro="" textlink="">
      <xdr:nvSpPr>
        <xdr:cNvPr id="148" name="【橋りょう・トンネル】&#10;有形固定資産減価償却率該当値テキスト"/>
        <xdr:cNvSpPr txBox="1"/>
      </xdr:nvSpPr>
      <xdr:spPr>
        <a:xfrm>
          <a:off x="4724400" y="10877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9" name="正方形/長方形 148"/>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0" name="正方形/長方形 149"/>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1" name="正方形/長方形 150"/>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2" name="正方形/長方形 151"/>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3" name="正方形/長方形 152"/>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4" name="正方形/長方形 153"/>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5" name="正方形/長方形 154"/>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153,457</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6" name="正方形/長方形 155"/>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7" name="テキスト ボックス 156"/>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8" name="直線コネクタ 157"/>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9" name="直線コネクタ 158"/>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60" name="テキスト ボックス 159"/>
        <xdr:cNvSpPr txBox="1"/>
      </xdr:nvSpPr>
      <xdr:spPr>
        <a:xfrm>
          <a:off x="6353175"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61" name="直線コネクタ 160"/>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62" name="テキスト ボックス 161"/>
        <xdr:cNvSpPr txBox="1"/>
      </xdr:nvSpPr>
      <xdr:spPr>
        <a:xfrm>
          <a:off x="60102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3" name="直線コネクタ 162"/>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64" name="テキスト ボックス 163"/>
        <xdr:cNvSpPr txBox="1"/>
      </xdr:nvSpPr>
      <xdr:spPr>
        <a:xfrm>
          <a:off x="60102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5" name="直線コネクタ 164"/>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66" name="テキスト ボックス 165"/>
        <xdr:cNvSpPr txBox="1"/>
      </xdr:nvSpPr>
      <xdr:spPr>
        <a:xfrm>
          <a:off x="60102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7" name="直線コネクタ 166"/>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8" name="テキスト ボックス 167"/>
        <xdr:cNvSpPr txBox="1"/>
      </xdr:nvSpPr>
      <xdr:spPr>
        <a:xfrm>
          <a:off x="60102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9" name="【橋りょう・トンネル】&#10;一人当たり有形固定資産（償却資産）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47625</xdr:rowOff>
    </xdr:from>
    <xdr:to>
      <xdr:col>15</xdr:col>
      <xdr:colOff>180975</xdr:colOff>
      <xdr:row>63</xdr:row>
      <xdr:rowOff>133350</xdr:rowOff>
    </xdr:to>
    <xdr:cxnSp macro="">
      <xdr:nvCxnSpPr>
        <xdr:cNvPr id="170" name="直線コネクタ 169"/>
        <xdr:cNvCxnSpPr/>
      </xdr:nvCxnSpPr>
      <xdr:spPr>
        <a:xfrm flipV="1">
          <a:off x="10477500" y="96488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133350</xdr:rowOff>
    </xdr:from>
    <xdr:ext cx="533400" cy="257175"/>
    <xdr:sp macro="" textlink="">
      <xdr:nvSpPr>
        <xdr:cNvPr id="171" name="【橋りょう・トンネル】&#10;一人当たり有形固定資産（償却資産）額最小値テキスト"/>
        <xdr:cNvSpPr txBox="1"/>
      </xdr:nvSpPr>
      <xdr:spPr>
        <a:xfrm>
          <a:off x="10563225" y="10934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95250</xdr:colOff>
      <xdr:row>63</xdr:row>
      <xdr:rowOff>133350</xdr:rowOff>
    </xdr:from>
    <xdr:to>
      <xdr:col>15</xdr:col>
      <xdr:colOff>266700</xdr:colOff>
      <xdr:row>63</xdr:row>
      <xdr:rowOff>133350</xdr:rowOff>
    </xdr:to>
    <xdr:cxnSp macro="">
      <xdr:nvCxnSpPr>
        <xdr:cNvPr id="172" name="直線コネクタ 171"/>
        <xdr:cNvCxnSpPr/>
      </xdr:nvCxnSpPr>
      <xdr:spPr>
        <a:xfrm>
          <a:off x="10391775" y="1093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161925</xdr:rowOff>
    </xdr:from>
    <xdr:ext cx="600075" cy="257175"/>
    <xdr:sp macro="" textlink="">
      <xdr:nvSpPr>
        <xdr:cNvPr id="173" name="【橋りょう・トンネル】&#10;一人当たり有形固定資産（償却資産）額最大値テキスト"/>
        <xdr:cNvSpPr txBox="1"/>
      </xdr:nvSpPr>
      <xdr:spPr>
        <a:xfrm>
          <a:off x="105632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95250</xdr:colOff>
      <xdr:row>56</xdr:row>
      <xdr:rowOff>47625</xdr:rowOff>
    </xdr:from>
    <xdr:to>
      <xdr:col>15</xdr:col>
      <xdr:colOff>266700</xdr:colOff>
      <xdr:row>56</xdr:row>
      <xdr:rowOff>47625</xdr:rowOff>
    </xdr:to>
    <xdr:cxnSp macro="">
      <xdr:nvCxnSpPr>
        <xdr:cNvPr id="174" name="直線コネクタ 173"/>
        <xdr:cNvCxnSpPr/>
      </xdr:nvCxnSpPr>
      <xdr:spPr>
        <a:xfrm>
          <a:off x="10391775" y="964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76200</xdr:rowOff>
    </xdr:from>
    <xdr:ext cx="600075" cy="257175"/>
    <xdr:sp macro="" textlink="">
      <xdr:nvSpPr>
        <xdr:cNvPr id="175" name="【橋りょう・トンネル】&#10;一人当たり有形固定資産（償却資産）額平均値テキスト"/>
        <xdr:cNvSpPr txBox="1"/>
      </xdr:nvSpPr>
      <xdr:spPr>
        <a:xfrm>
          <a:off x="10563225" y="10363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47625</xdr:rowOff>
    </xdr:from>
    <xdr:to>
      <xdr:col>15</xdr:col>
      <xdr:colOff>228600</xdr:colOff>
      <xdr:row>61</xdr:row>
      <xdr:rowOff>152400</xdr:rowOff>
    </xdr:to>
    <xdr:sp macro="" textlink="">
      <xdr:nvSpPr>
        <xdr:cNvPr id="176" name="フローチャート : 判断 175"/>
        <xdr:cNvSpPr/>
      </xdr:nvSpPr>
      <xdr:spPr>
        <a:xfrm>
          <a:off x="10429875" y="10506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7" name="テキスト ボックス 176"/>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8" name="テキスト ボックス 177"/>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9" name="テキスト ボックス 178"/>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0" name="テキスト ボックス 179"/>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1" name="テキスト ボックス 180"/>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61</xdr:row>
      <xdr:rowOff>142875</xdr:rowOff>
    </xdr:from>
    <xdr:to>
      <xdr:col>15</xdr:col>
      <xdr:colOff>228600</xdr:colOff>
      <xdr:row>62</xdr:row>
      <xdr:rowOff>76200</xdr:rowOff>
    </xdr:to>
    <xdr:sp macro="" textlink="">
      <xdr:nvSpPr>
        <xdr:cNvPr id="182" name="円/楕円 181"/>
        <xdr:cNvSpPr/>
      </xdr:nvSpPr>
      <xdr:spPr>
        <a:xfrm>
          <a:off x="10429875" y="1060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61</xdr:row>
      <xdr:rowOff>123825</xdr:rowOff>
    </xdr:from>
    <xdr:ext cx="600075" cy="257175"/>
    <xdr:sp macro="" textlink="">
      <xdr:nvSpPr>
        <xdr:cNvPr id="183" name="【橋りょう・トンネル】&#10;一人当たり有形固定資産（償却資産）額該当値テキスト"/>
        <xdr:cNvSpPr txBox="1"/>
      </xdr:nvSpPr>
      <xdr:spPr>
        <a:xfrm>
          <a:off x="10563225" y="10582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4" name="正方形/長方形 183"/>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5" name="正方形/長方形 184"/>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6" name="正方形/長方形 185"/>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7" name="正方形/長方形 186"/>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8" name="正方形/長方形 187"/>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9" name="正方形/長方形 188"/>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0" name="正方形/長方形 189"/>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2" name="テキスト ボックス 191"/>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4" name="テキスト ボックス 193"/>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66675</xdr:rowOff>
    </xdr:from>
    <xdr:ext cx="400050" cy="257175"/>
    <xdr:sp macro="" textlink="">
      <xdr:nvSpPr>
        <xdr:cNvPr id="196" name="テキスト ボックス 195"/>
        <xdr:cNvSpPr txBox="1"/>
      </xdr:nvSpPr>
      <xdr:spPr>
        <a:xfrm>
          <a:off x="361950"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123825</xdr:rowOff>
    </xdr:from>
    <xdr:ext cx="400050" cy="257175"/>
    <xdr:sp macro="" textlink="">
      <xdr:nvSpPr>
        <xdr:cNvPr id="198" name="テキスト ボックス 197"/>
        <xdr:cNvSpPr txBox="1"/>
      </xdr:nvSpPr>
      <xdr:spPr>
        <a:xfrm>
          <a:off x="361950"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9525</xdr:rowOff>
    </xdr:from>
    <xdr:ext cx="400050" cy="257175"/>
    <xdr:sp macro="" textlink="">
      <xdr:nvSpPr>
        <xdr:cNvPr id="200" name="テキスト ボックス 199"/>
        <xdr:cNvSpPr txBox="1"/>
      </xdr:nvSpPr>
      <xdr:spPr>
        <a:xfrm>
          <a:off x="361950"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77</xdr:row>
      <xdr:rowOff>66675</xdr:rowOff>
    </xdr:from>
    <xdr:ext cx="466725" cy="257175"/>
    <xdr:sp macro="" textlink="">
      <xdr:nvSpPr>
        <xdr:cNvPr id="202" name="テキスト ボックス 201"/>
        <xdr:cNvSpPr txBox="1"/>
      </xdr:nvSpPr>
      <xdr:spPr>
        <a:xfrm>
          <a:off x="29527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04" name="テキスト ボックス 20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152400</xdr:rowOff>
    </xdr:from>
    <xdr:to>
      <xdr:col>6</xdr:col>
      <xdr:colOff>514350</xdr:colOff>
      <xdr:row>85</xdr:row>
      <xdr:rowOff>171450</xdr:rowOff>
    </xdr:to>
    <xdr:cxnSp macro="">
      <xdr:nvCxnSpPr>
        <xdr:cNvPr id="206" name="直線コネクタ 205"/>
        <xdr:cNvCxnSpPr/>
      </xdr:nvCxnSpPr>
      <xdr:spPr>
        <a:xfrm flipV="1">
          <a:off x="4638675" y="135255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0</xdr:rowOff>
    </xdr:from>
    <xdr:ext cx="409575" cy="257175"/>
    <xdr:sp macro="" textlink="">
      <xdr:nvSpPr>
        <xdr:cNvPr id="207" name="【公営住宅】&#10;有形固定資産減価償却率最小値テキスト"/>
        <xdr:cNvSpPr txBox="1"/>
      </xdr:nvSpPr>
      <xdr:spPr>
        <a:xfrm>
          <a:off x="4724400" y="14744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419100</xdr:colOff>
      <xdr:row>85</xdr:row>
      <xdr:rowOff>171450</xdr:rowOff>
    </xdr:from>
    <xdr:to>
      <xdr:col>6</xdr:col>
      <xdr:colOff>600075</xdr:colOff>
      <xdr:row>85</xdr:row>
      <xdr:rowOff>171450</xdr:rowOff>
    </xdr:to>
    <xdr:cxnSp macro="">
      <xdr:nvCxnSpPr>
        <xdr:cNvPr id="208" name="直線コネクタ 207"/>
        <xdr:cNvCxnSpPr/>
      </xdr:nvCxnSpPr>
      <xdr:spPr>
        <a:xfrm>
          <a:off x="4543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95250</xdr:rowOff>
    </xdr:from>
    <xdr:ext cx="409575" cy="257175"/>
    <xdr:sp macro="" textlink="">
      <xdr:nvSpPr>
        <xdr:cNvPr id="209" name="【公営住宅】&#10;有形固定資産減価償却率最大値テキスト"/>
        <xdr:cNvSpPr txBox="1"/>
      </xdr:nvSpPr>
      <xdr:spPr>
        <a:xfrm>
          <a:off x="4724400" y="13296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210" name="直線コネクタ 209"/>
        <xdr:cNvCxnSpPr/>
      </xdr:nvCxnSpPr>
      <xdr:spPr>
        <a:xfrm>
          <a:off x="454342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47625</xdr:rowOff>
    </xdr:from>
    <xdr:ext cx="409575" cy="257175"/>
    <xdr:sp macro="" textlink="">
      <xdr:nvSpPr>
        <xdr:cNvPr id="211" name="【公営住宅】&#10;有形固定資産減価償却率平均値テキスト"/>
        <xdr:cNvSpPr txBox="1"/>
      </xdr:nvSpPr>
      <xdr:spPr>
        <a:xfrm>
          <a:off x="4724400" y="1410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66675</xdr:rowOff>
    </xdr:from>
    <xdr:to>
      <xdr:col>6</xdr:col>
      <xdr:colOff>561975</xdr:colOff>
      <xdr:row>82</xdr:row>
      <xdr:rowOff>171450</xdr:rowOff>
    </xdr:to>
    <xdr:sp macro="" textlink="">
      <xdr:nvSpPr>
        <xdr:cNvPr id="212" name="フローチャート : 判断 211"/>
        <xdr:cNvSpPr/>
      </xdr:nvSpPr>
      <xdr:spPr>
        <a:xfrm>
          <a:off x="45815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3" name="テキスト ボックス 212"/>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4" name="テキスト ボックス 213"/>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5" name="テキスト ボックス 214"/>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6" name="テキスト ボックス 215"/>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7" name="テキスト ボックス 216"/>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81</xdr:row>
      <xdr:rowOff>19050</xdr:rowOff>
    </xdr:from>
    <xdr:to>
      <xdr:col>6</xdr:col>
      <xdr:colOff>561975</xdr:colOff>
      <xdr:row>81</xdr:row>
      <xdr:rowOff>123825</xdr:rowOff>
    </xdr:to>
    <xdr:sp macro="" textlink="">
      <xdr:nvSpPr>
        <xdr:cNvPr id="218" name="円/楕円 217"/>
        <xdr:cNvSpPr/>
      </xdr:nvSpPr>
      <xdr:spPr>
        <a:xfrm>
          <a:off x="4581525" y="1390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47625</xdr:rowOff>
    </xdr:from>
    <xdr:ext cx="409575" cy="257175"/>
    <xdr:sp macro="" textlink="">
      <xdr:nvSpPr>
        <xdr:cNvPr id="219" name="【公営住宅】&#10;有形固定資産減価償却率該当値テキスト"/>
        <xdr:cNvSpPr txBox="1"/>
      </xdr:nvSpPr>
      <xdr:spPr>
        <a:xfrm>
          <a:off x="4724400" y="13763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0" name="正方形/長方形 219"/>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1" name="正方形/長方形 220"/>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2" name="正方形/長方形 221"/>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3" name="正方形/長方形 222"/>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4" name="正方形/長方形 223"/>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5" name="正方形/長方形 224"/>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6" name="正方形/長方形 225"/>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0.337</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7" name="正方形/長方形 226"/>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8" name="テキスト ボックス 227"/>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29" name="直線コネクタ 228"/>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0" name="直線コネクタ 229"/>
        <xdr:cNvCxnSpPr/>
      </xdr:nvCxnSpPr>
      <xdr:spPr>
        <a:xfrm>
          <a:off x="660082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85</xdr:row>
      <xdr:rowOff>142875</xdr:rowOff>
    </xdr:from>
    <xdr:ext cx="466725" cy="257175"/>
    <xdr:sp macro="" textlink="">
      <xdr:nvSpPr>
        <xdr:cNvPr id="231" name="テキスト ボックス 230"/>
        <xdr:cNvSpPr txBox="1"/>
      </xdr:nvSpPr>
      <xdr:spPr>
        <a:xfrm>
          <a:off x="61341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2" name="直線コネクタ 231"/>
        <xdr:cNvCxnSpPr/>
      </xdr:nvCxnSpPr>
      <xdr:spPr>
        <a:xfrm>
          <a:off x="660082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83</xdr:row>
      <xdr:rowOff>104775</xdr:rowOff>
    </xdr:from>
    <xdr:ext cx="466725" cy="257175"/>
    <xdr:sp macro="" textlink="">
      <xdr:nvSpPr>
        <xdr:cNvPr id="233" name="テキスト ボックス 232"/>
        <xdr:cNvSpPr txBox="1"/>
      </xdr:nvSpPr>
      <xdr:spPr>
        <a:xfrm>
          <a:off x="6134100"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4" name="直線コネクタ 233"/>
        <xdr:cNvCxnSpPr/>
      </xdr:nvCxnSpPr>
      <xdr:spPr>
        <a:xfrm>
          <a:off x="660082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81</xdr:row>
      <xdr:rowOff>66675</xdr:rowOff>
    </xdr:from>
    <xdr:ext cx="466725" cy="257175"/>
    <xdr:sp macro="" textlink="">
      <xdr:nvSpPr>
        <xdr:cNvPr id="235" name="テキスト ボックス 234"/>
        <xdr:cNvSpPr txBox="1"/>
      </xdr:nvSpPr>
      <xdr:spPr>
        <a:xfrm>
          <a:off x="6134100"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6" name="直線コネクタ 235"/>
        <xdr:cNvCxnSpPr/>
      </xdr:nvCxnSpPr>
      <xdr:spPr>
        <a:xfrm>
          <a:off x="660082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79</xdr:row>
      <xdr:rowOff>28575</xdr:rowOff>
    </xdr:from>
    <xdr:ext cx="466725" cy="257175"/>
    <xdr:sp macro="" textlink="">
      <xdr:nvSpPr>
        <xdr:cNvPr id="237" name="テキスト ボックス 236"/>
        <xdr:cNvSpPr txBox="1"/>
      </xdr:nvSpPr>
      <xdr:spPr>
        <a:xfrm>
          <a:off x="613410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38" name="直線コネクタ 237"/>
        <xdr:cNvCxnSpPr/>
      </xdr:nvCxnSpPr>
      <xdr:spPr>
        <a:xfrm>
          <a:off x="660082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161925</xdr:rowOff>
    </xdr:from>
    <xdr:ext cx="466725" cy="257175"/>
    <xdr:sp macro="" textlink="">
      <xdr:nvSpPr>
        <xdr:cNvPr id="239" name="テキスト ボックス 238"/>
        <xdr:cNvSpPr txBox="1"/>
      </xdr:nvSpPr>
      <xdr:spPr>
        <a:xfrm>
          <a:off x="613410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0" name="直線コネクタ 239"/>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1" name="テキスト ボックス 240"/>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2" name="【公営住宅】&#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38100</xdr:rowOff>
    </xdr:from>
    <xdr:to>
      <xdr:col>15</xdr:col>
      <xdr:colOff>180975</xdr:colOff>
      <xdr:row>86</xdr:row>
      <xdr:rowOff>85725</xdr:rowOff>
    </xdr:to>
    <xdr:cxnSp macro="">
      <xdr:nvCxnSpPr>
        <xdr:cNvPr id="243" name="直線コネクタ 242"/>
        <xdr:cNvCxnSpPr/>
      </xdr:nvCxnSpPr>
      <xdr:spPr>
        <a:xfrm flipV="1">
          <a:off x="10477500" y="132397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85725</xdr:rowOff>
    </xdr:from>
    <xdr:ext cx="466725" cy="257175"/>
    <xdr:sp macro="" textlink="">
      <xdr:nvSpPr>
        <xdr:cNvPr id="244" name="【公営住宅】&#10;一人当たり面積最小値テキスト"/>
        <xdr:cNvSpPr txBox="1"/>
      </xdr:nvSpPr>
      <xdr:spPr>
        <a:xfrm>
          <a:off x="10563225" y="14830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95250</xdr:colOff>
      <xdr:row>86</xdr:row>
      <xdr:rowOff>85725</xdr:rowOff>
    </xdr:from>
    <xdr:to>
      <xdr:col>15</xdr:col>
      <xdr:colOff>266700</xdr:colOff>
      <xdr:row>86</xdr:row>
      <xdr:rowOff>85725</xdr:rowOff>
    </xdr:to>
    <xdr:cxnSp macro="">
      <xdr:nvCxnSpPr>
        <xdr:cNvPr id="245" name="直線コネクタ 244"/>
        <xdr:cNvCxnSpPr/>
      </xdr:nvCxnSpPr>
      <xdr:spPr>
        <a:xfrm>
          <a:off x="1039177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75</xdr:row>
      <xdr:rowOff>161925</xdr:rowOff>
    </xdr:from>
    <xdr:ext cx="466725" cy="257175"/>
    <xdr:sp macro="" textlink="">
      <xdr:nvSpPr>
        <xdr:cNvPr id="246" name="【公営住宅】&#10;一人当たり面積最大値テキスト"/>
        <xdr:cNvSpPr txBox="1"/>
      </xdr:nvSpPr>
      <xdr:spPr>
        <a:xfrm>
          <a:off x="10563225" y="1302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95250</xdr:colOff>
      <xdr:row>77</xdr:row>
      <xdr:rowOff>38100</xdr:rowOff>
    </xdr:from>
    <xdr:to>
      <xdr:col>15</xdr:col>
      <xdr:colOff>266700</xdr:colOff>
      <xdr:row>77</xdr:row>
      <xdr:rowOff>38100</xdr:rowOff>
    </xdr:to>
    <xdr:cxnSp macro="">
      <xdr:nvCxnSpPr>
        <xdr:cNvPr id="247" name="直線コネクタ 246"/>
        <xdr:cNvCxnSpPr/>
      </xdr:nvCxnSpPr>
      <xdr:spPr>
        <a:xfrm>
          <a:off x="10391775" y="1323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85725</xdr:rowOff>
    </xdr:from>
    <xdr:ext cx="466725" cy="257175"/>
    <xdr:sp macro="" textlink="">
      <xdr:nvSpPr>
        <xdr:cNvPr id="248" name="【公営住宅】&#10;一人当たり面積平均値テキスト"/>
        <xdr:cNvSpPr txBox="1"/>
      </xdr:nvSpPr>
      <xdr:spPr>
        <a:xfrm>
          <a:off x="10563225"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57150</xdr:rowOff>
    </xdr:from>
    <xdr:to>
      <xdr:col>15</xdr:col>
      <xdr:colOff>228600</xdr:colOff>
      <xdr:row>83</xdr:row>
      <xdr:rowOff>161925</xdr:rowOff>
    </xdr:to>
    <xdr:sp macro="" textlink="">
      <xdr:nvSpPr>
        <xdr:cNvPr id="249" name="フローチャート : 判断 248"/>
        <xdr:cNvSpPr/>
      </xdr:nvSpPr>
      <xdr:spPr>
        <a:xfrm>
          <a:off x="10429875" y="1428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0" name="テキスト ボックス 249"/>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1" name="テキスト ボックス 250"/>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2" name="テキスト ボックス 251"/>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3" name="テキスト ボックス 252"/>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4" name="テキスト ボックス 253"/>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83</xdr:row>
      <xdr:rowOff>66675</xdr:rowOff>
    </xdr:from>
    <xdr:to>
      <xdr:col>15</xdr:col>
      <xdr:colOff>228600</xdr:colOff>
      <xdr:row>84</xdr:row>
      <xdr:rowOff>0</xdr:rowOff>
    </xdr:to>
    <xdr:sp macro="" textlink="">
      <xdr:nvSpPr>
        <xdr:cNvPr id="255" name="円/楕円 254"/>
        <xdr:cNvSpPr/>
      </xdr:nvSpPr>
      <xdr:spPr>
        <a:xfrm>
          <a:off x="10429875" y="1429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83</xdr:row>
      <xdr:rowOff>47625</xdr:rowOff>
    </xdr:from>
    <xdr:ext cx="466725" cy="257175"/>
    <xdr:sp macro="" textlink="">
      <xdr:nvSpPr>
        <xdr:cNvPr id="256" name="【公営住宅】&#10;一人当たり面積該当値テキスト"/>
        <xdr:cNvSpPr txBox="1"/>
      </xdr:nvSpPr>
      <xdr:spPr>
        <a:xfrm>
          <a:off x="10563225" y="1427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57" name="正方形/長方形 256"/>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58" name="正方形/長方形 257"/>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59" name="正方形/長方形 258"/>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0" name="正方形/長方形 259"/>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1" name="正方形/長方形 260"/>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2" name="正方形/長方形 261"/>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3" name="正方形/長方形 262"/>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304800</xdr:colOff>
      <xdr:row>94</xdr:row>
      <xdr:rowOff>142875</xdr:rowOff>
    </xdr:to>
    <xdr:sp macro="" textlink="">
      <xdr:nvSpPr>
        <xdr:cNvPr id="265" name="正方形/長方形 264"/>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66" name="正方形/長方形 265"/>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67" name="正方形/長方形 266"/>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68" name="正方形/長方形 267"/>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69" name="正方形/長方形 268"/>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270" name="正方形/長方形 269"/>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271" name="正方形/長方形 270"/>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272" name="正方形/長方形 271"/>
        <xdr:cNvSpPr/>
      </xdr:nvSpPr>
      <xdr:spPr>
        <a:xfrm>
          <a:off x="660082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647700</xdr:colOff>
      <xdr:row>28</xdr:row>
      <xdr:rowOff>28575</xdr:rowOff>
    </xdr:to>
    <xdr:sp macro="" textlink="">
      <xdr:nvSpPr>
        <xdr:cNvPr id="273" name="正方形/長方形 27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276" name="正方形/長方形 27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277" name="正方形/長方形 27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280" name="正方形/長方形 27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282" name="直線コネクタ 28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43</xdr:row>
      <xdr:rowOff>104775</xdr:rowOff>
    </xdr:from>
    <xdr:ext cx="400050" cy="257175"/>
    <xdr:sp macro="" textlink="">
      <xdr:nvSpPr>
        <xdr:cNvPr id="283" name="テキスト ボックス 282"/>
        <xdr:cNvSpPr txBox="1"/>
      </xdr:nvSpPr>
      <xdr:spPr>
        <a:xfrm>
          <a:off x="1203960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284" name="直線コネクタ 28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285" name="テキスト ボックス 28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286" name="直線コネクタ 28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287" name="テキスト ボックス 28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288" name="直線コネクタ 28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289" name="テキスト ボックス 28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290" name="直線コネクタ 28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161925</xdr:rowOff>
    </xdr:from>
    <xdr:ext cx="466725" cy="257175"/>
    <xdr:sp macro="" textlink="">
      <xdr:nvSpPr>
        <xdr:cNvPr id="291" name="テキスト ボックス 290"/>
        <xdr:cNvSpPr txBox="1"/>
      </xdr:nvSpPr>
      <xdr:spPr>
        <a:xfrm>
          <a:off x="11982450"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292" name="直線コネクタ 29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3" name="テキスト ボックス 29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294" name="【認定こども園・幼稚園・保育所】&#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35</xdr:row>
      <xdr:rowOff>57150</xdr:rowOff>
    </xdr:from>
    <xdr:to>
      <xdr:col>23</xdr:col>
      <xdr:colOff>514350</xdr:colOff>
      <xdr:row>42</xdr:row>
      <xdr:rowOff>19050</xdr:rowOff>
    </xdr:to>
    <xdr:cxnSp macro="">
      <xdr:nvCxnSpPr>
        <xdr:cNvPr id="295" name="直線コネクタ 294"/>
        <xdr:cNvCxnSpPr/>
      </xdr:nvCxnSpPr>
      <xdr:spPr>
        <a:xfrm flipV="1">
          <a:off x="16316325" y="60579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42</xdr:row>
      <xdr:rowOff>19050</xdr:rowOff>
    </xdr:from>
    <xdr:ext cx="409575" cy="257175"/>
    <xdr:sp macro="" textlink="">
      <xdr:nvSpPr>
        <xdr:cNvPr id="296" name="【認定こども園・幼稚園・保育所】&#10;有形固定資産減価償却率最小値テキスト"/>
        <xdr:cNvSpPr txBox="1"/>
      </xdr:nvSpPr>
      <xdr:spPr>
        <a:xfrm>
          <a:off x="16411575" y="721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609600</xdr:colOff>
      <xdr:row>42</xdr:row>
      <xdr:rowOff>19050</xdr:rowOff>
    </xdr:to>
    <xdr:cxnSp macro="">
      <xdr:nvCxnSpPr>
        <xdr:cNvPr id="297" name="直線コネクタ 296"/>
        <xdr:cNvCxnSpPr/>
      </xdr:nvCxnSpPr>
      <xdr:spPr>
        <a:xfrm>
          <a:off x="16230600" y="721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34</xdr:row>
      <xdr:rowOff>0</xdr:rowOff>
    </xdr:from>
    <xdr:ext cx="409575" cy="257175"/>
    <xdr:sp macro="" textlink="">
      <xdr:nvSpPr>
        <xdr:cNvPr id="298" name="【認定こども園・幼稚園・保育所】&#10;有形固定資産減価償却率最大値テキスト"/>
        <xdr:cNvSpPr txBox="1"/>
      </xdr:nvSpPr>
      <xdr:spPr>
        <a:xfrm>
          <a:off x="16411575" y="5829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57150</xdr:rowOff>
    </xdr:from>
    <xdr:to>
      <xdr:col>23</xdr:col>
      <xdr:colOff>609600</xdr:colOff>
      <xdr:row>35</xdr:row>
      <xdr:rowOff>57150</xdr:rowOff>
    </xdr:to>
    <xdr:cxnSp macro="">
      <xdr:nvCxnSpPr>
        <xdr:cNvPr id="299" name="直線コネクタ 298"/>
        <xdr:cNvCxnSpPr/>
      </xdr:nvCxnSpPr>
      <xdr:spPr>
        <a:xfrm>
          <a:off x="16230600" y="6057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36</xdr:row>
      <xdr:rowOff>66675</xdr:rowOff>
    </xdr:from>
    <xdr:ext cx="409575" cy="257175"/>
    <xdr:sp macro="" textlink="">
      <xdr:nvSpPr>
        <xdr:cNvPr id="300" name="【認定こども園・幼稚園・保育所】&#10;有形固定資産減価償却率平均値テキスト"/>
        <xdr:cNvSpPr txBox="1"/>
      </xdr:nvSpPr>
      <xdr:spPr>
        <a:xfrm>
          <a:off x="16411575" y="623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38100</xdr:rowOff>
    </xdr:from>
    <xdr:to>
      <xdr:col>23</xdr:col>
      <xdr:colOff>571500</xdr:colOff>
      <xdr:row>37</xdr:row>
      <xdr:rowOff>142875</xdr:rowOff>
    </xdr:to>
    <xdr:sp macro="" textlink="">
      <xdr:nvSpPr>
        <xdr:cNvPr id="301" name="フローチャート : 判断 300"/>
        <xdr:cNvSpPr/>
      </xdr:nvSpPr>
      <xdr:spPr>
        <a:xfrm>
          <a:off x="16268700"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2" name="テキスト ボックス 30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3" name="テキスト ボックス 30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04" name="テキスト ボックス 30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5" name="テキスト ボックス 30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6" name="テキスト ボックス 30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07" name="円/楕円 30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08" name="【認定こども園・幼稚園・保育所】&#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09" name="正方形/長方形 30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0" name="正方形/長方形 30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1" name="正方形/長方形 31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2" name="正方形/長方形 31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3" name="正方形/長方形 31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14" name="正方形/長方形 31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15" name="正方形/長方形 31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17" name="テキスト ボックス 31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40</xdr:row>
      <xdr:rowOff>161925</xdr:rowOff>
    </xdr:from>
    <xdr:ext cx="466725" cy="257175"/>
    <xdr:sp macro="" textlink="">
      <xdr:nvSpPr>
        <xdr:cNvPr id="320" name="テキスト ボックス 319"/>
        <xdr:cNvSpPr txBox="1"/>
      </xdr:nvSpPr>
      <xdr:spPr>
        <a:xfrm>
          <a:off x="17821275" y="701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38</xdr:row>
      <xdr:rowOff>47625</xdr:rowOff>
    </xdr:from>
    <xdr:ext cx="466725" cy="257175"/>
    <xdr:sp macro="" textlink="">
      <xdr:nvSpPr>
        <xdr:cNvPr id="322" name="テキスト ボックス 321"/>
        <xdr:cNvSpPr txBox="1"/>
      </xdr:nvSpPr>
      <xdr:spPr>
        <a:xfrm>
          <a:off x="178212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35</xdr:row>
      <xdr:rowOff>104775</xdr:rowOff>
    </xdr:from>
    <xdr:ext cx="466725" cy="257175"/>
    <xdr:sp macro="" textlink="">
      <xdr:nvSpPr>
        <xdr:cNvPr id="324" name="テキスト ボックス 323"/>
        <xdr:cNvSpPr txBox="1"/>
      </xdr:nvSpPr>
      <xdr:spPr>
        <a:xfrm>
          <a:off x="178212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32</xdr:row>
      <xdr:rowOff>161925</xdr:rowOff>
    </xdr:from>
    <xdr:ext cx="466725" cy="257175"/>
    <xdr:sp macro="" textlink="">
      <xdr:nvSpPr>
        <xdr:cNvPr id="326" name="テキスト ボックス 325"/>
        <xdr:cNvSpPr txBox="1"/>
      </xdr:nvSpPr>
      <xdr:spPr>
        <a:xfrm>
          <a:off x="17821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47625</xdr:rowOff>
    </xdr:from>
    <xdr:ext cx="466725" cy="257175"/>
    <xdr:sp macro="" textlink="">
      <xdr:nvSpPr>
        <xdr:cNvPr id="328" name="テキスト ボックス 327"/>
        <xdr:cNvSpPr txBox="1"/>
      </xdr:nvSpPr>
      <xdr:spPr>
        <a:xfrm>
          <a:off x="17821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152400</xdr:rowOff>
    </xdr:from>
    <xdr:to>
      <xdr:col>32</xdr:col>
      <xdr:colOff>190500</xdr:colOff>
      <xdr:row>40</xdr:row>
      <xdr:rowOff>104775</xdr:rowOff>
    </xdr:to>
    <xdr:cxnSp macro="">
      <xdr:nvCxnSpPr>
        <xdr:cNvPr id="330" name="直線コネクタ 329"/>
        <xdr:cNvCxnSpPr/>
      </xdr:nvCxnSpPr>
      <xdr:spPr>
        <a:xfrm flipV="1">
          <a:off x="22164675" y="59817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104775</xdr:rowOff>
    </xdr:from>
    <xdr:ext cx="466725" cy="257175"/>
    <xdr:sp macro="" textlink="">
      <xdr:nvSpPr>
        <xdr:cNvPr id="331" name="【認定こども園・幼稚園・保育所】&#10;一人当たり面積最小値テキスト"/>
        <xdr:cNvSpPr txBox="1"/>
      </xdr:nvSpPr>
      <xdr:spPr>
        <a:xfrm>
          <a:off x="22250400" y="696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95250</xdr:colOff>
      <xdr:row>40</xdr:row>
      <xdr:rowOff>104775</xdr:rowOff>
    </xdr:from>
    <xdr:to>
      <xdr:col>32</xdr:col>
      <xdr:colOff>276225</xdr:colOff>
      <xdr:row>40</xdr:row>
      <xdr:rowOff>104775</xdr:rowOff>
    </xdr:to>
    <xdr:cxnSp macro="">
      <xdr:nvCxnSpPr>
        <xdr:cNvPr id="332" name="直線コネクタ 331"/>
        <xdr:cNvCxnSpPr/>
      </xdr:nvCxnSpPr>
      <xdr:spPr>
        <a:xfrm>
          <a:off x="22069425" y="6962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104775</xdr:rowOff>
    </xdr:from>
    <xdr:ext cx="466725" cy="257175"/>
    <xdr:sp macro="" textlink="">
      <xdr:nvSpPr>
        <xdr:cNvPr id="333" name="【認定こども園・幼稚園・保育所】&#10;一人当たり面積最大値テキスト"/>
        <xdr:cNvSpPr txBox="1"/>
      </xdr:nvSpPr>
      <xdr:spPr>
        <a:xfrm>
          <a:off x="222504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95250</xdr:colOff>
      <xdr:row>34</xdr:row>
      <xdr:rowOff>152400</xdr:rowOff>
    </xdr:from>
    <xdr:to>
      <xdr:col>32</xdr:col>
      <xdr:colOff>276225</xdr:colOff>
      <xdr:row>34</xdr:row>
      <xdr:rowOff>152400</xdr:rowOff>
    </xdr:to>
    <xdr:cxnSp macro="">
      <xdr:nvCxnSpPr>
        <xdr:cNvPr id="334" name="直線コネクタ 333"/>
        <xdr:cNvCxnSpPr/>
      </xdr:nvCxnSpPr>
      <xdr:spPr>
        <a:xfrm>
          <a:off x="22069425" y="598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123825</xdr:rowOff>
    </xdr:from>
    <xdr:ext cx="466725" cy="257175"/>
    <xdr:sp macro="" textlink="">
      <xdr:nvSpPr>
        <xdr:cNvPr id="335" name="【認定こども園・幼稚園・保育所】&#10;一人当たり面積平均値テキスト"/>
        <xdr:cNvSpPr txBox="1"/>
      </xdr:nvSpPr>
      <xdr:spPr>
        <a:xfrm>
          <a:off x="222504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336" name="フローチャート : 判断 335"/>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37" name="テキスト ボックス 336"/>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38" name="テキスト ボックス 337"/>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39" name="テキスト ボックス 338"/>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0" name="テキスト ボックス 339"/>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341" name="テキスト ボックス 340"/>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34</xdr:row>
      <xdr:rowOff>104775</xdr:rowOff>
    </xdr:from>
    <xdr:to>
      <xdr:col>32</xdr:col>
      <xdr:colOff>238125</xdr:colOff>
      <xdr:row>35</xdr:row>
      <xdr:rowOff>28575</xdr:rowOff>
    </xdr:to>
    <xdr:sp macro="" textlink="">
      <xdr:nvSpPr>
        <xdr:cNvPr id="342" name="円/楕円 341"/>
        <xdr:cNvSpPr/>
      </xdr:nvSpPr>
      <xdr:spPr>
        <a:xfrm>
          <a:off x="22107525"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57150</xdr:rowOff>
    </xdr:from>
    <xdr:ext cx="466725" cy="257175"/>
    <xdr:sp macro="" textlink="">
      <xdr:nvSpPr>
        <xdr:cNvPr id="343" name="【認定こども園・幼稚園・保育所】&#10;一人当たり面積該当値テキスト"/>
        <xdr:cNvSpPr txBox="1"/>
      </xdr:nvSpPr>
      <xdr:spPr>
        <a:xfrm>
          <a:off x="2225040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344" name="正方形/長方形 343"/>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45" name="正方形/長方形 344"/>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46" name="正方形/長方形 345"/>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347" name="正方形/長方形 346"/>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348" name="正方形/長方形 347"/>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49" name="正方形/長方形 348"/>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0" name="正方形/長方形 349"/>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351" name="正方形/長方形 350"/>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52" name="テキスト ボックス 351"/>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353" name="直線コネクタ 352"/>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54" name="テキスト ボックス 353"/>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647700</xdr:colOff>
      <xdr:row>64</xdr:row>
      <xdr:rowOff>76200</xdr:rowOff>
    </xdr:to>
    <xdr:cxnSp macro="">
      <xdr:nvCxnSpPr>
        <xdr:cNvPr id="355" name="直線コネクタ 354"/>
        <xdr:cNvCxnSpPr/>
      </xdr:nvCxnSpPr>
      <xdr:spPr>
        <a:xfrm>
          <a:off x="12449175"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56" name="テキスト ボックス 355"/>
        <xdr:cNvSpPr txBox="1"/>
      </xdr:nvSpPr>
      <xdr:spPr>
        <a:xfrm>
          <a:off x="1203960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647700</xdr:colOff>
      <xdr:row>62</xdr:row>
      <xdr:rowOff>38100</xdr:rowOff>
    </xdr:to>
    <xdr:cxnSp macro="">
      <xdr:nvCxnSpPr>
        <xdr:cNvPr id="357" name="直線コネクタ 356"/>
        <xdr:cNvCxnSpPr/>
      </xdr:nvCxnSpPr>
      <xdr:spPr>
        <a:xfrm>
          <a:off x="12449175"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58" name="テキスト ボックス 357"/>
        <xdr:cNvSpPr txBox="1"/>
      </xdr:nvSpPr>
      <xdr:spPr>
        <a:xfrm>
          <a:off x="1203960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647700</xdr:colOff>
      <xdr:row>60</xdr:row>
      <xdr:rowOff>0</xdr:rowOff>
    </xdr:to>
    <xdr:cxnSp macro="">
      <xdr:nvCxnSpPr>
        <xdr:cNvPr id="359" name="直線コネクタ 358"/>
        <xdr:cNvCxnSpPr/>
      </xdr:nvCxnSpPr>
      <xdr:spPr>
        <a:xfrm>
          <a:off x="12449175"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0" name="テキスト ボックス 359"/>
        <xdr:cNvSpPr txBox="1"/>
      </xdr:nvSpPr>
      <xdr:spPr>
        <a:xfrm>
          <a:off x="1203960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647700</xdr:colOff>
      <xdr:row>57</xdr:row>
      <xdr:rowOff>133350</xdr:rowOff>
    </xdr:to>
    <xdr:cxnSp macro="">
      <xdr:nvCxnSpPr>
        <xdr:cNvPr id="361" name="直線コネクタ 360"/>
        <xdr:cNvCxnSpPr/>
      </xdr:nvCxnSpPr>
      <xdr:spPr>
        <a:xfrm>
          <a:off x="12449175"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62" name="テキスト ボックス 361"/>
        <xdr:cNvSpPr txBox="1"/>
      </xdr:nvSpPr>
      <xdr:spPr>
        <a:xfrm>
          <a:off x="1203960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647700</xdr:colOff>
      <xdr:row>55</xdr:row>
      <xdr:rowOff>95250</xdr:rowOff>
    </xdr:to>
    <xdr:cxnSp macro="">
      <xdr:nvCxnSpPr>
        <xdr:cNvPr id="363" name="直線コネクタ 362"/>
        <xdr:cNvCxnSpPr/>
      </xdr:nvCxnSpPr>
      <xdr:spPr>
        <a:xfrm>
          <a:off x="12449175"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64" name="テキスト ボックス 363"/>
        <xdr:cNvSpPr txBox="1"/>
      </xdr:nvSpPr>
      <xdr:spPr>
        <a:xfrm>
          <a:off x="12039600"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365" name="直線コネクタ 364"/>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66" name="テキスト ボックス 365"/>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367" name="【学校施設】&#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95250</xdr:rowOff>
    </xdr:from>
    <xdr:to>
      <xdr:col>23</xdr:col>
      <xdr:colOff>514350</xdr:colOff>
      <xdr:row>64</xdr:row>
      <xdr:rowOff>76200</xdr:rowOff>
    </xdr:to>
    <xdr:cxnSp macro="">
      <xdr:nvCxnSpPr>
        <xdr:cNvPr id="368" name="直線コネクタ 367"/>
        <xdr:cNvCxnSpPr/>
      </xdr:nvCxnSpPr>
      <xdr:spPr>
        <a:xfrm flipV="1">
          <a:off x="16316325" y="96964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76200</xdr:rowOff>
    </xdr:from>
    <xdr:ext cx="409575" cy="257175"/>
    <xdr:sp macro="" textlink="">
      <xdr:nvSpPr>
        <xdr:cNvPr id="369" name="【学校施設】&#10;有形固定資産減価償却率最小値テキスト"/>
        <xdr:cNvSpPr txBox="1"/>
      </xdr:nvSpPr>
      <xdr:spPr>
        <a:xfrm>
          <a:off x="16411575" y="11049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609600</xdr:colOff>
      <xdr:row>64</xdr:row>
      <xdr:rowOff>76200</xdr:rowOff>
    </xdr:to>
    <xdr:cxnSp macro="">
      <xdr:nvCxnSpPr>
        <xdr:cNvPr id="370" name="直線コネクタ 369"/>
        <xdr:cNvCxnSpPr/>
      </xdr:nvCxnSpPr>
      <xdr:spPr>
        <a:xfrm>
          <a:off x="16230600" y="1104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55</xdr:row>
      <xdr:rowOff>38100</xdr:rowOff>
    </xdr:from>
    <xdr:ext cx="409575" cy="257175"/>
    <xdr:sp macro="" textlink="">
      <xdr:nvSpPr>
        <xdr:cNvPr id="371" name="【学校施設】&#10;有形固定資産減価償却率最大値テキスト"/>
        <xdr:cNvSpPr txBox="1"/>
      </xdr:nvSpPr>
      <xdr:spPr>
        <a:xfrm>
          <a:off x="16411575"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95250</xdr:rowOff>
    </xdr:from>
    <xdr:to>
      <xdr:col>23</xdr:col>
      <xdr:colOff>609600</xdr:colOff>
      <xdr:row>56</xdr:row>
      <xdr:rowOff>95250</xdr:rowOff>
    </xdr:to>
    <xdr:cxnSp macro="">
      <xdr:nvCxnSpPr>
        <xdr:cNvPr id="372" name="直線コネクタ 371"/>
        <xdr:cNvCxnSpPr/>
      </xdr:nvCxnSpPr>
      <xdr:spPr>
        <a:xfrm>
          <a:off x="16230600" y="969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59</xdr:row>
      <xdr:rowOff>161925</xdr:rowOff>
    </xdr:from>
    <xdr:ext cx="409575" cy="257175"/>
    <xdr:sp macro="" textlink="">
      <xdr:nvSpPr>
        <xdr:cNvPr id="373" name="【学校施設】&#10;有形固定資産減価償却率平均値テキスト"/>
        <xdr:cNvSpPr txBox="1"/>
      </xdr:nvSpPr>
      <xdr:spPr>
        <a:xfrm>
          <a:off x="16411575" y="1027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374" name="フローチャート : 判断 373"/>
        <xdr:cNvSpPr/>
      </xdr:nvSpPr>
      <xdr:spPr>
        <a:xfrm>
          <a:off x="16268700" y="1042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75" name="テキスト ボックス 374"/>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76" name="テキスト ボックス 375"/>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377" name="テキスト ボックス 376"/>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78" name="テキスト ボックス 377"/>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79" name="テキスト ボックス 378"/>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133350</xdr:rowOff>
    </xdr:from>
    <xdr:to>
      <xdr:col>23</xdr:col>
      <xdr:colOff>571500</xdr:colOff>
      <xdr:row>62</xdr:row>
      <xdr:rowOff>66675</xdr:rowOff>
    </xdr:to>
    <xdr:sp macro="" textlink="">
      <xdr:nvSpPr>
        <xdr:cNvPr id="380" name="円/楕円 379"/>
        <xdr:cNvSpPr/>
      </xdr:nvSpPr>
      <xdr:spPr>
        <a:xfrm>
          <a:off x="162687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61</xdr:row>
      <xdr:rowOff>114300</xdr:rowOff>
    </xdr:from>
    <xdr:ext cx="409575" cy="257175"/>
    <xdr:sp macro="" textlink="">
      <xdr:nvSpPr>
        <xdr:cNvPr id="381" name="【学校施設】&#10;有形固定資産減価償却率該当値テキスト"/>
        <xdr:cNvSpPr txBox="1"/>
      </xdr:nvSpPr>
      <xdr:spPr>
        <a:xfrm>
          <a:off x="16411575" y="10572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382" name="正方形/長方形 381"/>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83" name="正方形/長方形 382"/>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84" name="正方形/長方形 383"/>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85" name="正方形/長方形 384"/>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86" name="正方形/長方形 385"/>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387" name="正方形/長方形 386"/>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388" name="正方形/長方形 387"/>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90" name="テキスト ボックス 389"/>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392" name="テキスト ボックス 391"/>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394" name="テキスト ボックス 393"/>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396" name="テキスト ボックス 395"/>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398" name="テキスト ボックス 397"/>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00" name="テキスト ボックス 399"/>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02" name="テキスト ボックス 401"/>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04" name="テキスト ボックス 403"/>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54</xdr:row>
      <xdr:rowOff>152400</xdr:rowOff>
    </xdr:from>
    <xdr:to>
      <xdr:col>32</xdr:col>
      <xdr:colOff>190500</xdr:colOff>
      <xdr:row>62</xdr:row>
      <xdr:rowOff>152400</xdr:rowOff>
    </xdr:to>
    <xdr:cxnSp macro="">
      <xdr:nvCxnSpPr>
        <xdr:cNvPr id="406" name="直線コネクタ 405"/>
        <xdr:cNvCxnSpPr/>
      </xdr:nvCxnSpPr>
      <xdr:spPr>
        <a:xfrm flipV="1">
          <a:off x="22164675" y="9410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152400</xdr:rowOff>
    </xdr:from>
    <xdr:ext cx="466725" cy="257175"/>
    <xdr:sp macro="" textlink="">
      <xdr:nvSpPr>
        <xdr:cNvPr id="407" name="【学校施設】&#10;一人当たり面積最小値テキスト"/>
        <xdr:cNvSpPr txBox="1"/>
      </xdr:nvSpPr>
      <xdr:spPr>
        <a:xfrm>
          <a:off x="22250400"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95250</xdr:colOff>
      <xdr:row>62</xdr:row>
      <xdr:rowOff>152400</xdr:rowOff>
    </xdr:from>
    <xdr:to>
      <xdr:col>32</xdr:col>
      <xdr:colOff>276225</xdr:colOff>
      <xdr:row>62</xdr:row>
      <xdr:rowOff>152400</xdr:rowOff>
    </xdr:to>
    <xdr:cxnSp macro="">
      <xdr:nvCxnSpPr>
        <xdr:cNvPr id="408" name="直線コネクタ 407"/>
        <xdr:cNvCxnSpPr/>
      </xdr:nvCxnSpPr>
      <xdr:spPr>
        <a:xfrm>
          <a:off x="2206942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104775</xdr:rowOff>
    </xdr:from>
    <xdr:ext cx="466725" cy="257175"/>
    <xdr:sp macro="" textlink="">
      <xdr:nvSpPr>
        <xdr:cNvPr id="409" name="【学校施設】&#10;一人当たり面積最大値テキスト"/>
        <xdr:cNvSpPr txBox="1"/>
      </xdr:nvSpPr>
      <xdr:spPr>
        <a:xfrm>
          <a:off x="22250400" y="919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95250</xdr:colOff>
      <xdr:row>54</xdr:row>
      <xdr:rowOff>152400</xdr:rowOff>
    </xdr:from>
    <xdr:to>
      <xdr:col>32</xdr:col>
      <xdr:colOff>276225</xdr:colOff>
      <xdr:row>54</xdr:row>
      <xdr:rowOff>152400</xdr:rowOff>
    </xdr:to>
    <xdr:cxnSp macro="">
      <xdr:nvCxnSpPr>
        <xdr:cNvPr id="410" name="直線コネクタ 409"/>
        <xdr:cNvCxnSpPr/>
      </xdr:nvCxnSpPr>
      <xdr:spPr>
        <a:xfrm>
          <a:off x="22069425" y="941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411" name="【学校施設】&#10;一人当たり面積平均値テキスト"/>
        <xdr:cNvSpPr txBox="1"/>
      </xdr:nvSpPr>
      <xdr:spPr>
        <a:xfrm>
          <a:off x="222504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412" name="フローチャート : 判断 411"/>
        <xdr:cNvSpPr/>
      </xdr:nvSpPr>
      <xdr:spPr>
        <a:xfrm>
          <a:off x="221075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13" name="テキスト ボックス 412"/>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14" name="テキスト ボックス 413"/>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15" name="テキスト ボックス 414"/>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16" name="テキスト ボックス 415"/>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17" name="テキスト ボックス 416"/>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104775</xdr:rowOff>
    </xdr:from>
    <xdr:to>
      <xdr:col>32</xdr:col>
      <xdr:colOff>238125</xdr:colOff>
      <xdr:row>55</xdr:row>
      <xdr:rowOff>38100</xdr:rowOff>
    </xdr:to>
    <xdr:sp macro="" textlink="">
      <xdr:nvSpPr>
        <xdr:cNvPr id="418" name="円/楕円 417"/>
        <xdr:cNvSpPr/>
      </xdr:nvSpPr>
      <xdr:spPr>
        <a:xfrm>
          <a:off x="22107525"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57150</xdr:rowOff>
    </xdr:from>
    <xdr:ext cx="466725" cy="257175"/>
    <xdr:sp macro="" textlink="">
      <xdr:nvSpPr>
        <xdr:cNvPr id="419" name="【学校施設】&#10;一人当たり面積該当値テキスト"/>
        <xdr:cNvSpPr txBox="1"/>
      </xdr:nvSpPr>
      <xdr:spPr>
        <a:xfrm>
          <a:off x="22250400" y="931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20" name="正方形/長方形 419"/>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21" name="正方形/長方形 420"/>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22" name="正方形/長方形 421"/>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23" name="正方形/長方形 422"/>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24" name="正方形/長方形 423"/>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25" name="正方形/長方形 424"/>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26" name="正方形/長方形 425"/>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27" name="正方形/長方形 426"/>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28" name="テキスト ボックス 427"/>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29" name="直線コネクタ 428"/>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430" name="テキスト ボックス 429"/>
        <xdr:cNvSpPr txBox="1"/>
      </xdr:nvSpPr>
      <xdr:spPr>
        <a:xfrm>
          <a:off x="12106275"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31" name="直線コネクタ 430"/>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32" name="テキスト ボックス 431"/>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33" name="直線コネクタ 432"/>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34" name="テキスト ボックス 433"/>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35" name="直線コネクタ 434"/>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436" name="テキスト ボックス 435"/>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437" name="直線コネクタ 436"/>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438" name="テキスト ボックス 437"/>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439" name="直線コネクタ 438"/>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440" name="テキスト ボックス 439"/>
        <xdr:cNvSpPr txBox="1"/>
      </xdr:nvSpPr>
      <xdr:spPr>
        <a:xfrm>
          <a:off x="1198245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441" name="直線コネクタ 440"/>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42" name="テキスト ボックス 441"/>
        <xdr:cNvSpPr txBox="1"/>
      </xdr:nvSpPr>
      <xdr:spPr>
        <a:xfrm>
          <a:off x="1198245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443" name="【児童館】&#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66675</xdr:rowOff>
    </xdr:to>
    <xdr:cxnSp macro="">
      <xdr:nvCxnSpPr>
        <xdr:cNvPr id="444" name="直線コネクタ 443"/>
        <xdr:cNvCxnSpPr/>
      </xdr:nvCxnSpPr>
      <xdr:spPr>
        <a:xfrm flipV="1">
          <a:off x="16316325" y="133350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86</xdr:row>
      <xdr:rowOff>66675</xdr:rowOff>
    </xdr:from>
    <xdr:ext cx="409575" cy="257175"/>
    <xdr:sp macro="" textlink="">
      <xdr:nvSpPr>
        <xdr:cNvPr id="445" name="【児童館】&#10;有形固定資産減価償却率最小値テキスト"/>
        <xdr:cNvSpPr txBox="1"/>
      </xdr:nvSpPr>
      <xdr:spPr>
        <a:xfrm>
          <a:off x="16411575" y="14811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609600</xdr:colOff>
      <xdr:row>86</xdr:row>
      <xdr:rowOff>66675</xdr:rowOff>
    </xdr:to>
    <xdr:cxnSp macro="">
      <xdr:nvCxnSpPr>
        <xdr:cNvPr id="446" name="直線コネクタ 445"/>
        <xdr:cNvCxnSpPr/>
      </xdr:nvCxnSpPr>
      <xdr:spPr>
        <a:xfrm>
          <a:off x="16230600" y="14811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76</xdr:row>
      <xdr:rowOff>76200</xdr:rowOff>
    </xdr:from>
    <xdr:ext cx="466725" cy="257175"/>
    <xdr:sp macro="" textlink="">
      <xdr:nvSpPr>
        <xdr:cNvPr id="447" name="【児童館】&#10;有形固定資産減価償却率最大値テキスト"/>
        <xdr:cNvSpPr txBox="1"/>
      </xdr:nvSpPr>
      <xdr:spPr>
        <a:xfrm>
          <a:off x="16411575"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609600</xdr:colOff>
      <xdr:row>77</xdr:row>
      <xdr:rowOff>133350</xdr:rowOff>
    </xdr:to>
    <xdr:cxnSp macro="">
      <xdr:nvCxnSpPr>
        <xdr:cNvPr id="448" name="直線コネクタ 447"/>
        <xdr:cNvCxnSpPr/>
      </xdr:nvCxnSpPr>
      <xdr:spPr>
        <a:xfrm>
          <a:off x="16230600" y="1333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82</xdr:row>
      <xdr:rowOff>104775</xdr:rowOff>
    </xdr:from>
    <xdr:ext cx="409575" cy="257175"/>
    <xdr:sp macro="" textlink="">
      <xdr:nvSpPr>
        <xdr:cNvPr id="449" name="【児童館】&#10;有形固定資産減価償却率平均値テキスト"/>
        <xdr:cNvSpPr txBox="1"/>
      </xdr:nvSpPr>
      <xdr:spPr>
        <a:xfrm>
          <a:off x="16411575" y="1416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123825</xdr:rowOff>
    </xdr:from>
    <xdr:to>
      <xdr:col>23</xdr:col>
      <xdr:colOff>571500</xdr:colOff>
      <xdr:row>83</xdr:row>
      <xdr:rowOff>57150</xdr:rowOff>
    </xdr:to>
    <xdr:sp macro="" textlink="">
      <xdr:nvSpPr>
        <xdr:cNvPr id="450" name="フローチャート : 判断 449"/>
        <xdr:cNvSpPr/>
      </xdr:nvSpPr>
      <xdr:spPr>
        <a:xfrm>
          <a:off x="16268700"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51" name="テキスト ボックス 450"/>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52" name="テキスト ボックス 451"/>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453" name="テキスト ボックス 452"/>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54" name="テキスト ボックス 453"/>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55" name="テキスト ボックス 454"/>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123825</xdr:rowOff>
    </xdr:from>
    <xdr:to>
      <xdr:col>23</xdr:col>
      <xdr:colOff>571500</xdr:colOff>
      <xdr:row>82</xdr:row>
      <xdr:rowOff>57150</xdr:rowOff>
    </xdr:to>
    <xdr:sp macro="" textlink="">
      <xdr:nvSpPr>
        <xdr:cNvPr id="456" name="円/楕円 455"/>
        <xdr:cNvSpPr/>
      </xdr:nvSpPr>
      <xdr:spPr>
        <a:xfrm>
          <a:off x="16268700" y="1401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80</xdr:row>
      <xdr:rowOff>152400</xdr:rowOff>
    </xdr:from>
    <xdr:ext cx="409575" cy="257175"/>
    <xdr:sp macro="" textlink="">
      <xdr:nvSpPr>
        <xdr:cNvPr id="457" name="【児童館】&#10;有形固定資産減価償却率該当値テキスト"/>
        <xdr:cNvSpPr txBox="1"/>
      </xdr:nvSpPr>
      <xdr:spPr>
        <a:xfrm>
          <a:off x="16411575" y="1386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458" name="正方形/長方形 457"/>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59" name="正方形/長方形 458"/>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60" name="正方形/長方形 459"/>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61" name="正方形/長方形 460"/>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62" name="正方形/長方形 461"/>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463" name="正方形/長方形 462"/>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464" name="正方形/長方形 463"/>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66" name="テキスト ボックス 465"/>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85</xdr:row>
      <xdr:rowOff>142875</xdr:rowOff>
    </xdr:from>
    <xdr:ext cx="466725" cy="257175"/>
    <xdr:sp macro="" textlink="">
      <xdr:nvSpPr>
        <xdr:cNvPr id="469" name="テキスト ボックス 468"/>
        <xdr:cNvSpPr txBox="1"/>
      </xdr:nvSpPr>
      <xdr:spPr>
        <a:xfrm>
          <a:off x="17821275"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83</xdr:row>
      <xdr:rowOff>104775</xdr:rowOff>
    </xdr:from>
    <xdr:ext cx="466725" cy="257175"/>
    <xdr:sp macro="" textlink="">
      <xdr:nvSpPr>
        <xdr:cNvPr id="471" name="テキスト ボックス 470"/>
        <xdr:cNvSpPr txBox="1"/>
      </xdr:nvSpPr>
      <xdr:spPr>
        <a:xfrm>
          <a:off x="17821275"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81</xdr:row>
      <xdr:rowOff>66675</xdr:rowOff>
    </xdr:from>
    <xdr:ext cx="466725" cy="257175"/>
    <xdr:sp macro="" textlink="">
      <xdr:nvSpPr>
        <xdr:cNvPr id="473" name="テキスト ボックス 472"/>
        <xdr:cNvSpPr txBox="1"/>
      </xdr:nvSpPr>
      <xdr:spPr>
        <a:xfrm>
          <a:off x="17821275"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79</xdr:row>
      <xdr:rowOff>28575</xdr:rowOff>
    </xdr:from>
    <xdr:ext cx="466725" cy="257175"/>
    <xdr:sp macro="" textlink="">
      <xdr:nvSpPr>
        <xdr:cNvPr id="475" name="テキスト ボックス 474"/>
        <xdr:cNvSpPr txBox="1"/>
      </xdr:nvSpPr>
      <xdr:spPr>
        <a:xfrm>
          <a:off x="1782127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161925</xdr:rowOff>
    </xdr:from>
    <xdr:ext cx="466725" cy="257175"/>
    <xdr:sp macro="" textlink="">
      <xdr:nvSpPr>
        <xdr:cNvPr id="477" name="テキスト ボックス 476"/>
        <xdr:cNvSpPr txBox="1"/>
      </xdr:nvSpPr>
      <xdr:spPr>
        <a:xfrm>
          <a:off x="17821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479" name="テキスト ボックス 478"/>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0</xdr:rowOff>
    </xdr:from>
    <xdr:to>
      <xdr:col>32</xdr:col>
      <xdr:colOff>190500</xdr:colOff>
      <xdr:row>86</xdr:row>
      <xdr:rowOff>0</xdr:rowOff>
    </xdr:to>
    <xdr:cxnSp macro="">
      <xdr:nvCxnSpPr>
        <xdr:cNvPr id="481" name="直線コネクタ 480"/>
        <xdr:cNvCxnSpPr/>
      </xdr:nvCxnSpPr>
      <xdr:spPr>
        <a:xfrm flipV="1">
          <a:off x="22164675" y="133731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0</xdr:rowOff>
    </xdr:from>
    <xdr:ext cx="466725" cy="257175"/>
    <xdr:sp macro="" textlink="">
      <xdr:nvSpPr>
        <xdr:cNvPr id="482" name="【児童館】&#10;一人当たり面積最小値テキスト"/>
        <xdr:cNvSpPr txBox="1"/>
      </xdr:nvSpPr>
      <xdr:spPr>
        <a:xfrm>
          <a:off x="222504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95250</xdr:colOff>
      <xdr:row>86</xdr:row>
      <xdr:rowOff>0</xdr:rowOff>
    </xdr:from>
    <xdr:to>
      <xdr:col>32</xdr:col>
      <xdr:colOff>276225</xdr:colOff>
      <xdr:row>86</xdr:row>
      <xdr:rowOff>0</xdr:rowOff>
    </xdr:to>
    <xdr:cxnSp macro="">
      <xdr:nvCxnSpPr>
        <xdr:cNvPr id="483" name="直線コネクタ 482"/>
        <xdr:cNvCxnSpPr/>
      </xdr:nvCxnSpPr>
      <xdr:spPr>
        <a:xfrm>
          <a:off x="22069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484" name="【児童館】&#10;一人当たり面積最大値テキスト"/>
        <xdr:cNvSpPr txBox="1"/>
      </xdr:nvSpPr>
      <xdr:spPr>
        <a:xfrm>
          <a:off x="222504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95250</xdr:colOff>
      <xdr:row>78</xdr:row>
      <xdr:rowOff>0</xdr:rowOff>
    </xdr:from>
    <xdr:to>
      <xdr:col>32</xdr:col>
      <xdr:colOff>276225</xdr:colOff>
      <xdr:row>78</xdr:row>
      <xdr:rowOff>0</xdr:rowOff>
    </xdr:to>
    <xdr:cxnSp macro="">
      <xdr:nvCxnSpPr>
        <xdr:cNvPr id="485" name="直線コネクタ 484"/>
        <xdr:cNvCxnSpPr/>
      </xdr:nvCxnSpPr>
      <xdr:spPr>
        <a:xfrm>
          <a:off x="2206942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104775</xdr:rowOff>
    </xdr:from>
    <xdr:ext cx="466725" cy="257175"/>
    <xdr:sp macro="" textlink="">
      <xdr:nvSpPr>
        <xdr:cNvPr id="486" name="【児童館】&#10;一人当たり面積平均値テキスト"/>
        <xdr:cNvSpPr txBox="1"/>
      </xdr:nvSpPr>
      <xdr:spPr>
        <a:xfrm>
          <a:off x="22250400"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85725</xdr:rowOff>
    </xdr:from>
    <xdr:to>
      <xdr:col>32</xdr:col>
      <xdr:colOff>238125</xdr:colOff>
      <xdr:row>84</xdr:row>
      <xdr:rowOff>9525</xdr:rowOff>
    </xdr:to>
    <xdr:sp macro="" textlink="">
      <xdr:nvSpPr>
        <xdr:cNvPr id="487" name="フローチャート : 判断 486"/>
        <xdr:cNvSpPr/>
      </xdr:nvSpPr>
      <xdr:spPr>
        <a:xfrm>
          <a:off x="221075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488" name="テキスト ボックス 487"/>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489" name="テキスト ボックス 488"/>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490" name="テキスト ボックス 489"/>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491" name="テキスト ボックス 490"/>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492" name="テキスト ボックス 491"/>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84</xdr:row>
      <xdr:rowOff>66675</xdr:rowOff>
    </xdr:from>
    <xdr:to>
      <xdr:col>32</xdr:col>
      <xdr:colOff>238125</xdr:colOff>
      <xdr:row>84</xdr:row>
      <xdr:rowOff>161925</xdr:rowOff>
    </xdr:to>
    <xdr:sp macro="" textlink="">
      <xdr:nvSpPr>
        <xdr:cNvPr id="493" name="円/楕円 492"/>
        <xdr:cNvSpPr/>
      </xdr:nvSpPr>
      <xdr:spPr>
        <a:xfrm>
          <a:off x="22107525" y="1446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38100</xdr:rowOff>
    </xdr:from>
    <xdr:ext cx="466725" cy="257175"/>
    <xdr:sp macro="" textlink="">
      <xdr:nvSpPr>
        <xdr:cNvPr id="494" name="【児童館】&#10;一人当たり面積該当値テキスト"/>
        <xdr:cNvSpPr txBox="1"/>
      </xdr:nvSpPr>
      <xdr:spPr>
        <a:xfrm>
          <a:off x="222504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495" name="正方形/長方形 494"/>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96" name="正方形/長方形 495"/>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97" name="正方形/長方形 496"/>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498" name="正方形/長方形 497"/>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499" name="正方形/長方形 498"/>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00" name="正方形/長方形 499"/>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01" name="正方形/長方形 500"/>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02" name="正方形/長方形 501"/>
        <xdr:cNvSpPr/>
      </xdr:nvSpPr>
      <xdr:spPr>
        <a:xfrm>
          <a:off x="1244917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142875</xdr:rowOff>
    </xdr:to>
    <xdr:sp macro="" textlink="">
      <xdr:nvSpPr>
        <xdr:cNvPr id="503" name="正方形/長方形 502"/>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04" name="正方形/長方形 503"/>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05" name="正方形/長方形 504"/>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06" name="正方形/長方形 505"/>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07" name="正方形/長方形 506"/>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508" name="正方形/長方形 507"/>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509" name="正方形/長方形 508"/>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10" name="正方形/長方形 509"/>
        <xdr:cNvSpPr/>
      </xdr:nvSpPr>
      <xdr:spPr>
        <a:xfrm>
          <a:off x="18288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11" name="正方形/長方形 510"/>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12" name="正方形/長方形 511"/>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513" name="テキスト ボックス 512"/>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ほとんどの類型について、有形固定資産減価償却率は類似団体平均を下回っているものの、公営住宅については、類似団体平均を上回っている。これは、昭和</a:t>
          </a:r>
          <a:r>
            <a:rPr kumimoji="1" lang="en-US" altLang="ja-JP" sz="1300">
              <a:latin typeface="ＭＳ Ｐゴシック"/>
            </a:rPr>
            <a:t>40</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年代に多くの公営住宅が建設されており、施設の老朽化が進んでいるためである。ただし、いずれの公営住宅についても公共施設等総合管理計画において施設の方向性を示しているほか、市営住宅整備計画において施設の集約化に努める。</a:t>
          </a:r>
        </a:p>
        <a:p>
          <a:r>
            <a:rPr kumimoji="1" lang="ja-JP" altLang="en-US" sz="1300">
              <a:latin typeface="ＭＳ Ｐゴシック"/>
            </a:rPr>
            <a:t>認定こども園・幼稚園・保育所及び学校施設については、一人当たり面積が類似団体を上回っているが、今後の施設の老朽化に備えて、身の丈に合った施設運営に心掛けつつ、引き続き、子育て環境の整備に積極的に取り組んで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3" name="テキスト ボックス 52"/>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38100</xdr:rowOff>
    </xdr:from>
    <xdr:to>
      <xdr:col>6</xdr:col>
      <xdr:colOff>514350</xdr:colOff>
      <xdr:row>41</xdr:row>
      <xdr:rowOff>85725</xdr:rowOff>
    </xdr:to>
    <xdr:cxnSp macro="">
      <xdr:nvCxnSpPr>
        <xdr:cNvPr id="55" name="直線コネクタ 54"/>
        <xdr:cNvCxnSpPr/>
      </xdr:nvCxnSpPr>
      <xdr:spPr>
        <a:xfrm flipV="1">
          <a:off x="4638675" y="569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85725</xdr:rowOff>
    </xdr:from>
    <xdr:ext cx="409575" cy="257175"/>
    <xdr:sp macro="" textlink="">
      <xdr:nvSpPr>
        <xdr:cNvPr id="56" name="【図書館】&#10;有形固定資産減価償却率最小値テキスト"/>
        <xdr:cNvSpPr txBox="1"/>
      </xdr:nvSpPr>
      <xdr:spPr>
        <a:xfrm>
          <a:off x="4724400" y="7115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419100</xdr:colOff>
      <xdr:row>41</xdr:row>
      <xdr:rowOff>85725</xdr:rowOff>
    </xdr:from>
    <xdr:to>
      <xdr:col>6</xdr:col>
      <xdr:colOff>600075</xdr:colOff>
      <xdr:row>41</xdr:row>
      <xdr:rowOff>85725</xdr:rowOff>
    </xdr:to>
    <xdr:cxnSp macro="">
      <xdr:nvCxnSpPr>
        <xdr:cNvPr id="57" name="直線コネクタ 56"/>
        <xdr:cNvCxnSpPr/>
      </xdr:nvCxnSpPr>
      <xdr:spPr>
        <a:xfrm>
          <a:off x="454342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161925</xdr:rowOff>
    </xdr:from>
    <xdr:ext cx="409575" cy="257175"/>
    <xdr:sp macro="" textlink="">
      <xdr:nvSpPr>
        <xdr:cNvPr id="58" name="【図書館】&#10;有形固定資産減価償却率最大値テキスト"/>
        <xdr:cNvSpPr txBox="1"/>
      </xdr:nvSpPr>
      <xdr:spPr>
        <a:xfrm>
          <a:off x="4724400" y="547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419100</xdr:colOff>
      <xdr:row>33</xdr:row>
      <xdr:rowOff>38100</xdr:rowOff>
    </xdr:from>
    <xdr:to>
      <xdr:col>6</xdr:col>
      <xdr:colOff>600075</xdr:colOff>
      <xdr:row>33</xdr:row>
      <xdr:rowOff>38100</xdr:rowOff>
    </xdr:to>
    <xdr:cxnSp macro="">
      <xdr:nvCxnSpPr>
        <xdr:cNvPr id="59" name="直線コネクタ 58"/>
        <xdr:cNvCxnSpPr/>
      </xdr:nvCxnSpPr>
      <xdr:spPr>
        <a:xfrm>
          <a:off x="4543425" y="569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161925</xdr:rowOff>
    </xdr:from>
    <xdr:ext cx="409575" cy="257175"/>
    <xdr:sp macro="" textlink="">
      <xdr:nvSpPr>
        <xdr:cNvPr id="60" name="【図書館】&#10;有形固定資産減価償却率平均値テキスト"/>
        <xdr:cNvSpPr txBox="1"/>
      </xdr:nvSpPr>
      <xdr:spPr>
        <a:xfrm>
          <a:off x="4724400" y="667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114300</xdr:rowOff>
    </xdr:to>
    <xdr:sp macro="" textlink="">
      <xdr:nvSpPr>
        <xdr:cNvPr id="61" name="フローチャート : 判断 60"/>
        <xdr:cNvSpPr/>
      </xdr:nvSpPr>
      <xdr:spPr>
        <a:xfrm>
          <a:off x="45815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161925</xdr:rowOff>
    </xdr:from>
    <xdr:to>
      <xdr:col>6</xdr:col>
      <xdr:colOff>561975</xdr:colOff>
      <xdr:row>38</xdr:row>
      <xdr:rowOff>95250</xdr:rowOff>
    </xdr:to>
    <xdr:sp macro="" textlink="">
      <xdr:nvSpPr>
        <xdr:cNvPr id="67" name="円/楕円 66"/>
        <xdr:cNvSpPr/>
      </xdr:nvSpPr>
      <xdr:spPr>
        <a:xfrm>
          <a:off x="4581525"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19050</xdr:rowOff>
    </xdr:from>
    <xdr:ext cx="409575" cy="257175"/>
    <xdr:sp macro="" textlink="">
      <xdr:nvSpPr>
        <xdr:cNvPr id="68" name="【図書館】&#10;有形固定資産減価償却率該当値テキスト"/>
        <xdr:cNvSpPr txBox="1"/>
      </xdr:nvSpPr>
      <xdr:spPr>
        <a:xfrm>
          <a:off x="4724400" y="636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7" name="テキスト ボックス 76"/>
        <xdr:cNvSpPr txBox="1"/>
      </xdr:nvSpPr>
      <xdr:spPr>
        <a:xfrm>
          <a:off x="6562725"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95250</xdr:rowOff>
    </xdr:from>
    <xdr:to>
      <xdr:col>16</xdr:col>
      <xdr:colOff>304800</xdr:colOff>
      <xdr:row>42</xdr:row>
      <xdr:rowOff>95250</xdr:rowOff>
    </xdr:to>
    <xdr:cxnSp macro="">
      <xdr:nvCxnSpPr>
        <xdr:cNvPr id="79" name="直線コネクタ 78"/>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0" name="テキスト ボックス 79"/>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1" name="直線コネクタ 80"/>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2" name="テキスト ボックス 81"/>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3" name="直線コネクタ 82"/>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37</xdr:row>
      <xdr:rowOff>152400</xdr:rowOff>
    </xdr:from>
    <xdr:ext cx="466725" cy="257175"/>
    <xdr:sp macro="" textlink="">
      <xdr:nvSpPr>
        <xdr:cNvPr id="84" name="テキスト ボックス 83"/>
        <xdr:cNvSpPr txBox="1"/>
      </xdr:nvSpPr>
      <xdr:spPr>
        <a:xfrm>
          <a:off x="613410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5" name="直線コネクタ 84"/>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171450</xdr:rowOff>
    </xdr:from>
    <xdr:ext cx="466725" cy="257175"/>
    <xdr:sp macro="" textlink="">
      <xdr:nvSpPr>
        <xdr:cNvPr id="86" name="テキスト ボックス 85"/>
        <xdr:cNvSpPr txBox="1"/>
      </xdr:nvSpPr>
      <xdr:spPr>
        <a:xfrm>
          <a:off x="61341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7" name="直線コネクタ 86"/>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34</xdr:row>
      <xdr:rowOff>19050</xdr:rowOff>
    </xdr:from>
    <xdr:ext cx="466725" cy="257175"/>
    <xdr:sp macro="" textlink="">
      <xdr:nvSpPr>
        <xdr:cNvPr id="88" name="テキスト ボックス 87"/>
        <xdr:cNvSpPr txBox="1"/>
      </xdr:nvSpPr>
      <xdr:spPr>
        <a:xfrm>
          <a:off x="6134100" y="584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89" name="直線コネクタ 88"/>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28575</xdr:rowOff>
    </xdr:from>
    <xdr:ext cx="466725" cy="257175"/>
    <xdr:sp macro="" textlink="">
      <xdr:nvSpPr>
        <xdr:cNvPr id="90" name="テキスト ボックス 89"/>
        <xdr:cNvSpPr txBox="1"/>
      </xdr:nvSpPr>
      <xdr:spPr>
        <a:xfrm>
          <a:off x="6134100"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30</xdr:row>
      <xdr:rowOff>47625</xdr:rowOff>
    </xdr:from>
    <xdr:ext cx="466725" cy="257175"/>
    <xdr:sp macro="" textlink="">
      <xdr:nvSpPr>
        <xdr:cNvPr id="92" name="テキスト ボックス 91"/>
        <xdr:cNvSpPr txBox="1"/>
      </xdr:nvSpPr>
      <xdr:spPr>
        <a:xfrm>
          <a:off x="613410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3" name="【図書館】&#10;一人当たり面積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19050</xdr:rowOff>
    </xdr:from>
    <xdr:to>
      <xdr:col>15</xdr:col>
      <xdr:colOff>180975</xdr:colOff>
      <xdr:row>41</xdr:row>
      <xdr:rowOff>104775</xdr:rowOff>
    </xdr:to>
    <xdr:cxnSp macro="">
      <xdr:nvCxnSpPr>
        <xdr:cNvPr id="94" name="直線コネクタ 93"/>
        <xdr:cNvCxnSpPr/>
      </xdr:nvCxnSpPr>
      <xdr:spPr>
        <a:xfrm flipV="1">
          <a:off x="10477500" y="56769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5" name="【図書館】&#10;一人当たり面積最小値テキスト"/>
        <xdr:cNvSpPr txBox="1"/>
      </xdr:nvSpPr>
      <xdr:spPr>
        <a:xfrm>
          <a:off x="10563225"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96" name="直線コネクタ 95"/>
        <xdr:cNvCxnSpPr/>
      </xdr:nvCxnSpPr>
      <xdr:spPr>
        <a:xfrm>
          <a:off x="1039177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133350</xdr:rowOff>
    </xdr:from>
    <xdr:ext cx="466725" cy="257175"/>
    <xdr:sp macro="" textlink="">
      <xdr:nvSpPr>
        <xdr:cNvPr id="97" name="【図書館】&#10;一人当たり面積最大値テキスト"/>
        <xdr:cNvSpPr txBox="1"/>
      </xdr:nvSpPr>
      <xdr:spPr>
        <a:xfrm>
          <a:off x="1056322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95250</xdr:colOff>
      <xdr:row>33</xdr:row>
      <xdr:rowOff>19050</xdr:rowOff>
    </xdr:from>
    <xdr:to>
      <xdr:col>15</xdr:col>
      <xdr:colOff>266700</xdr:colOff>
      <xdr:row>33</xdr:row>
      <xdr:rowOff>19050</xdr:rowOff>
    </xdr:to>
    <xdr:cxnSp macro="">
      <xdr:nvCxnSpPr>
        <xdr:cNvPr id="98" name="直線コネクタ 97"/>
        <xdr:cNvCxnSpPr/>
      </xdr:nvCxnSpPr>
      <xdr:spPr>
        <a:xfrm>
          <a:off x="10391775" y="567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114300</xdr:rowOff>
    </xdr:from>
    <xdr:ext cx="466725" cy="257175"/>
    <xdr:sp macro="" textlink="">
      <xdr:nvSpPr>
        <xdr:cNvPr id="99" name="【図書館】&#10;一人当たり面積平均値テキスト"/>
        <xdr:cNvSpPr txBox="1"/>
      </xdr:nvSpPr>
      <xdr:spPr>
        <a:xfrm>
          <a:off x="105632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133350</xdr:rowOff>
    </xdr:from>
    <xdr:to>
      <xdr:col>15</xdr:col>
      <xdr:colOff>228600</xdr:colOff>
      <xdr:row>38</xdr:row>
      <xdr:rowOff>57150</xdr:rowOff>
    </xdr:to>
    <xdr:sp macro="" textlink="">
      <xdr:nvSpPr>
        <xdr:cNvPr id="100" name="フローチャート : 判断 99"/>
        <xdr:cNvSpPr/>
      </xdr:nvSpPr>
      <xdr:spPr>
        <a:xfrm>
          <a:off x="104298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1" name="テキスト ボックス 100"/>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2" name="テキスト ボックス 101"/>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3" name="テキスト ボックス 102"/>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4" name="テキスト ボックス 103"/>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5" name="テキスト ボックス 104"/>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152400</xdr:rowOff>
    </xdr:from>
    <xdr:to>
      <xdr:col>15</xdr:col>
      <xdr:colOff>228600</xdr:colOff>
      <xdr:row>37</xdr:row>
      <xdr:rowOff>85725</xdr:rowOff>
    </xdr:to>
    <xdr:sp macro="" textlink="">
      <xdr:nvSpPr>
        <xdr:cNvPr id="106" name="円/楕円 105"/>
        <xdr:cNvSpPr/>
      </xdr:nvSpPr>
      <xdr:spPr>
        <a:xfrm>
          <a:off x="104298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36</xdr:row>
      <xdr:rowOff>9525</xdr:rowOff>
    </xdr:from>
    <xdr:ext cx="466725" cy="257175"/>
    <xdr:sp macro="" textlink="">
      <xdr:nvSpPr>
        <xdr:cNvPr id="107" name="【図書館】&#10;一人当たり面積該当値テキスト"/>
        <xdr:cNvSpPr txBox="1"/>
      </xdr:nvSpPr>
      <xdr:spPr>
        <a:xfrm>
          <a:off x="10563225"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8" name="正方形/長方形 107"/>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1" name="正方形/長方形 110"/>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2" name="正方形/長方形 111"/>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18" name="テキスト ボックス 11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0" name="テキスト ボックス 11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2" name="テキスト ボックス 12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4" name="テキスト ボックス 12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26" name="テキスト ボックス 12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28" name="テキスト ボックス 12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0" name="テキスト ボックス 12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133350</xdr:rowOff>
    </xdr:from>
    <xdr:to>
      <xdr:col>6</xdr:col>
      <xdr:colOff>514350</xdr:colOff>
      <xdr:row>64</xdr:row>
      <xdr:rowOff>47625</xdr:rowOff>
    </xdr:to>
    <xdr:cxnSp macro="">
      <xdr:nvCxnSpPr>
        <xdr:cNvPr id="132" name="直線コネクタ 131"/>
        <xdr:cNvCxnSpPr/>
      </xdr:nvCxnSpPr>
      <xdr:spPr>
        <a:xfrm flipV="1">
          <a:off x="4638675" y="95631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57150</xdr:rowOff>
    </xdr:from>
    <xdr:ext cx="409575" cy="257175"/>
    <xdr:sp macro="" textlink="">
      <xdr:nvSpPr>
        <xdr:cNvPr id="133" name="【体育館・プール】&#10;有形固定資産減価償却率最小値テキスト"/>
        <xdr:cNvSpPr txBox="1"/>
      </xdr:nvSpPr>
      <xdr:spPr>
        <a:xfrm>
          <a:off x="4724400" y="1102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419100</xdr:colOff>
      <xdr:row>64</xdr:row>
      <xdr:rowOff>47625</xdr:rowOff>
    </xdr:from>
    <xdr:to>
      <xdr:col>6</xdr:col>
      <xdr:colOff>600075</xdr:colOff>
      <xdr:row>64</xdr:row>
      <xdr:rowOff>47625</xdr:rowOff>
    </xdr:to>
    <xdr:cxnSp macro="">
      <xdr:nvCxnSpPr>
        <xdr:cNvPr id="134" name="直線コネクタ 133"/>
        <xdr:cNvCxnSpPr/>
      </xdr:nvCxnSpPr>
      <xdr:spPr>
        <a:xfrm>
          <a:off x="4543425" y="1102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85725</xdr:rowOff>
    </xdr:from>
    <xdr:ext cx="409575" cy="257175"/>
    <xdr:sp macro="" textlink="">
      <xdr:nvSpPr>
        <xdr:cNvPr id="135" name="【体育館・プール】&#10;有形固定資産減価償却率最大値テキスト"/>
        <xdr:cNvSpPr txBox="1"/>
      </xdr:nvSpPr>
      <xdr:spPr>
        <a:xfrm>
          <a:off x="4724400" y="934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419100</xdr:colOff>
      <xdr:row>55</xdr:row>
      <xdr:rowOff>133350</xdr:rowOff>
    </xdr:from>
    <xdr:to>
      <xdr:col>6</xdr:col>
      <xdr:colOff>600075</xdr:colOff>
      <xdr:row>55</xdr:row>
      <xdr:rowOff>133350</xdr:rowOff>
    </xdr:to>
    <xdr:cxnSp macro="">
      <xdr:nvCxnSpPr>
        <xdr:cNvPr id="136" name="直線コネクタ 135"/>
        <xdr:cNvCxnSpPr/>
      </xdr:nvCxnSpPr>
      <xdr:spPr>
        <a:xfrm>
          <a:off x="4543425" y="956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95250</xdr:rowOff>
    </xdr:from>
    <xdr:ext cx="409575" cy="257175"/>
    <xdr:sp macro="" textlink="">
      <xdr:nvSpPr>
        <xdr:cNvPr id="137" name="【体育館・プール】&#10;有形固定資産減価償却率平均値テキスト"/>
        <xdr:cNvSpPr txBox="1"/>
      </xdr:nvSpPr>
      <xdr:spPr>
        <a:xfrm>
          <a:off x="4724400" y="1021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457200</xdr:colOff>
      <xdr:row>59</xdr:row>
      <xdr:rowOff>123825</xdr:rowOff>
    </xdr:from>
    <xdr:to>
      <xdr:col>6</xdr:col>
      <xdr:colOff>561975</xdr:colOff>
      <xdr:row>60</xdr:row>
      <xdr:rowOff>47625</xdr:rowOff>
    </xdr:to>
    <xdr:sp macro="" textlink="">
      <xdr:nvSpPr>
        <xdr:cNvPr id="138" name="フローチャート : 判断 137"/>
        <xdr:cNvSpPr/>
      </xdr:nvSpPr>
      <xdr:spPr>
        <a:xfrm>
          <a:off x="4581525" y="1023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9" name="テキスト ボックス 138"/>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0" name="テキスト ボックス 139"/>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1" name="テキスト ボックス 140"/>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2" name="テキスト ボックス 141"/>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3" name="テキスト ボックス 142"/>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133350</xdr:rowOff>
    </xdr:from>
    <xdr:to>
      <xdr:col>6</xdr:col>
      <xdr:colOff>561975</xdr:colOff>
      <xdr:row>59</xdr:row>
      <xdr:rowOff>57150</xdr:rowOff>
    </xdr:to>
    <xdr:sp macro="" textlink="">
      <xdr:nvSpPr>
        <xdr:cNvPr id="144" name="円/楕円 143"/>
        <xdr:cNvSpPr/>
      </xdr:nvSpPr>
      <xdr:spPr>
        <a:xfrm>
          <a:off x="4581525" y="1007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152400</xdr:rowOff>
    </xdr:from>
    <xdr:ext cx="409575" cy="257175"/>
    <xdr:sp macro="" textlink="">
      <xdr:nvSpPr>
        <xdr:cNvPr id="145" name="【体育館・プール】&#10;有形固定資産減価償却率該当値テキスト"/>
        <xdr:cNvSpPr txBox="1"/>
      </xdr:nvSpPr>
      <xdr:spPr>
        <a:xfrm>
          <a:off x="4724400" y="992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6" name="正方形/長方形 145"/>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1" name="正方形/長方形 150"/>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2" name="正方形/長方形 151"/>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3" name="正方形/長方形 152"/>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6" name="直線コネクタ 155"/>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63</xdr:row>
      <xdr:rowOff>28575</xdr:rowOff>
    </xdr:from>
    <xdr:ext cx="466725" cy="257175"/>
    <xdr:sp macro="" textlink="">
      <xdr:nvSpPr>
        <xdr:cNvPr id="157" name="テキスト ボックス 156"/>
        <xdr:cNvSpPr txBox="1"/>
      </xdr:nvSpPr>
      <xdr:spPr>
        <a:xfrm>
          <a:off x="6134100" y="1082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58" name="直線コネクタ 157"/>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60</xdr:row>
      <xdr:rowOff>85725</xdr:rowOff>
    </xdr:from>
    <xdr:ext cx="466725" cy="257175"/>
    <xdr:sp macro="" textlink="">
      <xdr:nvSpPr>
        <xdr:cNvPr id="159" name="テキスト ボックス 158"/>
        <xdr:cNvSpPr txBox="1"/>
      </xdr:nvSpPr>
      <xdr:spPr>
        <a:xfrm>
          <a:off x="6134100" y="1037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0" name="直線コネクタ 159"/>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57</xdr:row>
      <xdr:rowOff>142875</xdr:rowOff>
    </xdr:from>
    <xdr:ext cx="466725" cy="257175"/>
    <xdr:sp macro="" textlink="">
      <xdr:nvSpPr>
        <xdr:cNvPr id="161" name="テキスト ボックス 160"/>
        <xdr:cNvSpPr txBox="1"/>
      </xdr:nvSpPr>
      <xdr:spPr>
        <a:xfrm>
          <a:off x="61341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2" name="直線コネクタ 161"/>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55</xdr:row>
      <xdr:rowOff>28575</xdr:rowOff>
    </xdr:from>
    <xdr:ext cx="466725" cy="257175"/>
    <xdr:sp macro="" textlink="">
      <xdr:nvSpPr>
        <xdr:cNvPr id="163" name="テキスト ボックス 162"/>
        <xdr:cNvSpPr txBox="1"/>
      </xdr:nvSpPr>
      <xdr:spPr>
        <a:xfrm>
          <a:off x="6134100"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4" name="直線コネクタ 163"/>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52</xdr:row>
      <xdr:rowOff>85725</xdr:rowOff>
    </xdr:from>
    <xdr:ext cx="466725" cy="257175"/>
    <xdr:sp macro="" textlink="">
      <xdr:nvSpPr>
        <xdr:cNvPr id="165" name="テキスト ボックス 164"/>
        <xdr:cNvSpPr txBox="1"/>
      </xdr:nvSpPr>
      <xdr:spPr>
        <a:xfrm>
          <a:off x="613410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6" name="【体育館・プール】&#10;一人当たり面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95250</xdr:rowOff>
    </xdr:from>
    <xdr:to>
      <xdr:col>15</xdr:col>
      <xdr:colOff>180975</xdr:colOff>
      <xdr:row>62</xdr:row>
      <xdr:rowOff>104775</xdr:rowOff>
    </xdr:to>
    <xdr:cxnSp macro="">
      <xdr:nvCxnSpPr>
        <xdr:cNvPr id="167" name="直線コネクタ 166"/>
        <xdr:cNvCxnSpPr/>
      </xdr:nvCxnSpPr>
      <xdr:spPr>
        <a:xfrm flipV="1">
          <a:off x="10477500" y="96964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104775</xdr:rowOff>
    </xdr:from>
    <xdr:ext cx="466725" cy="257175"/>
    <xdr:sp macro="" textlink="">
      <xdr:nvSpPr>
        <xdr:cNvPr id="168" name="【体育館・プール】&#10;一人当たり面積最小値テキスト"/>
        <xdr:cNvSpPr txBox="1"/>
      </xdr:nvSpPr>
      <xdr:spPr>
        <a:xfrm>
          <a:off x="10563225" y="1073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95250</xdr:colOff>
      <xdr:row>62</xdr:row>
      <xdr:rowOff>104775</xdr:rowOff>
    </xdr:from>
    <xdr:to>
      <xdr:col>15</xdr:col>
      <xdr:colOff>266700</xdr:colOff>
      <xdr:row>62</xdr:row>
      <xdr:rowOff>104775</xdr:rowOff>
    </xdr:to>
    <xdr:cxnSp macro="">
      <xdr:nvCxnSpPr>
        <xdr:cNvPr id="169" name="直線コネクタ 168"/>
        <xdr:cNvCxnSpPr/>
      </xdr:nvCxnSpPr>
      <xdr:spPr>
        <a:xfrm>
          <a:off x="10391775" y="10734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38100</xdr:rowOff>
    </xdr:from>
    <xdr:ext cx="466725" cy="257175"/>
    <xdr:sp macro="" textlink="">
      <xdr:nvSpPr>
        <xdr:cNvPr id="170" name="【体育館・プール】&#10;一人当たり面積最大値テキスト"/>
        <xdr:cNvSpPr txBox="1"/>
      </xdr:nvSpPr>
      <xdr:spPr>
        <a:xfrm>
          <a:off x="10563225"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95250</xdr:colOff>
      <xdr:row>56</xdr:row>
      <xdr:rowOff>95250</xdr:rowOff>
    </xdr:from>
    <xdr:to>
      <xdr:col>15</xdr:col>
      <xdr:colOff>266700</xdr:colOff>
      <xdr:row>56</xdr:row>
      <xdr:rowOff>95250</xdr:rowOff>
    </xdr:to>
    <xdr:cxnSp macro="">
      <xdr:nvCxnSpPr>
        <xdr:cNvPr id="171" name="直線コネクタ 170"/>
        <xdr:cNvCxnSpPr/>
      </xdr:nvCxnSpPr>
      <xdr:spPr>
        <a:xfrm>
          <a:off x="10391775" y="969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66675</xdr:rowOff>
    </xdr:from>
    <xdr:ext cx="466725" cy="257175"/>
    <xdr:sp macro="" textlink="">
      <xdr:nvSpPr>
        <xdr:cNvPr id="172" name="【体育館・プール】&#10;一人当たり面積平均値テキスト"/>
        <xdr:cNvSpPr txBox="1"/>
      </xdr:nvSpPr>
      <xdr:spPr>
        <a:xfrm>
          <a:off x="10563225"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85725</xdr:rowOff>
    </xdr:from>
    <xdr:to>
      <xdr:col>15</xdr:col>
      <xdr:colOff>228600</xdr:colOff>
      <xdr:row>60</xdr:row>
      <xdr:rowOff>19050</xdr:rowOff>
    </xdr:to>
    <xdr:sp macro="" textlink="">
      <xdr:nvSpPr>
        <xdr:cNvPr id="173" name="フローチャート : 判断 172"/>
        <xdr:cNvSpPr/>
      </xdr:nvSpPr>
      <xdr:spPr>
        <a:xfrm>
          <a:off x="10429875" y="10201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4" name="テキスト ボックス 173"/>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66675</xdr:rowOff>
    </xdr:from>
    <xdr:to>
      <xdr:col>15</xdr:col>
      <xdr:colOff>228600</xdr:colOff>
      <xdr:row>60</xdr:row>
      <xdr:rowOff>0</xdr:rowOff>
    </xdr:to>
    <xdr:sp macro="" textlink="">
      <xdr:nvSpPr>
        <xdr:cNvPr id="179" name="円/楕円 178"/>
        <xdr:cNvSpPr/>
      </xdr:nvSpPr>
      <xdr:spPr>
        <a:xfrm>
          <a:off x="10429875" y="1018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95250</xdr:rowOff>
    </xdr:from>
    <xdr:ext cx="466725" cy="257175"/>
    <xdr:sp macro="" textlink="">
      <xdr:nvSpPr>
        <xdr:cNvPr id="180" name="【体育館・プール】&#10;一人当たり面積該当値テキスト"/>
        <xdr:cNvSpPr txBox="1"/>
      </xdr:nvSpPr>
      <xdr:spPr>
        <a:xfrm>
          <a:off x="10563225" y="1003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1" name="正方形/長方形 180"/>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2" name="正方形/長方形 181"/>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3" name="正方形/長方形 182"/>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4" name="正方形/長方形 183"/>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5" name="正方形/長方形 184"/>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6" name="正方形/長方形 185"/>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7" name="正方形/長方形 186"/>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89" name="テキスト ボックス 188"/>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1" name="テキスト ボックス 190"/>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171450</xdr:rowOff>
    </xdr:from>
    <xdr:to>
      <xdr:col>7</xdr:col>
      <xdr:colOff>638175</xdr:colOff>
      <xdr:row>86</xdr:row>
      <xdr:rowOff>171450</xdr:rowOff>
    </xdr:to>
    <xdr:cxnSp macro="">
      <xdr:nvCxnSpPr>
        <xdr:cNvPr id="192" name="直線コネクタ 191"/>
        <xdr:cNvCxnSpPr/>
      </xdr:nvCxnSpPr>
      <xdr:spPr>
        <a:xfrm>
          <a:off x="762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86</xdr:row>
      <xdr:rowOff>28575</xdr:rowOff>
    </xdr:from>
    <xdr:ext cx="400050" cy="257175"/>
    <xdr:sp macro="" textlink="">
      <xdr:nvSpPr>
        <xdr:cNvPr id="193" name="テキスト ボックス 192"/>
        <xdr:cNvSpPr txBox="1"/>
      </xdr:nvSpPr>
      <xdr:spPr>
        <a:xfrm>
          <a:off x="361950"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638175</xdr:colOff>
      <xdr:row>85</xdr:row>
      <xdr:rowOff>9525</xdr:rowOff>
    </xdr:to>
    <xdr:cxnSp macro="">
      <xdr:nvCxnSpPr>
        <xdr:cNvPr id="194" name="直線コネクタ 193"/>
        <xdr:cNvCxnSpPr/>
      </xdr:nvCxnSpPr>
      <xdr:spPr>
        <a:xfrm>
          <a:off x="762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195" name="テキスト ボックス 194"/>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638175</xdr:colOff>
      <xdr:row>83</xdr:row>
      <xdr:rowOff>28575</xdr:rowOff>
    </xdr:to>
    <xdr:cxnSp macro="">
      <xdr:nvCxnSpPr>
        <xdr:cNvPr id="196" name="直線コネクタ 195"/>
        <xdr:cNvCxnSpPr/>
      </xdr:nvCxnSpPr>
      <xdr:spPr>
        <a:xfrm>
          <a:off x="762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197" name="テキスト ボックス 196"/>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638175</xdr:colOff>
      <xdr:row>81</xdr:row>
      <xdr:rowOff>47625</xdr:rowOff>
    </xdr:to>
    <xdr:cxnSp macro="">
      <xdr:nvCxnSpPr>
        <xdr:cNvPr id="198" name="直線コネクタ 197"/>
        <xdr:cNvCxnSpPr/>
      </xdr:nvCxnSpPr>
      <xdr:spPr>
        <a:xfrm>
          <a:off x="762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199" name="テキスト ボックス 198"/>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638175</xdr:colOff>
      <xdr:row>79</xdr:row>
      <xdr:rowOff>66675</xdr:rowOff>
    </xdr:to>
    <xdr:cxnSp macro="">
      <xdr:nvCxnSpPr>
        <xdr:cNvPr id="200" name="直線コネクタ 199"/>
        <xdr:cNvCxnSpPr/>
      </xdr:nvCxnSpPr>
      <xdr:spPr>
        <a:xfrm>
          <a:off x="762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201" name="テキスト ボックス 200"/>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638175</xdr:colOff>
      <xdr:row>77</xdr:row>
      <xdr:rowOff>76200</xdr:rowOff>
    </xdr:to>
    <xdr:cxnSp macro="">
      <xdr:nvCxnSpPr>
        <xdr:cNvPr id="202" name="直線コネクタ 201"/>
        <xdr:cNvCxnSpPr/>
      </xdr:nvCxnSpPr>
      <xdr:spPr>
        <a:xfrm>
          <a:off x="762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104775</xdr:rowOff>
    </xdr:from>
    <xdr:ext cx="400050" cy="257175"/>
    <xdr:sp macro="" textlink="">
      <xdr:nvSpPr>
        <xdr:cNvPr id="203" name="テキスト ボックス 202"/>
        <xdr:cNvSpPr txBox="1"/>
      </xdr:nvSpPr>
      <xdr:spPr>
        <a:xfrm>
          <a:off x="361950" y="1313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5" name="テキスト ボックス 204"/>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66675</xdr:rowOff>
    </xdr:from>
    <xdr:to>
      <xdr:col>6</xdr:col>
      <xdr:colOff>514350</xdr:colOff>
      <xdr:row>86</xdr:row>
      <xdr:rowOff>28575</xdr:rowOff>
    </xdr:to>
    <xdr:cxnSp macro="">
      <xdr:nvCxnSpPr>
        <xdr:cNvPr id="207" name="直線コネクタ 206"/>
        <xdr:cNvCxnSpPr/>
      </xdr:nvCxnSpPr>
      <xdr:spPr>
        <a:xfrm flipV="1">
          <a:off x="4638675" y="1326832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28575</xdr:rowOff>
    </xdr:from>
    <xdr:ext cx="409575" cy="257175"/>
    <xdr:sp macro="" textlink="">
      <xdr:nvSpPr>
        <xdr:cNvPr id="208" name="【福祉施設】&#10;有形固定資産減価償却率最小値テキスト"/>
        <xdr:cNvSpPr txBox="1"/>
      </xdr:nvSpPr>
      <xdr:spPr>
        <a:xfrm>
          <a:off x="4724400" y="1477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419100</xdr:colOff>
      <xdr:row>86</xdr:row>
      <xdr:rowOff>28575</xdr:rowOff>
    </xdr:from>
    <xdr:to>
      <xdr:col>6</xdr:col>
      <xdr:colOff>600075</xdr:colOff>
      <xdr:row>86</xdr:row>
      <xdr:rowOff>28575</xdr:rowOff>
    </xdr:to>
    <xdr:cxnSp macro="">
      <xdr:nvCxnSpPr>
        <xdr:cNvPr id="209" name="直線コネクタ 208"/>
        <xdr:cNvCxnSpPr/>
      </xdr:nvCxnSpPr>
      <xdr:spPr>
        <a:xfrm>
          <a:off x="4543425" y="1477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9525</xdr:rowOff>
    </xdr:from>
    <xdr:ext cx="409575" cy="257175"/>
    <xdr:sp macro="" textlink="">
      <xdr:nvSpPr>
        <xdr:cNvPr id="210" name="【福祉施設】&#10;有形固定資産減価償却率最大値テキスト"/>
        <xdr:cNvSpPr txBox="1"/>
      </xdr:nvSpPr>
      <xdr:spPr>
        <a:xfrm>
          <a:off x="4724400" y="13039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419100</xdr:colOff>
      <xdr:row>77</xdr:row>
      <xdr:rowOff>66675</xdr:rowOff>
    </xdr:from>
    <xdr:to>
      <xdr:col>6</xdr:col>
      <xdr:colOff>600075</xdr:colOff>
      <xdr:row>77</xdr:row>
      <xdr:rowOff>66675</xdr:rowOff>
    </xdr:to>
    <xdr:cxnSp macro="">
      <xdr:nvCxnSpPr>
        <xdr:cNvPr id="211" name="直線コネクタ 210"/>
        <xdr:cNvCxnSpPr/>
      </xdr:nvCxnSpPr>
      <xdr:spPr>
        <a:xfrm>
          <a:off x="4543425" y="1326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66675</xdr:rowOff>
    </xdr:from>
    <xdr:ext cx="409575" cy="257175"/>
    <xdr:sp macro="" textlink="">
      <xdr:nvSpPr>
        <xdr:cNvPr id="212" name="【福祉施設】&#10;有形固定資産減価償却率平均値テキスト"/>
        <xdr:cNvSpPr txBox="1"/>
      </xdr:nvSpPr>
      <xdr:spPr>
        <a:xfrm>
          <a:off x="4724400" y="1395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3" name="フローチャート : 判断 212"/>
        <xdr:cNvSpPr/>
      </xdr:nvSpPr>
      <xdr:spPr>
        <a:xfrm>
          <a:off x="458152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6" name="テキスト ボックス 215"/>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85</xdr:row>
      <xdr:rowOff>85725</xdr:rowOff>
    </xdr:from>
    <xdr:to>
      <xdr:col>6</xdr:col>
      <xdr:colOff>561975</xdr:colOff>
      <xdr:row>86</xdr:row>
      <xdr:rowOff>19050</xdr:rowOff>
    </xdr:to>
    <xdr:sp macro="" textlink="">
      <xdr:nvSpPr>
        <xdr:cNvPr id="219" name="円/楕円 218"/>
        <xdr:cNvSpPr/>
      </xdr:nvSpPr>
      <xdr:spPr>
        <a:xfrm>
          <a:off x="4581525" y="1465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0</xdr:rowOff>
    </xdr:from>
    <xdr:ext cx="409575" cy="257175"/>
    <xdr:sp macro="" textlink="">
      <xdr:nvSpPr>
        <xdr:cNvPr id="220" name="【福祉施設】&#10;有形固定資産減価償却率該当値テキスト"/>
        <xdr:cNvSpPr txBox="1"/>
      </xdr:nvSpPr>
      <xdr:spPr>
        <a:xfrm>
          <a:off x="4724400" y="14573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1" name="正方形/長方形 220"/>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2" name="正方形/長方形 221"/>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3" name="正方形/長方形 222"/>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4" name="正方形/長方形 223"/>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5" name="正方形/長方形 224"/>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6" name="正方形/長方形 225"/>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7" name="正方形/長方形 226"/>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8" name="正方形/長方形 227"/>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9" name="テキスト ボックス 228"/>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0" name="直線コネクタ 229"/>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31" name="直線コネクタ 230"/>
        <xdr:cNvCxnSpPr/>
      </xdr:nvCxnSpPr>
      <xdr:spPr>
        <a:xfrm>
          <a:off x="6600825"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86</xdr:row>
      <xdr:rowOff>28575</xdr:rowOff>
    </xdr:from>
    <xdr:ext cx="466725" cy="257175"/>
    <xdr:sp macro="" textlink="">
      <xdr:nvSpPr>
        <xdr:cNvPr id="232" name="テキスト ボックス 231"/>
        <xdr:cNvSpPr txBox="1"/>
      </xdr:nvSpPr>
      <xdr:spPr>
        <a:xfrm>
          <a:off x="6134100"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33" name="直線コネクタ 232"/>
        <xdr:cNvCxnSpPr/>
      </xdr:nvCxnSpPr>
      <xdr:spPr>
        <a:xfrm>
          <a:off x="6600825"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84</xdr:row>
      <xdr:rowOff>38100</xdr:rowOff>
    </xdr:from>
    <xdr:ext cx="466725" cy="257175"/>
    <xdr:sp macro="" textlink="">
      <xdr:nvSpPr>
        <xdr:cNvPr id="234" name="テキスト ボックス 233"/>
        <xdr:cNvSpPr txBox="1"/>
      </xdr:nvSpPr>
      <xdr:spPr>
        <a:xfrm>
          <a:off x="61341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35" name="直線コネクタ 234"/>
        <xdr:cNvCxnSpPr/>
      </xdr:nvCxnSpPr>
      <xdr:spPr>
        <a:xfrm>
          <a:off x="6600825"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82</xdr:row>
      <xdr:rowOff>57150</xdr:rowOff>
    </xdr:from>
    <xdr:ext cx="466725" cy="257175"/>
    <xdr:sp macro="" textlink="">
      <xdr:nvSpPr>
        <xdr:cNvPr id="236" name="テキスト ボックス 235"/>
        <xdr:cNvSpPr txBox="1"/>
      </xdr:nvSpPr>
      <xdr:spPr>
        <a:xfrm>
          <a:off x="613410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37" name="直線コネクタ 236"/>
        <xdr:cNvCxnSpPr/>
      </xdr:nvCxnSpPr>
      <xdr:spPr>
        <a:xfrm>
          <a:off x="6600825"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80</xdr:row>
      <xdr:rowOff>76200</xdr:rowOff>
    </xdr:from>
    <xdr:ext cx="466725" cy="257175"/>
    <xdr:sp macro="" textlink="">
      <xdr:nvSpPr>
        <xdr:cNvPr id="238" name="テキスト ボックス 237"/>
        <xdr:cNvSpPr txBox="1"/>
      </xdr:nvSpPr>
      <xdr:spPr>
        <a:xfrm>
          <a:off x="6134100"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39" name="直線コネクタ 238"/>
        <xdr:cNvCxnSpPr/>
      </xdr:nvCxnSpPr>
      <xdr:spPr>
        <a:xfrm>
          <a:off x="6600825"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78</xdr:row>
      <xdr:rowOff>95250</xdr:rowOff>
    </xdr:from>
    <xdr:ext cx="466725" cy="257175"/>
    <xdr:sp macro="" textlink="">
      <xdr:nvSpPr>
        <xdr:cNvPr id="240" name="テキスト ボックス 239"/>
        <xdr:cNvSpPr txBox="1"/>
      </xdr:nvSpPr>
      <xdr:spPr>
        <a:xfrm>
          <a:off x="61341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41" name="直線コネクタ 240"/>
        <xdr:cNvCxnSpPr/>
      </xdr:nvCxnSpPr>
      <xdr:spPr>
        <a:xfrm>
          <a:off x="6600825"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104775</xdr:rowOff>
    </xdr:from>
    <xdr:ext cx="466725" cy="257175"/>
    <xdr:sp macro="" textlink="">
      <xdr:nvSpPr>
        <xdr:cNvPr id="242" name="テキスト ボックス 241"/>
        <xdr:cNvSpPr txBox="1"/>
      </xdr:nvSpPr>
      <xdr:spPr>
        <a:xfrm>
          <a:off x="61341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3" name="直線コネクタ 242"/>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4" name="テキスト ボックス 243"/>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5" name="【福祉施設】&#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142875</xdr:rowOff>
    </xdr:from>
    <xdr:to>
      <xdr:col>15</xdr:col>
      <xdr:colOff>180975</xdr:colOff>
      <xdr:row>85</xdr:row>
      <xdr:rowOff>104775</xdr:rowOff>
    </xdr:to>
    <xdr:cxnSp macro="">
      <xdr:nvCxnSpPr>
        <xdr:cNvPr id="246" name="直線コネクタ 245"/>
        <xdr:cNvCxnSpPr/>
      </xdr:nvCxnSpPr>
      <xdr:spPr>
        <a:xfrm flipV="1">
          <a:off x="10477500" y="1334452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104775</xdr:rowOff>
    </xdr:from>
    <xdr:ext cx="466725" cy="257175"/>
    <xdr:sp macro="" textlink="">
      <xdr:nvSpPr>
        <xdr:cNvPr id="247" name="【福祉施設】&#10;一人当たり面積最小値テキスト"/>
        <xdr:cNvSpPr txBox="1"/>
      </xdr:nvSpPr>
      <xdr:spPr>
        <a:xfrm>
          <a:off x="1056322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95250</xdr:colOff>
      <xdr:row>85</xdr:row>
      <xdr:rowOff>104775</xdr:rowOff>
    </xdr:from>
    <xdr:to>
      <xdr:col>15</xdr:col>
      <xdr:colOff>266700</xdr:colOff>
      <xdr:row>85</xdr:row>
      <xdr:rowOff>104775</xdr:rowOff>
    </xdr:to>
    <xdr:cxnSp macro="">
      <xdr:nvCxnSpPr>
        <xdr:cNvPr id="248" name="直線コネクタ 247"/>
        <xdr:cNvCxnSpPr/>
      </xdr:nvCxnSpPr>
      <xdr:spPr>
        <a:xfrm>
          <a:off x="10391775" y="1467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95250</xdr:rowOff>
    </xdr:from>
    <xdr:ext cx="466725" cy="257175"/>
    <xdr:sp macro="" textlink="">
      <xdr:nvSpPr>
        <xdr:cNvPr id="249" name="【福祉施設】&#10;一人当たり面積最大値テキスト"/>
        <xdr:cNvSpPr txBox="1"/>
      </xdr:nvSpPr>
      <xdr:spPr>
        <a:xfrm>
          <a:off x="105632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95250</xdr:colOff>
      <xdr:row>77</xdr:row>
      <xdr:rowOff>142875</xdr:rowOff>
    </xdr:from>
    <xdr:to>
      <xdr:col>15</xdr:col>
      <xdr:colOff>266700</xdr:colOff>
      <xdr:row>77</xdr:row>
      <xdr:rowOff>142875</xdr:rowOff>
    </xdr:to>
    <xdr:cxnSp macro="">
      <xdr:nvCxnSpPr>
        <xdr:cNvPr id="250" name="直線コネクタ 249"/>
        <xdr:cNvCxnSpPr/>
      </xdr:nvCxnSpPr>
      <xdr:spPr>
        <a:xfrm>
          <a:off x="10391775" y="1334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81</xdr:row>
      <xdr:rowOff>47625</xdr:rowOff>
    </xdr:from>
    <xdr:ext cx="466725" cy="257175"/>
    <xdr:sp macro="" textlink="">
      <xdr:nvSpPr>
        <xdr:cNvPr id="251" name="【福祉施設】&#10;一人当たり面積平均値テキスト"/>
        <xdr:cNvSpPr txBox="1"/>
      </xdr:nvSpPr>
      <xdr:spPr>
        <a:xfrm>
          <a:off x="10563225" y="1393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133350</xdr:colOff>
      <xdr:row>81</xdr:row>
      <xdr:rowOff>76200</xdr:rowOff>
    </xdr:from>
    <xdr:to>
      <xdr:col>15</xdr:col>
      <xdr:colOff>228600</xdr:colOff>
      <xdr:row>82</xdr:row>
      <xdr:rowOff>0</xdr:rowOff>
    </xdr:to>
    <xdr:sp macro="" textlink="">
      <xdr:nvSpPr>
        <xdr:cNvPr id="252" name="フローチャート : 判断 251"/>
        <xdr:cNvSpPr/>
      </xdr:nvSpPr>
      <xdr:spPr>
        <a:xfrm>
          <a:off x="104298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3" name="テキスト ボックス 252"/>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80</xdr:row>
      <xdr:rowOff>57150</xdr:rowOff>
    </xdr:from>
    <xdr:to>
      <xdr:col>15</xdr:col>
      <xdr:colOff>228600</xdr:colOff>
      <xdr:row>80</xdr:row>
      <xdr:rowOff>161925</xdr:rowOff>
    </xdr:to>
    <xdr:sp macro="" textlink="">
      <xdr:nvSpPr>
        <xdr:cNvPr id="258" name="円/楕円 257"/>
        <xdr:cNvSpPr/>
      </xdr:nvSpPr>
      <xdr:spPr>
        <a:xfrm>
          <a:off x="10429875" y="1377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79</xdr:row>
      <xdr:rowOff>76200</xdr:rowOff>
    </xdr:from>
    <xdr:ext cx="466725" cy="257175"/>
    <xdr:sp macro="" textlink="">
      <xdr:nvSpPr>
        <xdr:cNvPr id="259" name="【福祉施設】&#10;一人当たり面積該当値テキスト"/>
        <xdr:cNvSpPr txBox="1"/>
      </xdr:nvSpPr>
      <xdr:spPr>
        <a:xfrm>
          <a:off x="1056322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60" name="正方形/長方形 259"/>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61" name="正方形/長方形 260"/>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62" name="正方形/長方形 261"/>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3" name="正方形/長方形 262"/>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4" name="正方形/長方形 263"/>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5" name="正方形/長方形 264"/>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6" name="正方形/長方形 265"/>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68" name="テキスト ボックス 267"/>
        <xdr:cNvSpPr txBox="1"/>
      </xdr:nvSpPr>
      <xdr:spPr>
        <a:xfrm>
          <a:off x="723900"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70" name="テキスト ボックス 269"/>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72" name="テキスト ボックス 271"/>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74" name="テキスト ボックス 273"/>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76" name="テキスト ボックス 275"/>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278" name="テキスト ボックス 277"/>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280" name="テキスト ボックス 279"/>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82" name="テキスト ボックス 281"/>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9525</xdr:rowOff>
    </xdr:from>
    <xdr:to>
      <xdr:col>6</xdr:col>
      <xdr:colOff>514350</xdr:colOff>
      <xdr:row>108</xdr:row>
      <xdr:rowOff>76200</xdr:rowOff>
    </xdr:to>
    <xdr:cxnSp macro="">
      <xdr:nvCxnSpPr>
        <xdr:cNvPr id="284" name="直線コネクタ 283"/>
        <xdr:cNvCxnSpPr/>
      </xdr:nvCxnSpPr>
      <xdr:spPr>
        <a:xfrm flipV="1">
          <a:off x="4638675" y="1732597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85725</xdr:rowOff>
    </xdr:from>
    <xdr:ext cx="409575" cy="257175"/>
    <xdr:sp macro="" textlink="">
      <xdr:nvSpPr>
        <xdr:cNvPr id="285" name="【市民会館】&#10;有形固定資産減価償却率最小値テキスト"/>
        <xdr:cNvSpPr txBox="1"/>
      </xdr:nvSpPr>
      <xdr:spPr>
        <a:xfrm>
          <a:off x="4724400" y="18602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419100</xdr:colOff>
      <xdr:row>108</xdr:row>
      <xdr:rowOff>76200</xdr:rowOff>
    </xdr:from>
    <xdr:to>
      <xdr:col>6</xdr:col>
      <xdr:colOff>600075</xdr:colOff>
      <xdr:row>108</xdr:row>
      <xdr:rowOff>76200</xdr:rowOff>
    </xdr:to>
    <xdr:cxnSp macro="">
      <xdr:nvCxnSpPr>
        <xdr:cNvPr id="286" name="直線コネクタ 285"/>
        <xdr:cNvCxnSpPr/>
      </xdr:nvCxnSpPr>
      <xdr:spPr>
        <a:xfrm>
          <a:off x="4543425" y="1859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287" name="【市民会館】&#10;有形固定資産減価償却率最大値テキスト"/>
        <xdr:cNvSpPr txBox="1"/>
      </xdr:nvSpPr>
      <xdr:spPr>
        <a:xfrm>
          <a:off x="472440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101</xdr:row>
      <xdr:rowOff>9525</xdr:rowOff>
    </xdr:from>
    <xdr:to>
      <xdr:col>6</xdr:col>
      <xdr:colOff>600075</xdr:colOff>
      <xdr:row>101</xdr:row>
      <xdr:rowOff>9525</xdr:rowOff>
    </xdr:to>
    <xdr:cxnSp macro="">
      <xdr:nvCxnSpPr>
        <xdr:cNvPr id="288" name="直線コネクタ 287"/>
        <xdr:cNvCxnSpPr/>
      </xdr:nvCxnSpPr>
      <xdr:spPr>
        <a:xfrm>
          <a:off x="4543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289" name="【市民会館】&#10;有形固定資産減価償却率平均値テキスト"/>
        <xdr:cNvSpPr txBox="1"/>
      </xdr:nvSpPr>
      <xdr:spPr>
        <a:xfrm>
          <a:off x="472440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290" name="フローチャート : 判断 289"/>
        <xdr:cNvSpPr/>
      </xdr:nvSpPr>
      <xdr:spPr>
        <a:xfrm>
          <a:off x="458152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291" name="テキスト ボックス 290"/>
        <xdr:cNvSpPr txBox="1"/>
      </xdr:nvSpPr>
      <xdr:spPr>
        <a:xfrm>
          <a:off x="4448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292" name="テキスト ボックス 291"/>
        <xdr:cNvSpPr txBox="1"/>
      </xdr:nvSpPr>
      <xdr:spPr>
        <a:xfrm>
          <a:off x="3609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111</xdr:row>
      <xdr:rowOff>19050</xdr:rowOff>
    </xdr:from>
    <xdr:ext cx="762000" cy="257175"/>
    <xdr:sp macro="" textlink="">
      <xdr:nvSpPr>
        <xdr:cNvPr id="293" name="テキスト ボックス 292"/>
        <xdr:cNvSpPr txBox="1"/>
      </xdr:nvSpPr>
      <xdr:spPr>
        <a:xfrm>
          <a:off x="2714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294" name="テキスト ボックス 293"/>
        <xdr:cNvSpPr txBox="1"/>
      </xdr:nvSpPr>
      <xdr:spPr>
        <a:xfrm>
          <a:off x="182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295" name="テキスト ボックス 294"/>
        <xdr:cNvSpPr txBox="1"/>
      </xdr:nvSpPr>
      <xdr:spPr>
        <a:xfrm>
          <a:off x="94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104</xdr:row>
      <xdr:rowOff>142875</xdr:rowOff>
    </xdr:from>
    <xdr:to>
      <xdr:col>6</xdr:col>
      <xdr:colOff>561975</xdr:colOff>
      <xdr:row>105</xdr:row>
      <xdr:rowOff>76200</xdr:rowOff>
    </xdr:to>
    <xdr:sp macro="" textlink="">
      <xdr:nvSpPr>
        <xdr:cNvPr id="296" name="円/楕円 295"/>
        <xdr:cNvSpPr/>
      </xdr:nvSpPr>
      <xdr:spPr>
        <a:xfrm>
          <a:off x="4581525" y="1797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171450</xdr:rowOff>
    </xdr:from>
    <xdr:ext cx="409575" cy="257175"/>
    <xdr:sp macro="" textlink="">
      <xdr:nvSpPr>
        <xdr:cNvPr id="297" name="【市民会館】&#10;有形固定資産減価償却率該当値テキスト"/>
        <xdr:cNvSpPr txBox="1"/>
      </xdr:nvSpPr>
      <xdr:spPr>
        <a:xfrm>
          <a:off x="4724400" y="1783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304800</xdr:colOff>
      <xdr:row>94</xdr:row>
      <xdr:rowOff>142875</xdr:rowOff>
    </xdr:to>
    <xdr:sp macro="" textlink="">
      <xdr:nvSpPr>
        <xdr:cNvPr id="298" name="正方形/長方形 297"/>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99" name="正方形/長方形 298"/>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00" name="正方形/長方形 299"/>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01" name="正方形/長方形 300"/>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02" name="正方形/長方形 301"/>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303" name="正方形/長方形 302"/>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304" name="正方形/長方形 303"/>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305" name="正方形/長方形 304"/>
        <xdr:cNvSpPr/>
      </xdr:nvSpPr>
      <xdr:spPr>
        <a:xfrm>
          <a:off x="660082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06" name="テキスト ボックス 305"/>
        <xdr:cNvSpPr txBox="1"/>
      </xdr:nvSpPr>
      <xdr:spPr>
        <a:xfrm>
          <a:off x="6562725"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07" name="直線コネクタ 306"/>
        <xdr:cNvCxnSpPr/>
      </xdr:nvCxnSpPr>
      <xdr:spPr>
        <a:xfrm>
          <a:off x="660082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08" name="直線コネクタ 307"/>
        <xdr:cNvCxnSpPr/>
      </xdr:nvCxnSpPr>
      <xdr:spPr>
        <a:xfrm>
          <a:off x="660082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107</xdr:row>
      <xdr:rowOff>104775</xdr:rowOff>
    </xdr:from>
    <xdr:ext cx="466725" cy="257175"/>
    <xdr:sp macro="" textlink="">
      <xdr:nvSpPr>
        <xdr:cNvPr id="309" name="テキスト ボックス 308"/>
        <xdr:cNvSpPr txBox="1"/>
      </xdr:nvSpPr>
      <xdr:spPr>
        <a:xfrm>
          <a:off x="61341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10" name="直線コネクタ 309"/>
        <xdr:cNvCxnSpPr/>
      </xdr:nvCxnSpPr>
      <xdr:spPr>
        <a:xfrm>
          <a:off x="660082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104</xdr:row>
      <xdr:rowOff>161925</xdr:rowOff>
    </xdr:from>
    <xdr:ext cx="466725" cy="257175"/>
    <xdr:sp macro="" textlink="">
      <xdr:nvSpPr>
        <xdr:cNvPr id="311" name="テキスト ボックス 310"/>
        <xdr:cNvSpPr txBox="1"/>
      </xdr:nvSpPr>
      <xdr:spPr>
        <a:xfrm>
          <a:off x="61341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12" name="直線コネクタ 311"/>
        <xdr:cNvCxnSpPr/>
      </xdr:nvCxnSpPr>
      <xdr:spPr>
        <a:xfrm>
          <a:off x="660082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102</xdr:row>
      <xdr:rowOff>47625</xdr:rowOff>
    </xdr:from>
    <xdr:ext cx="466725" cy="257175"/>
    <xdr:sp macro="" textlink="">
      <xdr:nvSpPr>
        <xdr:cNvPr id="313" name="テキスト ボックス 312"/>
        <xdr:cNvSpPr txBox="1"/>
      </xdr:nvSpPr>
      <xdr:spPr>
        <a:xfrm>
          <a:off x="6134100"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14" name="直線コネクタ 313"/>
        <xdr:cNvCxnSpPr/>
      </xdr:nvCxnSpPr>
      <xdr:spPr>
        <a:xfrm>
          <a:off x="660082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99</xdr:row>
      <xdr:rowOff>104775</xdr:rowOff>
    </xdr:from>
    <xdr:ext cx="466725" cy="257175"/>
    <xdr:sp macro="" textlink="">
      <xdr:nvSpPr>
        <xdr:cNvPr id="315" name="テキスト ボックス 314"/>
        <xdr:cNvSpPr txBox="1"/>
      </xdr:nvSpPr>
      <xdr:spPr>
        <a:xfrm>
          <a:off x="6134100"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16" name="直線コネクタ 315"/>
        <xdr:cNvCxnSpPr/>
      </xdr:nvCxnSpPr>
      <xdr:spPr>
        <a:xfrm>
          <a:off x="660082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96</xdr:row>
      <xdr:rowOff>161925</xdr:rowOff>
    </xdr:from>
    <xdr:ext cx="466725" cy="257175"/>
    <xdr:sp macro="" textlink="">
      <xdr:nvSpPr>
        <xdr:cNvPr id="317" name="テキスト ボックス 316"/>
        <xdr:cNvSpPr txBox="1"/>
      </xdr:nvSpPr>
      <xdr:spPr>
        <a:xfrm>
          <a:off x="613410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111</xdr:row>
      <xdr:rowOff>19050</xdr:rowOff>
    </xdr:to>
    <xdr:sp macro="" textlink="">
      <xdr:nvSpPr>
        <xdr:cNvPr id="318" name="【市民会館】&#10;一人当たり面積グラフ枠"/>
        <xdr:cNvSpPr/>
      </xdr:nvSpPr>
      <xdr:spPr>
        <a:xfrm>
          <a:off x="660082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104775</xdr:rowOff>
    </xdr:from>
    <xdr:to>
      <xdr:col>15</xdr:col>
      <xdr:colOff>180975</xdr:colOff>
      <xdr:row>107</xdr:row>
      <xdr:rowOff>161925</xdr:rowOff>
    </xdr:to>
    <xdr:cxnSp macro="">
      <xdr:nvCxnSpPr>
        <xdr:cNvPr id="319" name="直線コネクタ 318"/>
        <xdr:cNvCxnSpPr/>
      </xdr:nvCxnSpPr>
      <xdr:spPr>
        <a:xfrm flipV="1">
          <a:off x="10477500" y="174212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171450</xdr:rowOff>
    </xdr:from>
    <xdr:ext cx="466725" cy="257175"/>
    <xdr:sp macro="" textlink="">
      <xdr:nvSpPr>
        <xdr:cNvPr id="320" name="【市民会館】&#10;一人当たり面積最小値テキスト"/>
        <xdr:cNvSpPr txBox="1"/>
      </xdr:nvSpPr>
      <xdr:spPr>
        <a:xfrm>
          <a:off x="10563225" y="1851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107</xdr:row>
      <xdr:rowOff>161925</xdr:rowOff>
    </xdr:from>
    <xdr:to>
      <xdr:col>15</xdr:col>
      <xdr:colOff>266700</xdr:colOff>
      <xdr:row>107</xdr:row>
      <xdr:rowOff>161925</xdr:rowOff>
    </xdr:to>
    <xdr:cxnSp macro="">
      <xdr:nvCxnSpPr>
        <xdr:cNvPr id="321" name="直線コネクタ 320"/>
        <xdr:cNvCxnSpPr/>
      </xdr:nvCxnSpPr>
      <xdr:spPr>
        <a:xfrm>
          <a:off x="10391775" y="1850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466725" cy="257175"/>
    <xdr:sp macro="" textlink="">
      <xdr:nvSpPr>
        <xdr:cNvPr id="322" name="【市民会館】&#10;一人当たり面積最大値テキスト"/>
        <xdr:cNvSpPr txBox="1"/>
      </xdr:nvSpPr>
      <xdr:spPr>
        <a:xfrm>
          <a:off x="10563225" y="1720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95250</xdr:colOff>
      <xdr:row>101</xdr:row>
      <xdr:rowOff>104775</xdr:rowOff>
    </xdr:from>
    <xdr:to>
      <xdr:col>15</xdr:col>
      <xdr:colOff>266700</xdr:colOff>
      <xdr:row>101</xdr:row>
      <xdr:rowOff>104775</xdr:rowOff>
    </xdr:to>
    <xdr:cxnSp macro="">
      <xdr:nvCxnSpPr>
        <xdr:cNvPr id="323" name="直線コネクタ 322"/>
        <xdr:cNvCxnSpPr/>
      </xdr:nvCxnSpPr>
      <xdr:spPr>
        <a:xfrm>
          <a:off x="10391775" y="17421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103</xdr:row>
      <xdr:rowOff>152400</xdr:rowOff>
    </xdr:from>
    <xdr:ext cx="466725" cy="257175"/>
    <xdr:sp macro="" textlink="">
      <xdr:nvSpPr>
        <xdr:cNvPr id="324" name="【市民会館】&#10;一人当たり面積平均値テキスト"/>
        <xdr:cNvSpPr txBox="1"/>
      </xdr:nvSpPr>
      <xdr:spPr>
        <a:xfrm>
          <a:off x="10563225" y="1781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123825</xdr:rowOff>
    </xdr:from>
    <xdr:to>
      <xdr:col>15</xdr:col>
      <xdr:colOff>228600</xdr:colOff>
      <xdr:row>105</xdr:row>
      <xdr:rowOff>57150</xdr:rowOff>
    </xdr:to>
    <xdr:sp macro="" textlink="">
      <xdr:nvSpPr>
        <xdr:cNvPr id="325" name="フローチャート : 判断 324"/>
        <xdr:cNvSpPr/>
      </xdr:nvSpPr>
      <xdr:spPr>
        <a:xfrm>
          <a:off x="10429875" y="1795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19050</xdr:rowOff>
    </xdr:from>
    <xdr:ext cx="762000" cy="257175"/>
    <xdr:sp macro="" textlink="">
      <xdr:nvSpPr>
        <xdr:cNvPr id="326" name="テキスト ボックス 325"/>
        <xdr:cNvSpPr txBox="1"/>
      </xdr:nvSpPr>
      <xdr:spPr>
        <a:xfrm>
          <a:off x="102870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27" name="テキスト ボックス 326"/>
        <xdr:cNvSpPr txBox="1"/>
      </xdr:nvSpPr>
      <xdr:spPr>
        <a:xfrm>
          <a:off x="944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28" name="テキスト ボックス 327"/>
        <xdr:cNvSpPr txBox="1"/>
      </xdr:nvSpPr>
      <xdr:spPr>
        <a:xfrm>
          <a:off x="856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29" name="テキスト ボックス 328"/>
        <xdr:cNvSpPr txBox="1"/>
      </xdr:nvSpPr>
      <xdr:spPr>
        <a:xfrm>
          <a:off x="766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30" name="テキスト ボックス 329"/>
        <xdr:cNvSpPr txBox="1"/>
      </xdr:nvSpPr>
      <xdr:spPr>
        <a:xfrm>
          <a:off x="678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106</xdr:row>
      <xdr:rowOff>38100</xdr:rowOff>
    </xdr:from>
    <xdr:to>
      <xdr:col>15</xdr:col>
      <xdr:colOff>228600</xdr:colOff>
      <xdr:row>106</xdr:row>
      <xdr:rowOff>133350</xdr:rowOff>
    </xdr:to>
    <xdr:sp macro="" textlink="">
      <xdr:nvSpPr>
        <xdr:cNvPr id="331" name="円/楕円 330"/>
        <xdr:cNvSpPr/>
      </xdr:nvSpPr>
      <xdr:spPr>
        <a:xfrm>
          <a:off x="10429875" y="18211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106</xdr:row>
      <xdr:rowOff>9525</xdr:rowOff>
    </xdr:from>
    <xdr:ext cx="466725" cy="257175"/>
    <xdr:sp macro="" textlink="">
      <xdr:nvSpPr>
        <xdr:cNvPr id="332" name="【市民会館】&#10;一人当たり面積該当値テキスト"/>
        <xdr:cNvSpPr txBox="1"/>
      </xdr:nvSpPr>
      <xdr:spPr>
        <a:xfrm>
          <a:off x="10563225" y="1818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647700</xdr:colOff>
      <xdr:row>28</xdr:row>
      <xdr:rowOff>28575</xdr:rowOff>
    </xdr:to>
    <xdr:sp macro="" textlink="">
      <xdr:nvSpPr>
        <xdr:cNvPr id="333" name="正方形/長方形 33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34" name="正方形/長方形 33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35" name="正方形/長方形 33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336" name="正方形/長方形 33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337" name="正方形/長方形 33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38" name="正方形/長方形 33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39" name="正方形/長方形 33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340" name="正方形/長方形 33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41" name="テキスト ボックス 34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342" name="直線コネクタ 34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43" name="テキスト ボックス 342"/>
        <xdr:cNvSpPr txBox="1"/>
      </xdr:nvSpPr>
      <xdr:spPr>
        <a:xfrm>
          <a:off x="12106275"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344" name="直線コネクタ 34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45" name="テキスト ボックス 34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346" name="直線コネクタ 34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47" name="テキスト ボックス 34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348" name="直線コネクタ 34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49" name="テキスト ボックス 34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350" name="直線コネクタ 34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51" name="テキスト ボックス 350"/>
        <xdr:cNvSpPr txBox="1"/>
      </xdr:nvSpPr>
      <xdr:spPr>
        <a:xfrm>
          <a:off x="1203960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352" name="直線コネクタ 35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53" name="テキスト ボックス 35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354" name="【一般廃棄物処理施設】&#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123825</xdr:rowOff>
    </xdr:from>
    <xdr:to>
      <xdr:col>23</xdr:col>
      <xdr:colOff>514350</xdr:colOff>
      <xdr:row>40</xdr:row>
      <xdr:rowOff>142875</xdr:rowOff>
    </xdr:to>
    <xdr:cxnSp macro="">
      <xdr:nvCxnSpPr>
        <xdr:cNvPr id="355" name="直線コネクタ 354"/>
        <xdr:cNvCxnSpPr/>
      </xdr:nvCxnSpPr>
      <xdr:spPr>
        <a:xfrm flipV="1">
          <a:off x="16316325" y="578167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40</xdr:row>
      <xdr:rowOff>152400</xdr:rowOff>
    </xdr:from>
    <xdr:ext cx="409575" cy="257175"/>
    <xdr:sp macro="" textlink="">
      <xdr:nvSpPr>
        <xdr:cNvPr id="356" name="【一般廃棄物処理施設】&#10;有形固定資産減価償却率最小値テキスト"/>
        <xdr:cNvSpPr txBox="1"/>
      </xdr:nvSpPr>
      <xdr:spPr>
        <a:xfrm>
          <a:off x="16411575" y="701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142875</xdr:rowOff>
    </xdr:from>
    <xdr:to>
      <xdr:col>23</xdr:col>
      <xdr:colOff>609600</xdr:colOff>
      <xdr:row>40</xdr:row>
      <xdr:rowOff>142875</xdr:rowOff>
    </xdr:to>
    <xdr:cxnSp macro="">
      <xdr:nvCxnSpPr>
        <xdr:cNvPr id="357" name="直線コネクタ 356"/>
        <xdr:cNvCxnSpPr/>
      </xdr:nvCxnSpPr>
      <xdr:spPr>
        <a:xfrm>
          <a:off x="16230600" y="7000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32</xdr:row>
      <xdr:rowOff>66675</xdr:rowOff>
    </xdr:from>
    <xdr:ext cx="409575" cy="257175"/>
    <xdr:sp macro="" textlink="">
      <xdr:nvSpPr>
        <xdr:cNvPr id="358" name="【一般廃棄物処理施設】&#10;有形固定資産減価償却率最大値テキスト"/>
        <xdr:cNvSpPr txBox="1"/>
      </xdr:nvSpPr>
      <xdr:spPr>
        <a:xfrm>
          <a:off x="16411575" y="5553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123825</xdr:rowOff>
    </xdr:from>
    <xdr:to>
      <xdr:col>23</xdr:col>
      <xdr:colOff>609600</xdr:colOff>
      <xdr:row>33</xdr:row>
      <xdr:rowOff>123825</xdr:rowOff>
    </xdr:to>
    <xdr:cxnSp macro="">
      <xdr:nvCxnSpPr>
        <xdr:cNvPr id="359" name="直線コネクタ 358"/>
        <xdr:cNvCxnSpPr/>
      </xdr:nvCxnSpPr>
      <xdr:spPr>
        <a:xfrm>
          <a:off x="16230600"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37</xdr:row>
      <xdr:rowOff>9525</xdr:rowOff>
    </xdr:from>
    <xdr:ext cx="409575" cy="257175"/>
    <xdr:sp macro="" textlink="">
      <xdr:nvSpPr>
        <xdr:cNvPr id="360" name="【一般廃棄物処理施設】&#10;有形固定資産減価償却率平均値テキスト"/>
        <xdr:cNvSpPr txBox="1"/>
      </xdr:nvSpPr>
      <xdr:spPr>
        <a:xfrm>
          <a:off x="16411575" y="635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161925</xdr:rowOff>
    </xdr:from>
    <xdr:to>
      <xdr:col>23</xdr:col>
      <xdr:colOff>571500</xdr:colOff>
      <xdr:row>38</xdr:row>
      <xdr:rowOff>85725</xdr:rowOff>
    </xdr:to>
    <xdr:sp macro="" textlink="">
      <xdr:nvSpPr>
        <xdr:cNvPr id="361" name="フローチャート : 判断 360"/>
        <xdr:cNvSpPr/>
      </xdr:nvSpPr>
      <xdr:spPr>
        <a:xfrm>
          <a:off x="16268700" y="650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62" name="テキスト ボックス 36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63" name="テキスト ボックス 36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64" name="テキスト ボックス 36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65" name="テキスト ボックス 36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66" name="テキスト ボックス 36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67" name="円/楕円 36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68" name="【一般廃棄物処理施設】&#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69" name="正方形/長方形 36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70" name="正方形/長方形 36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71" name="正方形/長方形 37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72" name="正方形/長方形 37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73" name="正方形/長方形 37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74" name="正方形/長方形 37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75" name="正方形/長方形 37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77" name="テキスト ボックス 37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41</xdr:row>
      <xdr:rowOff>66675</xdr:rowOff>
    </xdr:from>
    <xdr:ext cx="247650" cy="257175"/>
    <xdr:sp macro="" textlink="">
      <xdr:nvSpPr>
        <xdr:cNvPr id="380" name="テキスト ボックス 379"/>
        <xdr:cNvSpPr txBox="1"/>
      </xdr:nvSpPr>
      <xdr:spPr>
        <a:xfrm>
          <a:off x="18040350" y="7096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39</xdr:row>
      <xdr:rowOff>28575</xdr:rowOff>
    </xdr:from>
    <xdr:ext cx="533400" cy="257175"/>
    <xdr:sp macro="" textlink="">
      <xdr:nvSpPr>
        <xdr:cNvPr id="382" name="テキスト ボックス 381"/>
        <xdr:cNvSpPr txBox="1"/>
      </xdr:nvSpPr>
      <xdr:spPr>
        <a:xfrm>
          <a:off x="1775460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384" name="テキスト ボックス 383"/>
        <xdr:cNvSpPr txBox="1"/>
      </xdr:nvSpPr>
      <xdr:spPr>
        <a:xfrm>
          <a:off x="17687925"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34</xdr:row>
      <xdr:rowOff>123825</xdr:rowOff>
    </xdr:from>
    <xdr:ext cx="600075" cy="257175"/>
    <xdr:sp macro="" textlink="">
      <xdr:nvSpPr>
        <xdr:cNvPr id="386" name="テキスト ボックス 385"/>
        <xdr:cNvSpPr txBox="1"/>
      </xdr:nvSpPr>
      <xdr:spPr>
        <a:xfrm>
          <a:off x="17687925" y="595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32</xdr:row>
      <xdr:rowOff>85725</xdr:rowOff>
    </xdr:from>
    <xdr:ext cx="600075" cy="257175"/>
    <xdr:sp macro="" textlink="">
      <xdr:nvSpPr>
        <xdr:cNvPr id="388" name="テキスト ボックス 387"/>
        <xdr:cNvSpPr txBox="1"/>
      </xdr:nvSpPr>
      <xdr:spPr>
        <a:xfrm>
          <a:off x="17687925" y="557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390" name="テキスト ボックス 389"/>
        <xdr:cNvSpPr txBox="1"/>
      </xdr:nvSpPr>
      <xdr:spPr>
        <a:xfrm>
          <a:off x="17687925"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47625</xdr:rowOff>
    </xdr:from>
    <xdr:to>
      <xdr:col>32</xdr:col>
      <xdr:colOff>190500</xdr:colOff>
      <xdr:row>41</xdr:row>
      <xdr:rowOff>114300</xdr:rowOff>
    </xdr:to>
    <xdr:cxnSp macro="">
      <xdr:nvCxnSpPr>
        <xdr:cNvPr id="392" name="直線コネクタ 391"/>
        <xdr:cNvCxnSpPr/>
      </xdr:nvCxnSpPr>
      <xdr:spPr>
        <a:xfrm flipV="1">
          <a:off x="22164675" y="58769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114300</xdr:rowOff>
    </xdr:from>
    <xdr:ext cx="533400" cy="257175"/>
    <xdr:sp macro="" textlink="">
      <xdr:nvSpPr>
        <xdr:cNvPr id="393" name="【一般廃棄物処理施設】&#10;一人当たり有形固定資産（償却資産）額最小値テキスト"/>
        <xdr:cNvSpPr txBox="1"/>
      </xdr:nvSpPr>
      <xdr:spPr>
        <a:xfrm>
          <a:off x="22250400" y="7143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95250</xdr:colOff>
      <xdr:row>41</xdr:row>
      <xdr:rowOff>114300</xdr:rowOff>
    </xdr:from>
    <xdr:to>
      <xdr:col>32</xdr:col>
      <xdr:colOff>276225</xdr:colOff>
      <xdr:row>41</xdr:row>
      <xdr:rowOff>114300</xdr:rowOff>
    </xdr:to>
    <xdr:cxnSp macro="">
      <xdr:nvCxnSpPr>
        <xdr:cNvPr id="394" name="直線コネクタ 393"/>
        <xdr:cNvCxnSpPr/>
      </xdr:nvCxnSpPr>
      <xdr:spPr>
        <a:xfrm>
          <a:off x="22069425" y="714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161925</xdr:rowOff>
    </xdr:from>
    <xdr:ext cx="600075" cy="257175"/>
    <xdr:sp macro="" textlink="">
      <xdr:nvSpPr>
        <xdr:cNvPr id="395" name="【一般廃棄物処理施設】&#10;一人当たり有形固定資産（償却資産）額最大値テキスト"/>
        <xdr:cNvSpPr txBox="1"/>
      </xdr:nvSpPr>
      <xdr:spPr>
        <a:xfrm>
          <a:off x="22250400" y="564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95250</xdr:colOff>
      <xdr:row>34</xdr:row>
      <xdr:rowOff>47625</xdr:rowOff>
    </xdr:from>
    <xdr:to>
      <xdr:col>32</xdr:col>
      <xdr:colOff>276225</xdr:colOff>
      <xdr:row>34</xdr:row>
      <xdr:rowOff>47625</xdr:rowOff>
    </xdr:to>
    <xdr:cxnSp macro="">
      <xdr:nvCxnSpPr>
        <xdr:cNvPr id="396" name="直線コネクタ 395"/>
        <xdr:cNvCxnSpPr/>
      </xdr:nvCxnSpPr>
      <xdr:spPr>
        <a:xfrm>
          <a:off x="2206942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19050</xdr:rowOff>
    </xdr:from>
    <xdr:ext cx="533400" cy="257175"/>
    <xdr:sp macro="" textlink="">
      <xdr:nvSpPr>
        <xdr:cNvPr id="397" name="【一般廃棄物処理施設】&#10;一人当たり有形固定資産（償却資産）額平均値テキスト"/>
        <xdr:cNvSpPr txBox="1"/>
      </xdr:nvSpPr>
      <xdr:spPr>
        <a:xfrm>
          <a:off x="222504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171450</xdr:rowOff>
    </xdr:from>
    <xdr:to>
      <xdr:col>32</xdr:col>
      <xdr:colOff>238125</xdr:colOff>
      <xdr:row>39</xdr:row>
      <xdr:rowOff>95250</xdr:rowOff>
    </xdr:to>
    <xdr:sp macro="" textlink="">
      <xdr:nvSpPr>
        <xdr:cNvPr id="398" name="フローチャート : 判断 397"/>
        <xdr:cNvSpPr/>
      </xdr:nvSpPr>
      <xdr:spPr>
        <a:xfrm>
          <a:off x="22107525" y="668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99" name="テキスト ボックス 398"/>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00" name="テキスト ボックス 399"/>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01" name="テキスト ボックス 400"/>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02" name="テキスト ボックス 401"/>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403" name="テキスト ボックス 402"/>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41</xdr:row>
      <xdr:rowOff>28575</xdr:rowOff>
    </xdr:from>
    <xdr:to>
      <xdr:col>32</xdr:col>
      <xdr:colOff>238125</xdr:colOff>
      <xdr:row>41</xdr:row>
      <xdr:rowOff>133350</xdr:rowOff>
    </xdr:to>
    <xdr:sp macro="" textlink="">
      <xdr:nvSpPr>
        <xdr:cNvPr id="404" name="円/楕円 403"/>
        <xdr:cNvSpPr/>
      </xdr:nvSpPr>
      <xdr:spPr>
        <a:xfrm>
          <a:off x="22107525"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114300</xdr:rowOff>
    </xdr:from>
    <xdr:ext cx="533400" cy="257175"/>
    <xdr:sp macro="" textlink="">
      <xdr:nvSpPr>
        <xdr:cNvPr id="405" name="【一般廃棄物処理施設】&#10;一人当たり有形固定資産（償却資産）額該当値テキスト"/>
        <xdr:cNvSpPr txBox="1"/>
      </xdr:nvSpPr>
      <xdr:spPr>
        <a:xfrm>
          <a:off x="222504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17,117</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406" name="正方形/長方形 405"/>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07" name="正方形/長方形 406"/>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08" name="正方形/長方形 407"/>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409" name="正方形/長方形 408"/>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410" name="正方形/長方形 409"/>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11" name="正方形/長方形 410"/>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12" name="正方形/長方形 411"/>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413" name="正方形/長方形 412"/>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14" name="テキスト ボックス 413"/>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415" name="直線コネクタ 414"/>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16" name="テキスト ボックス 415"/>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647700</xdr:colOff>
      <xdr:row>64</xdr:row>
      <xdr:rowOff>133350</xdr:rowOff>
    </xdr:to>
    <xdr:cxnSp macro="">
      <xdr:nvCxnSpPr>
        <xdr:cNvPr id="417" name="直線コネクタ 416"/>
        <xdr:cNvCxnSpPr/>
      </xdr:nvCxnSpPr>
      <xdr:spPr>
        <a:xfrm>
          <a:off x="12449175"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418" name="テキスト ボックス 417"/>
        <xdr:cNvSpPr txBox="1"/>
      </xdr:nvSpPr>
      <xdr:spPr>
        <a:xfrm>
          <a:off x="1203960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647700</xdr:colOff>
      <xdr:row>62</xdr:row>
      <xdr:rowOff>142875</xdr:rowOff>
    </xdr:to>
    <xdr:cxnSp macro="">
      <xdr:nvCxnSpPr>
        <xdr:cNvPr id="419" name="直線コネクタ 418"/>
        <xdr:cNvCxnSpPr/>
      </xdr:nvCxnSpPr>
      <xdr:spPr>
        <a:xfrm>
          <a:off x="12449175"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20" name="テキスト ボックス 419"/>
        <xdr:cNvSpPr txBox="1"/>
      </xdr:nvSpPr>
      <xdr:spPr>
        <a:xfrm>
          <a:off x="1203960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647700</xdr:colOff>
      <xdr:row>60</xdr:row>
      <xdr:rowOff>161925</xdr:rowOff>
    </xdr:to>
    <xdr:cxnSp macro="">
      <xdr:nvCxnSpPr>
        <xdr:cNvPr id="421" name="直線コネクタ 420"/>
        <xdr:cNvCxnSpPr/>
      </xdr:nvCxnSpPr>
      <xdr:spPr>
        <a:xfrm>
          <a:off x="12449175"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22" name="テキスト ボックス 421"/>
        <xdr:cNvSpPr txBox="1"/>
      </xdr:nvSpPr>
      <xdr:spPr>
        <a:xfrm>
          <a:off x="1203960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647700</xdr:colOff>
      <xdr:row>59</xdr:row>
      <xdr:rowOff>9525</xdr:rowOff>
    </xdr:to>
    <xdr:cxnSp macro="">
      <xdr:nvCxnSpPr>
        <xdr:cNvPr id="423" name="直線コネクタ 422"/>
        <xdr:cNvCxnSpPr/>
      </xdr:nvCxnSpPr>
      <xdr:spPr>
        <a:xfrm>
          <a:off x="12449175"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24" name="テキスト ボックス 423"/>
        <xdr:cNvSpPr txBox="1"/>
      </xdr:nvSpPr>
      <xdr:spPr>
        <a:xfrm>
          <a:off x="1203960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647700</xdr:colOff>
      <xdr:row>57</xdr:row>
      <xdr:rowOff>28575</xdr:rowOff>
    </xdr:to>
    <xdr:cxnSp macro="">
      <xdr:nvCxnSpPr>
        <xdr:cNvPr id="425" name="直線コネクタ 424"/>
        <xdr:cNvCxnSpPr/>
      </xdr:nvCxnSpPr>
      <xdr:spPr>
        <a:xfrm>
          <a:off x="12449175"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26" name="テキスト ボックス 425"/>
        <xdr:cNvSpPr txBox="1"/>
      </xdr:nvSpPr>
      <xdr:spPr>
        <a:xfrm>
          <a:off x="1203960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647700</xdr:colOff>
      <xdr:row>55</xdr:row>
      <xdr:rowOff>38100</xdr:rowOff>
    </xdr:to>
    <xdr:cxnSp macro="">
      <xdr:nvCxnSpPr>
        <xdr:cNvPr id="427" name="直線コネクタ 426"/>
        <xdr:cNvCxnSpPr/>
      </xdr:nvCxnSpPr>
      <xdr:spPr>
        <a:xfrm>
          <a:off x="12449175"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428" name="テキスト ボックス 427"/>
        <xdr:cNvSpPr txBox="1"/>
      </xdr:nvSpPr>
      <xdr:spPr>
        <a:xfrm>
          <a:off x="1203960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429" name="直線コネクタ 428"/>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30" name="テキスト ボックス 429"/>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431" name="【保健センター・保健所】&#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95250</xdr:rowOff>
    </xdr:from>
    <xdr:to>
      <xdr:col>23</xdr:col>
      <xdr:colOff>514350</xdr:colOff>
      <xdr:row>64</xdr:row>
      <xdr:rowOff>104775</xdr:rowOff>
    </xdr:to>
    <xdr:cxnSp macro="">
      <xdr:nvCxnSpPr>
        <xdr:cNvPr id="432" name="直線コネクタ 431"/>
        <xdr:cNvCxnSpPr/>
      </xdr:nvCxnSpPr>
      <xdr:spPr>
        <a:xfrm flipV="1">
          <a:off x="16316325" y="95250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104775</xdr:rowOff>
    </xdr:from>
    <xdr:ext cx="409575" cy="257175"/>
    <xdr:sp macro="" textlink="">
      <xdr:nvSpPr>
        <xdr:cNvPr id="433" name="【保健センター・保健所】&#10;有形固定資産減価償却率最小値テキスト"/>
        <xdr:cNvSpPr txBox="1"/>
      </xdr:nvSpPr>
      <xdr:spPr>
        <a:xfrm>
          <a:off x="16411575" y="11077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104775</xdr:rowOff>
    </xdr:from>
    <xdr:to>
      <xdr:col>23</xdr:col>
      <xdr:colOff>609600</xdr:colOff>
      <xdr:row>64</xdr:row>
      <xdr:rowOff>104775</xdr:rowOff>
    </xdr:to>
    <xdr:cxnSp macro="">
      <xdr:nvCxnSpPr>
        <xdr:cNvPr id="434" name="直線コネクタ 433"/>
        <xdr:cNvCxnSpPr/>
      </xdr:nvCxnSpPr>
      <xdr:spPr>
        <a:xfrm>
          <a:off x="16230600" y="1107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54</xdr:row>
      <xdr:rowOff>47625</xdr:rowOff>
    </xdr:from>
    <xdr:ext cx="409575" cy="257175"/>
    <xdr:sp macro="" textlink="">
      <xdr:nvSpPr>
        <xdr:cNvPr id="435" name="【保健センター・保健所】&#10;有形固定資産減価償却率最大値テキスト"/>
        <xdr:cNvSpPr txBox="1"/>
      </xdr:nvSpPr>
      <xdr:spPr>
        <a:xfrm>
          <a:off x="16411575"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609600</xdr:colOff>
      <xdr:row>55</xdr:row>
      <xdr:rowOff>95250</xdr:rowOff>
    </xdr:to>
    <xdr:cxnSp macro="">
      <xdr:nvCxnSpPr>
        <xdr:cNvPr id="436" name="直線コネクタ 435"/>
        <xdr:cNvCxnSpPr/>
      </xdr:nvCxnSpPr>
      <xdr:spPr>
        <a:xfrm>
          <a:off x="16230600"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58</xdr:row>
      <xdr:rowOff>152400</xdr:rowOff>
    </xdr:from>
    <xdr:ext cx="409575" cy="257175"/>
    <xdr:sp macro="" textlink="">
      <xdr:nvSpPr>
        <xdr:cNvPr id="437" name="【保健センター・保健所】&#10;有形固定資産減価償却率平均値テキスト"/>
        <xdr:cNvSpPr txBox="1"/>
      </xdr:nvSpPr>
      <xdr:spPr>
        <a:xfrm>
          <a:off x="16411575" y="10096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133350</xdr:rowOff>
    </xdr:from>
    <xdr:to>
      <xdr:col>23</xdr:col>
      <xdr:colOff>571500</xdr:colOff>
      <xdr:row>60</xdr:row>
      <xdr:rowOff>66675</xdr:rowOff>
    </xdr:to>
    <xdr:sp macro="" textlink="">
      <xdr:nvSpPr>
        <xdr:cNvPr id="438" name="フローチャート : 判断 437"/>
        <xdr:cNvSpPr/>
      </xdr:nvSpPr>
      <xdr:spPr>
        <a:xfrm>
          <a:off x="1626870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39" name="テキスト ボックス 438"/>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40" name="テキスト ボックス 439"/>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441" name="テキスト ボックス 440"/>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42" name="テキスト ボックス 441"/>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43" name="テキスト ボックス 442"/>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444" name="円/楕円 443"/>
        <xdr:cNvSpPr/>
      </xdr:nvSpPr>
      <xdr:spPr>
        <a:xfrm>
          <a:off x="16268700" y="1042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60</xdr:row>
      <xdr:rowOff>114300</xdr:rowOff>
    </xdr:from>
    <xdr:ext cx="409575" cy="257175"/>
    <xdr:sp macro="" textlink="">
      <xdr:nvSpPr>
        <xdr:cNvPr id="445" name="【保健センター・保健所】&#10;有形固定資産減価償却率該当値テキスト"/>
        <xdr:cNvSpPr txBox="1"/>
      </xdr:nvSpPr>
      <xdr:spPr>
        <a:xfrm>
          <a:off x="16411575"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446" name="正方形/長方形 445"/>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47" name="正方形/長方形 446"/>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48" name="正方形/長方形 447"/>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49" name="正方形/長方形 448"/>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50" name="正方形/長方形 449"/>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451" name="正方形/長方形 450"/>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452" name="正方形/長方形 451"/>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54" name="テキスト ボックス 453"/>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456" name="テキスト ボックス 455"/>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458" name="テキスト ボックス 457"/>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460" name="テキスト ボックス 459"/>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462" name="テキスト ボックス 461"/>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64" name="テキスト ボックス 463"/>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66" name="テキスト ボックス 465"/>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68" name="テキスト ボックス 467"/>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95250</xdr:rowOff>
    </xdr:from>
    <xdr:to>
      <xdr:col>32</xdr:col>
      <xdr:colOff>190500</xdr:colOff>
      <xdr:row>64</xdr:row>
      <xdr:rowOff>0</xdr:rowOff>
    </xdr:to>
    <xdr:cxnSp macro="">
      <xdr:nvCxnSpPr>
        <xdr:cNvPr id="470" name="直線コネクタ 469"/>
        <xdr:cNvCxnSpPr/>
      </xdr:nvCxnSpPr>
      <xdr:spPr>
        <a:xfrm flipV="1">
          <a:off x="22164675" y="952500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0</xdr:rowOff>
    </xdr:from>
    <xdr:ext cx="466725" cy="257175"/>
    <xdr:sp macro="" textlink="">
      <xdr:nvSpPr>
        <xdr:cNvPr id="471" name="【保健センター・保健所】&#10;一人当たり面積最小値テキスト"/>
        <xdr:cNvSpPr txBox="1"/>
      </xdr:nvSpPr>
      <xdr:spPr>
        <a:xfrm>
          <a:off x="222504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64</xdr:row>
      <xdr:rowOff>0</xdr:rowOff>
    </xdr:from>
    <xdr:to>
      <xdr:col>32</xdr:col>
      <xdr:colOff>276225</xdr:colOff>
      <xdr:row>64</xdr:row>
      <xdr:rowOff>0</xdr:rowOff>
    </xdr:to>
    <xdr:cxnSp macro="">
      <xdr:nvCxnSpPr>
        <xdr:cNvPr id="472" name="直線コネクタ 471"/>
        <xdr:cNvCxnSpPr/>
      </xdr:nvCxnSpPr>
      <xdr:spPr>
        <a:xfrm>
          <a:off x="22069425" y="1097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38100</xdr:rowOff>
    </xdr:from>
    <xdr:ext cx="466725" cy="257175"/>
    <xdr:sp macro="" textlink="">
      <xdr:nvSpPr>
        <xdr:cNvPr id="473" name="【保健センター・保健所】&#10;一人当たり面積最大値テキスト"/>
        <xdr:cNvSpPr txBox="1"/>
      </xdr:nvSpPr>
      <xdr:spPr>
        <a:xfrm>
          <a:off x="222504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95250</xdr:colOff>
      <xdr:row>55</xdr:row>
      <xdr:rowOff>95250</xdr:rowOff>
    </xdr:from>
    <xdr:to>
      <xdr:col>32</xdr:col>
      <xdr:colOff>276225</xdr:colOff>
      <xdr:row>55</xdr:row>
      <xdr:rowOff>95250</xdr:rowOff>
    </xdr:to>
    <xdr:cxnSp macro="">
      <xdr:nvCxnSpPr>
        <xdr:cNvPr id="474" name="直線コネクタ 473"/>
        <xdr:cNvCxnSpPr/>
      </xdr:nvCxnSpPr>
      <xdr:spPr>
        <a:xfrm>
          <a:off x="2206942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38100</xdr:rowOff>
    </xdr:from>
    <xdr:ext cx="466725" cy="257175"/>
    <xdr:sp macro="" textlink="">
      <xdr:nvSpPr>
        <xdr:cNvPr id="475" name="【保健センター・保健所】&#10;一人当たり面積平均値テキスト"/>
        <xdr:cNvSpPr txBox="1"/>
      </xdr:nvSpPr>
      <xdr:spPr>
        <a:xfrm>
          <a:off x="22250400" y="1032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66675</xdr:rowOff>
    </xdr:from>
    <xdr:to>
      <xdr:col>32</xdr:col>
      <xdr:colOff>238125</xdr:colOff>
      <xdr:row>60</xdr:row>
      <xdr:rowOff>161925</xdr:rowOff>
    </xdr:to>
    <xdr:sp macro="" textlink="">
      <xdr:nvSpPr>
        <xdr:cNvPr id="476" name="フローチャート : 判断 475"/>
        <xdr:cNvSpPr/>
      </xdr:nvSpPr>
      <xdr:spPr>
        <a:xfrm>
          <a:off x="221075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77" name="テキスト ボックス 476"/>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78" name="テキスト ボックス 477"/>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79" name="テキスト ボックス 478"/>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80" name="テキスト ボックス 479"/>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81" name="テキスト ボックス 480"/>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55</xdr:row>
      <xdr:rowOff>47625</xdr:rowOff>
    </xdr:from>
    <xdr:to>
      <xdr:col>32</xdr:col>
      <xdr:colOff>238125</xdr:colOff>
      <xdr:row>55</xdr:row>
      <xdr:rowOff>142875</xdr:rowOff>
    </xdr:to>
    <xdr:sp macro="" textlink="">
      <xdr:nvSpPr>
        <xdr:cNvPr id="482" name="円/楕円 481"/>
        <xdr:cNvSpPr/>
      </xdr:nvSpPr>
      <xdr:spPr>
        <a:xfrm>
          <a:off x="22107525" y="947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171450</xdr:rowOff>
    </xdr:from>
    <xdr:ext cx="466725" cy="257175"/>
    <xdr:sp macro="" textlink="">
      <xdr:nvSpPr>
        <xdr:cNvPr id="483" name="【保健センター・保健所】&#10;一人当たり面積該当値テキスト"/>
        <xdr:cNvSpPr txBox="1"/>
      </xdr:nvSpPr>
      <xdr:spPr>
        <a:xfrm>
          <a:off x="22250400" y="942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84" name="正方形/長方形 483"/>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85" name="正方形/長方形 484"/>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86" name="正方形/長方形 485"/>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87" name="正方形/長方形 486"/>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88" name="正方形/長方形 487"/>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89" name="正方形/長方形 488"/>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90" name="正方形/長方形 489"/>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91" name="正方形/長方形 490"/>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92" name="テキスト ボックス 491"/>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93" name="直線コネクタ 492"/>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88</xdr:row>
      <xdr:rowOff>9525</xdr:rowOff>
    </xdr:from>
    <xdr:ext cx="400050" cy="257175"/>
    <xdr:sp macro="" textlink="">
      <xdr:nvSpPr>
        <xdr:cNvPr id="494" name="テキスト ボックス 493"/>
        <xdr:cNvSpPr txBox="1"/>
      </xdr:nvSpPr>
      <xdr:spPr>
        <a:xfrm>
          <a:off x="1203960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95" name="直線コネクタ 494"/>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96" name="テキスト ボックス 495"/>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97" name="直線コネクタ 496"/>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98" name="テキスト ボックス 497"/>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99" name="直線コネクタ 498"/>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00" name="テキスト ボックス 499"/>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501" name="直線コネクタ 500"/>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02" name="テキスト ボックス 501"/>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503" name="直線コネクタ 502"/>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76</xdr:row>
      <xdr:rowOff>161925</xdr:rowOff>
    </xdr:from>
    <xdr:ext cx="400050" cy="257175"/>
    <xdr:sp macro="" textlink="">
      <xdr:nvSpPr>
        <xdr:cNvPr id="504" name="テキスト ボックス 503"/>
        <xdr:cNvSpPr txBox="1"/>
      </xdr:nvSpPr>
      <xdr:spPr>
        <a:xfrm>
          <a:off x="1203960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505" name="直線コネクタ 504"/>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74</xdr:row>
      <xdr:rowOff>123825</xdr:rowOff>
    </xdr:from>
    <xdr:ext cx="400050" cy="257175"/>
    <xdr:sp macro="" textlink="">
      <xdr:nvSpPr>
        <xdr:cNvPr id="506" name="テキスト ボックス 505"/>
        <xdr:cNvSpPr txBox="1"/>
      </xdr:nvSpPr>
      <xdr:spPr>
        <a:xfrm>
          <a:off x="1203960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507" name="【消防施設】&#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95250</xdr:rowOff>
    </xdr:from>
    <xdr:to>
      <xdr:col>23</xdr:col>
      <xdr:colOff>514350</xdr:colOff>
      <xdr:row>85</xdr:row>
      <xdr:rowOff>152400</xdr:rowOff>
    </xdr:to>
    <xdr:cxnSp macro="">
      <xdr:nvCxnSpPr>
        <xdr:cNvPr id="508" name="直線コネクタ 507"/>
        <xdr:cNvCxnSpPr/>
      </xdr:nvCxnSpPr>
      <xdr:spPr>
        <a:xfrm flipV="1">
          <a:off x="16316325" y="134683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85</xdr:row>
      <xdr:rowOff>152400</xdr:rowOff>
    </xdr:from>
    <xdr:ext cx="409575" cy="257175"/>
    <xdr:sp macro="" textlink="">
      <xdr:nvSpPr>
        <xdr:cNvPr id="509" name="【消防施設】&#10;有形固定資産減価償却率最小値テキスト"/>
        <xdr:cNvSpPr txBox="1"/>
      </xdr:nvSpPr>
      <xdr:spPr>
        <a:xfrm>
          <a:off x="16411575" y="1472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152400</xdr:rowOff>
    </xdr:from>
    <xdr:to>
      <xdr:col>23</xdr:col>
      <xdr:colOff>609600</xdr:colOff>
      <xdr:row>85</xdr:row>
      <xdr:rowOff>152400</xdr:rowOff>
    </xdr:to>
    <xdr:cxnSp macro="">
      <xdr:nvCxnSpPr>
        <xdr:cNvPr id="510" name="直線コネクタ 509"/>
        <xdr:cNvCxnSpPr/>
      </xdr:nvCxnSpPr>
      <xdr:spPr>
        <a:xfrm>
          <a:off x="16230600" y="1472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77</xdr:row>
      <xdr:rowOff>38100</xdr:rowOff>
    </xdr:from>
    <xdr:ext cx="409575" cy="257175"/>
    <xdr:sp macro="" textlink="">
      <xdr:nvSpPr>
        <xdr:cNvPr id="511" name="【消防施設】&#10;有形固定資産減価償却率最大値テキスト"/>
        <xdr:cNvSpPr txBox="1"/>
      </xdr:nvSpPr>
      <xdr:spPr>
        <a:xfrm>
          <a:off x="16411575" y="13239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609600</xdr:colOff>
      <xdr:row>78</xdr:row>
      <xdr:rowOff>95250</xdr:rowOff>
    </xdr:to>
    <xdr:cxnSp macro="">
      <xdr:nvCxnSpPr>
        <xdr:cNvPr id="512" name="直線コネクタ 511"/>
        <xdr:cNvCxnSpPr/>
      </xdr:nvCxnSpPr>
      <xdr:spPr>
        <a:xfrm>
          <a:off x="16230600"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80</xdr:row>
      <xdr:rowOff>114300</xdr:rowOff>
    </xdr:from>
    <xdr:ext cx="409575" cy="257175"/>
    <xdr:sp macro="" textlink="">
      <xdr:nvSpPr>
        <xdr:cNvPr id="513" name="【消防施設】&#10;有形固定資産減価償却率平均値テキスト"/>
        <xdr:cNvSpPr txBox="1"/>
      </xdr:nvSpPr>
      <xdr:spPr>
        <a:xfrm>
          <a:off x="16411575" y="1383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85725</xdr:rowOff>
    </xdr:from>
    <xdr:to>
      <xdr:col>23</xdr:col>
      <xdr:colOff>571500</xdr:colOff>
      <xdr:row>82</xdr:row>
      <xdr:rowOff>19050</xdr:rowOff>
    </xdr:to>
    <xdr:sp macro="" textlink="">
      <xdr:nvSpPr>
        <xdr:cNvPr id="514" name="フローチャート : 判断 513"/>
        <xdr:cNvSpPr/>
      </xdr:nvSpPr>
      <xdr:spPr>
        <a:xfrm>
          <a:off x="16268700" y="1397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15" name="テキスト ボックス 514"/>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16" name="テキスト ボックス 515"/>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517" name="テキスト ボックス 516"/>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18" name="テキスト ボックス 517"/>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19" name="テキスト ボックス 518"/>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95250</xdr:rowOff>
    </xdr:from>
    <xdr:to>
      <xdr:col>23</xdr:col>
      <xdr:colOff>571500</xdr:colOff>
      <xdr:row>86</xdr:row>
      <xdr:rowOff>28575</xdr:rowOff>
    </xdr:to>
    <xdr:sp macro="" textlink="">
      <xdr:nvSpPr>
        <xdr:cNvPr id="520" name="円/楕円 519"/>
        <xdr:cNvSpPr/>
      </xdr:nvSpPr>
      <xdr:spPr>
        <a:xfrm>
          <a:off x="16268700" y="1466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85</xdr:row>
      <xdr:rowOff>9525</xdr:rowOff>
    </xdr:from>
    <xdr:ext cx="409575" cy="257175"/>
    <xdr:sp macro="" textlink="">
      <xdr:nvSpPr>
        <xdr:cNvPr id="521" name="【消防施設】&#10;有形固定資産減価償却率該当値テキスト"/>
        <xdr:cNvSpPr txBox="1"/>
      </xdr:nvSpPr>
      <xdr:spPr>
        <a:xfrm>
          <a:off x="16411575" y="14582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522" name="正方形/長方形 521"/>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23" name="正方形/長方形 522"/>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24" name="正方形/長方形 523"/>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25" name="正方形/長方形 524"/>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26" name="正方形/長方形 525"/>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527" name="正方形/長方形 526"/>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528" name="正方形/長方形 527"/>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30" name="テキスト ボックス 529"/>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88</xdr:row>
      <xdr:rowOff>9525</xdr:rowOff>
    </xdr:from>
    <xdr:ext cx="466725" cy="257175"/>
    <xdr:sp macro="" textlink="">
      <xdr:nvSpPr>
        <xdr:cNvPr id="532" name="テキスト ボックス 531"/>
        <xdr:cNvSpPr txBox="1"/>
      </xdr:nvSpPr>
      <xdr:spPr>
        <a:xfrm>
          <a:off x="17821275" y="1509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171450</xdr:rowOff>
    </xdr:from>
    <xdr:to>
      <xdr:col>33</xdr:col>
      <xdr:colOff>314325</xdr:colOff>
      <xdr:row>86</xdr:row>
      <xdr:rowOff>171450</xdr:rowOff>
    </xdr:to>
    <xdr:cxnSp macro="">
      <xdr:nvCxnSpPr>
        <xdr:cNvPr id="533" name="直線コネクタ 532"/>
        <xdr:cNvCxnSpPr/>
      </xdr:nvCxnSpPr>
      <xdr:spPr>
        <a:xfrm>
          <a:off x="18288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86</xdr:row>
      <xdr:rowOff>28575</xdr:rowOff>
    </xdr:from>
    <xdr:ext cx="466725" cy="257175"/>
    <xdr:sp macro="" textlink="">
      <xdr:nvSpPr>
        <xdr:cNvPr id="534" name="テキスト ボックス 533"/>
        <xdr:cNvSpPr txBox="1"/>
      </xdr:nvSpPr>
      <xdr:spPr>
        <a:xfrm>
          <a:off x="17821275"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35" name="直線コネクタ 534"/>
        <xdr:cNvCxnSpPr/>
      </xdr:nvCxnSpPr>
      <xdr:spPr>
        <a:xfrm>
          <a:off x="18288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84</xdr:row>
      <xdr:rowOff>38100</xdr:rowOff>
    </xdr:from>
    <xdr:ext cx="466725" cy="257175"/>
    <xdr:sp macro="" textlink="">
      <xdr:nvSpPr>
        <xdr:cNvPr id="536" name="テキスト ボックス 535"/>
        <xdr:cNvSpPr txBox="1"/>
      </xdr:nvSpPr>
      <xdr:spPr>
        <a:xfrm>
          <a:off x="1782127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37" name="直線コネクタ 536"/>
        <xdr:cNvCxnSpPr/>
      </xdr:nvCxnSpPr>
      <xdr:spPr>
        <a:xfrm>
          <a:off x="18288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82</xdr:row>
      <xdr:rowOff>57150</xdr:rowOff>
    </xdr:from>
    <xdr:ext cx="466725" cy="257175"/>
    <xdr:sp macro="" textlink="">
      <xdr:nvSpPr>
        <xdr:cNvPr id="538" name="テキスト ボックス 537"/>
        <xdr:cNvSpPr txBox="1"/>
      </xdr:nvSpPr>
      <xdr:spPr>
        <a:xfrm>
          <a:off x="17821275"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39" name="直線コネクタ 538"/>
        <xdr:cNvCxnSpPr/>
      </xdr:nvCxnSpPr>
      <xdr:spPr>
        <a:xfrm>
          <a:off x="18288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80</xdr:row>
      <xdr:rowOff>76200</xdr:rowOff>
    </xdr:from>
    <xdr:ext cx="466725" cy="257175"/>
    <xdr:sp macro="" textlink="">
      <xdr:nvSpPr>
        <xdr:cNvPr id="540" name="テキスト ボックス 539"/>
        <xdr:cNvSpPr txBox="1"/>
      </xdr:nvSpPr>
      <xdr:spPr>
        <a:xfrm>
          <a:off x="17821275"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41" name="直線コネクタ 540"/>
        <xdr:cNvCxnSpPr/>
      </xdr:nvCxnSpPr>
      <xdr:spPr>
        <a:xfrm>
          <a:off x="18288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78</xdr:row>
      <xdr:rowOff>95250</xdr:rowOff>
    </xdr:from>
    <xdr:ext cx="466725" cy="257175"/>
    <xdr:sp macro="" textlink="">
      <xdr:nvSpPr>
        <xdr:cNvPr id="542" name="テキスト ボックス 541"/>
        <xdr:cNvSpPr txBox="1"/>
      </xdr:nvSpPr>
      <xdr:spPr>
        <a:xfrm>
          <a:off x="178212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543" name="直線コネクタ 542"/>
        <xdr:cNvCxnSpPr/>
      </xdr:nvCxnSpPr>
      <xdr:spPr>
        <a:xfrm>
          <a:off x="18288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104775</xdr:rowOff>
    </xdr:from>
    <xdr:ext cx="466725" cy="257175"/>
    <xdr:sp macro="" textlink="">
      <xdr:nvSpPr>
        <xdr:cNvPr id="544" name="テキスト ボックス 543"/>
        <xdr:cNvSpPr txBox="1"/>
      </xdr:nvSpPr>
      <xdr:spPr>
        <a:xfrm>
          <a:off x="1782127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546" name="テキスト ボックス 545"/>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85725</xdr:rowOff>
    </xdr:from>
    <xdr:to>
      <xdr:col>32</xdr:col>
      <xdr:colOff>190500</xdr:colOff>
      <xdr:row>86</xdr:row>
      <xdr:rowOff>95250</xdr:rowOff>
    </xdr:to>
    <xdr:cxnSp macro="">
      <xdr:nvCxnSpPr>
        <xdr:cNvPr id="548" name="直線コネクタ 547"/>
        <xdr:cNvCxnSpPr/>
      </xdr:nvCxnSpPr>
      <xdr:spPr>
        <a:xfrm flipV="1">
          <a:off x="22164675" y="1328737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95250</xdr:rowOff>
    </xdr:from>
    <xdr:ext cx="466725" cy="257175"/>
    <xdr:sp macro="" textlink="">
      <xdr:nvSpPr>
        <xdr:cNvPr id="549" name="【消防施設】&#10;一人当たり面積最小値テキスト"/>
        <xdr:cNvSpPr txBox="1"/>
      </xdr:nvSpPr>
      <xdr:spPr>
        <a:xfrm>
          <a:off x="22250400" y="14839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95250</xdr:colOff>
      <xdr:row>86</xdr:row>
      <xdr:rowOff>95250</xdr:rowOff>
    </xdr:from>
    <xdr:to>
      <xdr:col>32</xdr:col>
      <xdr:colOff>276225</xdr:colOff>
      <xdr:row>86</xdr:row>
      <xdr:rowOff>95250</xdr:rowOff>
    </xdr:to>
    <xdr:cxnSp macro="">
      <xdr:nvCxnSpPr>
        <xdr:cNvPr id="550" name="直線コネクタ 549"/>
        <xdr:cNvCxnSpPr/>
      </xdr:nvCxnSpPr>
      <xdr:spPr>
        <a:xfrm>
          <a:off x="22069425" y="1483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38100</xdr:rowOff>
    </xdr:from>
    <xdr:ext cx="466725" cy="257175"/>
    <xdr:sp macro="" textlink="">
      <xdr:nvSpPr>
        <xdr:cNvPr id="551" name="【消防施設】&#10;一人当たり面積最大値テキスト"/>
        <xdr:cNvSpPr txBox="1"/>
      </xdr:nvSpPr>
      <xdr:spPr>
        <a:xfrm>
          <a:off x="2225040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95250</xdr:colOff>
      <xdr:row>77</xdr:row>
      <xdr:rowOff>85725</xdr:rowOff>
    </xdr:from>
    <xdr:to>
      <xdr:col>32</xdr:col>
      <xdr:colOff>276225</xdr:colOff>
      <xdr:row>77</xdr:row>
      <xdr:rowOff>85725</xdr:rowOff>
    </xdr:to>
    <xdr:cxnSp macro="">
      <xdr:nvCxnSpPr>
        <xdr:cNvPr id="552" name="直線コネクタ 551"/>
        <xdr:cNvCxnSpPr/>
      </xdr:nvCxnSpPr>
      <xdr:spPr>
        <a:xfrm>
          <a:off x="22069425" y="13287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76200</xdr:rowOff>
    </xdr:from>
    <xdr:ext cx="466725" cy="257175"/>
    <xdr:sp macro="" textlink="">
      <xdr:nvSpPr>
        <xdr:cNvPr id="553" name="【消防施設】&#10;一人当たり面積平均値テキスト"/>
        <xdr:cNvSpPr txBox="1"/>
      </xdr:nvSpPr>
      <xdr:spPr>
        <a:xfrm>
          <a:off x="22250400" y="1430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95250</xdr:rowOff>
    </xdr:from>
    <xdr:to>
      <xdr:col>32</xdr:col>
      <xdr:colOff>238125</xdr:colOff>
      <xdr:row>84</xdr:row>
      <xdr:rowOff>28575</xdr:rowOff>
    </xdr:to>
    <xdr:sp macro="" textlink="">
      <xdr:nvSpPr>
        <xdr:cNvPr id="554" name="フローチャート : 判断 553"/>
        <xdr:cNvSpPr/>
      </xdr:nvSpPr>
      <xdr:spPr>
        <a:xfrm>
          <a:off x="22107525" y="1432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555" name="テキスト ボックス 554"/>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56" name="テキスト ボックス 555"/>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57" name="テキスト ボックス 556"/>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58" name="テキスト ボックス 557"/>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559" name="テキスト ボックス 558"/>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79</xdr:row>
      <xdr:rowOff>76200</xdr:rowOff>
    </xdr:from>
    <xdr:to>
      <xdr:col>32</xdr:col>
      <xdr:colOff>238125</xdr:colOff>
      <xdr:row>80</xdr:row>
      <xdr:rowOff>9525</xdr:rowOff>
    </xdr:to>
    <xdr:sp macro="" textlink="">
      <xdr:nvSpPr>
        <xdr:cNvPr id="560" name="円/楕円 559"/>
        <xdr:cNvSpPr/>
      </xdr:nvSpPr>
      <xdr:spPr>
        <a:xfrm>
          <a:off x="22107525" y="1362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95250</xdr:rowOff>
    </xdr:from>
    <xdr:ext cx="466725" cy="257175"/>
    <xdr:sp macro="" textlink="">
      <xdr:nvSpPr>
        <xdr:cNvPr id="561" name="【消防施設】&#10;一人当たり面積該当値テキスト"/>
        <xdr:cNvSpPr txBox="1"/>
      </xdr:nvSpPr>
      <xdr:spPr>
        <a:xfrm>
          <a:off x="222504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562" name="正方形/長方形 561"/>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63" name="正方形/長方形 562"/>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64" name="正方形/長方形 563"/>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565" name="正方形/長方形 564"/>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566" name="正方形/長方形 565"/>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67" name="正方形/長方形 566"/>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68" name="正方形/長方形 567"/>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69" name="正方形/長方形 568"/>
        <xdr:cNvSpPr/>
      </xdr:nvSpPr>
      <xdr:spPr>
        <a:xfrm>
          <a:off x="1244917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70" name="テキスト ボックス 569"/>
        <xdr:cNvSpPr txBox="1"/>
      </xdr:nvSpPr>
      <xdr:spPr>
        <a:xfrm>
          <a:off x="124110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647700</xdr:colOff>
      <xdr:row>111</xdr:row>
      <xdr:rowOff>19050</xdr:rowOff>
    </xdr:to>
    <xdr:cxnSp macro="">
      <xdr:nvCxnSpPr>
        <xdr:cNvPr id="571" name="直線コネクタ 570"/>
        <xdr:cNvCxnSpPr/>
      </xdr:nvCxnSpPr>
      <xdr:spPr>
        <a:xfrm>
          <a:off x="1244917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72" name="テキスト ボックス 571"/>
        <xdr:cNvSpPr txBox="1"/>
      </xdr:nvSpPr>
      <xdr:spPr>
        <a:xfrm>
          <a:off x="12106275"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647700</xdr:colOff>
      <xdr:row>108</xdr:row>
      <xdr:rowOff>76200</xdr:rowOff>
    </xdr:to>
    <xdr:cxnSp macro="">
      <xdr:nvCxnSpPr>
        <xdr:cNvPr id="573" name="直線コネクタ 572"/>
        <xdr:cNvCxnSpPr/>
      </xdr:nvCxnSpPr>
      <xdr:spPr>
        <a:xfrm>
          <a:off x="1244917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74" name="テキスト ボックス 573"/>
        <xdr:cNvSpPr txBox="1"/>
      </xdr:nvSpPr>
      <xdr:spPr>
        <a:xfrm>
          <a:off x="1203960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647700</xdr:colOff>
      <xdr:row>105</xdr:row>
      <xdr:rowOff>133350</xdr:rowOff>
    </xdr:to>
    <xdr:cxnSp macro="">
      <xdr:nvCxnSpPr>
        <xdr:cNvPr id="575" name="直線コネクタ 574"/>
        <xdr:cNvCxnSpPr/>
      </xdr:nvCxnSpPr>
      <xdr:spPr>
        <a:xfrm>
          <a:off x="1244917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76" name="テキスト ボックス 575"/>
        <xdr:cNvSpPr txBox="1"/>
      </xdr:nvSpPr>
      <xdr:spPr>
        <a:xfrm>
          <a:off x="1203960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647700</xdr:colOff>
      <xdr:row>103</xdr:row>
      <xdr:rowOff>19050</xdr:rowOff>
    </xdr:to>
    <xdr:cxnSp macro="">
      <xdr:nvCxnSpPr>
        <xdr:cNvPr id="577" name="直線コネクタ 576"/>
        <xdr:cNvCxnSpPr/>
      </xdr:nvCxnSpPr>
      <xdr:spPr>
        <a:xfrm>
          <a:off x="1244917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78" name="テキスト ボックス 577"/>
        <xdr:cNvSpPr txBox="1"/>
      </xdr:nvSpPr>
      <xdr:spPr>
        <a:xfrm>
          <a:off x="1203960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647700</xdr:colOff>
      <xdr:row>100</xdr:row>
      <xdr:rowOff>76200</xdr:rowOff>
    </xdr:to>
    <xdr:cxnSp macro="">
      <xdr:nvCxnSpPr>
        <xdr:cNvPr id="579" name="直線コネクタ 578"/>
        <xdr:cNvCxnSpPr/>
      </xdr:nvCxnSpPr>
      <xdr:spPr>
        <a:xfrm>
          <a:off x="1244917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80" name="テキスト ボックス 579"/>
        <xdr:cNvSpPr txBox="1"/>
      </xdr:nvSpPr>
      <xdr:spPr>
        <a:xfrm>
          <a:off x="1203960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97</xdr:row>
      <xdr:rowOff>133350</xdr:rowOff>
    </xdr:to>
    <xdr:cxnSp macro="">
      <xdr:nvCxnSpPr>
        <xdr:cNvPr id="581" name="直線コネクタ 580"/>
        <xdr:cNvCxnSpPr/>
      </xdr:nvCxnSpPr>
      <xdr:spPr>
        <a:xfrm>
          <a:off x="1244917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82" name="テキスト ボックス 581"/>
        <xdr:cNvSpPr txBox="1"/>
      </xdr:nvSpPr>
      <xdr:spPr>
        <a:xfrm>
          <a:off x="1198245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111</xdr:row>
      <xdr:rowOff>19050</xdr:rowOff>
    </xdr:to>
    <xdr:sp macro="" textlink="">
      <xdr:nvSpPr>
        <xdr:cNvPr id="583" name="【庁舎】&#10;有形固定資産減価償却率グラフ枠"/>
        <xdr:cNvSpPr/>
      </xdr:nvSpPr>
      <xdr:spPr>
        <a:xfrm>
          <a:off x="1244917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107</xdr:row>
      <xdr:rowOff>161925</xdr:rowOff>
    </xdr:to>
    <xdr:cxnSp macro="">
      <xdr:nvCxnSpPr>
        <xdr:cNvPr id="584" name="直線コネクタ 583"/>
        <xdr:cNvCxnSpPr/>
      </xdr:nvCxnSpPr>
      <xdr:spPr>
        <a:xfrm flipV="1">
          <a:off x="16316325" y="171640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107</xdr:row>
      <xdr:rowOff>171450</xdr:rowOff>
    </xdr:from>
    <xdr:ext cx="409575" cy="257175"/>
    <xdr:sp macro="" textlink="">
      <xdr:nvSpPr>
        <xdr:cNvPr id="585" name="【庁舎】&#10;有形固定資産減価償却率最小値テキスト"/>
        <xdr:cNvSpPr txBox="1"/>
      </xdr:nvSpPr>
      <xdr:spPr>
        <a:xfrm>
          <a:off x="16411575" y="18516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161925</xdr:rowOff>
    </xdr:from>
    <xdr:to>
      <xdr:col>23</xdr:col>
      <xdr:colOff>609600</xdr:colOff>
      <xdr:row>107</xdr:row>
      <xdr:rowOff>161925</xdr:rowOff>
    </xdr:to>
    <xdr:cxnSp macro="">
      <xdr:nvCxnSpPr>
        <xdr:cNvPr id="586" name="直線コネクタ 585"/>
        <xdr:cNvCxnSpPr/>
      </xdr:nvCxnSpPr>
      <xdr:spPr>
        <a:xfrm>
          <a:off x="16230600" y="1850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98</xdr:row>
      <xdr:rowOff>133350</xdr:rowOff>
    </xdr:from>
    <xdr:ext cx="409575" cy="257175"/>
    <xdr:sp macro="" textlink="">
      <xdr:nvSpPr>
        <xdr:cNvPr id="587" name="【庁舎】&#10;有形固定資産減価償却率最大値テキスト"/>
        <xdr:cNvSpPr txBox="1"/>
      </xdr:nvSpPr>
      <xdr:spPr>
        <a:xfrm>
          <a:off x="16411575" y="16935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609600</xdr:colOff>
      <xdr:row>100</xdr:row>
      <xdr:rowOff>19050</xdr:rowOff>
    </xdr:to>
    <xdr:cxnSp macro="">
      <xdr:nvCxnSpPr>
        <xdr:cNvPr id="588" name="直線コネクタ 587"/>
        <xdr:cNvCxnSpPr/>
      </xdr:nvCxnSpPr>
      <xdr:spPr>
        <a:xfrm>
          <a:off x="16230600" y="1716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102</xdr:row>
      <xdr:rowOff>171450</xdr:rowOff>
    </xdr:from>
    <xdr:ext cx="409575" cy="257175"/>
    <xdr:sp macro="" textlink="">
      <xdr:nvSpPr>
        <xdr:cNvPr id="589" name="【庁舎】&#10;有形固定資産減価償却率平均値テキスト"/>
        <xdr:cNvSpPr txBox="1"/>
      </xdr:nvSpPr>
      <xdr:spPr>
        <a:xfrm>
          <a:off x="16411575" y="1765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19050</xdr:rowOff>
    </xdr:from>
    <xdr:to>
      <xdr:col>23</xdr:col>
      <xdr:colOff>571500</xdr:colOff>
      <xdr:row>103</xdr:row>
      <xdr:rowOff>123825</xdr:rowOff>
    </xdr:to>
    <xdr:sp macro="" textlink="">
      <xdr:nvSpPr>
        <xdr:cNvPr id="590" name="フローチャート : 判断 589"/>
        <xdr:cNvSpPr/>
      </xdr:nvSpPr>
      <xdr:spPr>
        <a:xfrm>
          <a:off x="16268700" y="1767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91" name="テキスト ボックス 590"/>
        <xdr:cNvSpPr txBox="1"/>
      </xdr:nvSpPr>
      <xdr:spPr>
        <a:xfrm>
          <a:off x="16125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92" name="テキスト ボックス 591"/>
        <xdr:cNvSpPr txBox="1"/>
      </xdr:nvSpPr>
      <xdr:spPr>
        <a:xfrm>
          <a:off x="1528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19050</xdr:rowOff>
    </xdr:from>
    <xdr:ext cx="762000" cy="257175"/>
    <xdr:sp macro="" textlink="">
      <xdr:nvSpPr>
        <xdr:cNvPr id="593" name="テキスト ボックス 592"/>
        <xdr:cNvSpPr txBox="1"/>
      </xdr:nvSpPr>
      <xdr:spPr>
        <a:xfrm>
          <a:off x="1440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94" name="テキスト ボックス 593"/>
        <xdr:cNvSpPr txBox="1"/>
      </xdr:nvSpPr>
      <xdr:spPr>
        <a:xfrm>
          <a:off x="1351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95" name="テキスト ボックス 594"/>
        <xdr:cNvSpPr txBox="1"/>
      </xdr:nvSpPr>
      <xdr:spPr>
        <a:xfrm>
          <a:off x="1262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123825</xdr:rowOff>
    </xdr:from>
    <xdr:to>
      <xdr:col>23</xdr:col>
      <xdr:colOff>571500</xdr:colOff>
      <xdr:row>101</xdr:row>
      <xdr:rowOff>57150</xdr:rowOff>
    </xdr:to>
    <xdr:sp macro="" textlink="">
      <xdr:nvSpPr>
        <xdr:cNvPr id="596" name="円/楕円 595"/>
        <xdr:cNvSpPr/>
      </xdr:nvSpPr>
      <xdr:spPr>
        <a:xfrm>
          <a:off x="16268700" y="1726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99</xdr:row>
      <xdr:rowOff>152400</xdr:rowOff>
    </xdr:from>
    <xdr:ext cx="409575" cy="257175"/>
    <xdr:sp macro="" textlink="">
      <xdr:nvSpPr>
        <xdr:cNvPr id="597" name="【庁舎】&#10;有形固定資産減価償却率該当値テキスト"/>
        <xdr:cNvSpPr txBox="1"/>
      </xdr:nvSpPr>
      <xdr:spPr>
        <a:xfrm>
          <a:off x="16411575" y="17125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142875</xdr:rowOff>
    </xdr:to>
    <xdr:sp macro="" textlink="">
      <xdr:nvSpPr>
        <xdr:cNvPr id="598" name="正方形/長方形 597"/>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99" name="正方形/長方形 598"/>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00" name="正方形/長方形 599"/>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01" name="正方形/長方形 600"/>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02" name="正方形/長方形 601"/>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603" name="正方形/長方形 602"/>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604" name="正方形/長方形 603"/>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06" name="テキスト ボックス 605"/>
        <xdr:cNvSpPr txBox="1"/>
      </xdr:nvSpPr>
      <xdr:spPr>
        <a:xfrm>
          <a:off x="182499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110</xdr:row>
      <xdr:rowOff>47625</xdr:rowOff>
    </xdr:from>
    <xdr:ext cx="466725" cy="257175"/>
    <xdr:sp macro="" textlink="">
      <xdr:nvSpPr>
        <xdr:cNvPr id="608" name="テキスト ボックス 607"/>
        <xdr:cNvSpPr txBox="1"/>
      </xdr:nvSpPr>
      <xdr:spPr>
        <a:xfrm>
          <a:off x="17821275" y="1890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107</xdr:row>
      <xdr:rowOff>104775</xdr:rowOff>
    </xdr:from>
    <xdr:ext cx="466725" cy="257175"/>
    <xdr:sp macro="" textlink="">
      <xdr:nvSpPr>
        <xdr:cNvPr id="610" name="テキスト ボックス 609"/>
        <xdr:cNvSpPr txBox="1"/>
      </xdr:nvSpPr>
      <xdr:spPr>
        <a:xfrm>
          <a:off x="17821275"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104</xdr:row>
      <xdr:rowOff>161925</xdr:rowOff>
    </xdr:from>
    <xdr:ext cx="466725" cy="257175"/>
    <xdr:sp macro="" textlink="">
      <xdr:nvSpPr>
        <xdr:cNvPr id="612" name="テキスト ボックス 611"/>
        <xdr:cNvSpPr txBox="1"/>
      </xdr:nvSpPr>
      <xdr:spPr>
        <a:xfrm>
          <a:off x="17821275"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102</xdr:row>
      <xdr:rowOff>47625</xdr:rowOff>
    </xdr:from>
    <xdr:ext cx="466725" cy="257175"/>
    <xdr:sp macro="" textlink="">
      <xdr:nvSpPr>
        <xdr:cNvPr id="614" name="テキスト ボックス 613"/>
        <xdr:cNvSpPr txBox="1"/>
      </xdr:nvSpPr>
      <xdr:spPr>
        <a:xfrm>
          <a:off x="17821275"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99</xdr:row>
      <xdr:rowOff>104775</xdr:rowOff>
    </xdr:from>
    <xdr:ext cx="466725" cy="257175"/>
    <xdr:sp macro="" textlink="">
      <xdr:nvSpPr>
        <xdr:cNvPr id="616" name="テキスト ボックス 615"/>
        <xdr:cNvSpPr txBox="1"/>
      </xdr:nvSpPr>
      <xdr:spPr>
        <a:xfrm>
          <a:off x="1782127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96</xdr:row>
      <xdr:rowOff>161925</xdr:rowOff>
    </xdr:from>
    <xdr:ext cx="466725" cy="257175"/>
    <xdr:sp macro="" textlink="">
      <xdr:nvSpPr>
        <xdr:cNvPr id="618" name="テキスト ボックス 617"/>
        <xdr:cNvSpPr txBox="1"/>
      </xdr:nvSpPr>
      <xdr:spPr>
        <a:xfrm>
          <a:off x="17821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9525</xdr:rowOff>
    </xdr:from>
    <xdr:to>
      <xdr:col>32</xdr:col>
      <xdr:colOff>190500</xdr:colOff>
      <xdr:row>107</xdr:row>
      <xdr:rowOff>123825</xdr:rowOff>
    </xdr:to>
    <xdr:cxnSp macro="">
      <xdr:nvCxnSpPr>
        <xdr:cNvPr id="620" name="直線コネクタ 619"/>
        <xdr:cNvCxnSpPr/>
      </xdr:nvCxnSpPr>
      <xdr:spPr>
        <a:xfrm flipV="1">
          <a:off x="22164675" y="173259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123825</xdr:rowOff>
    </xdr:from>
    <xdr:ext cx="466725" cy="257175"/>
    <xdr:sp macro="" textlink="">
      <xdr:nvSpPr>
        <xdr:cNvPr id="621" name="【庁舎】&#10;一人当たり面積最小値テキスト"/>
        <xdr:cNvSpPr txBox="1"/>
      </xdr:nvSpPr>
      <xdr:spPr>
        <a:xfrm>
          <a:off x="22250400" y="18468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95250</xdr:colOff>
      <xdr:row>107</xdr:row>
      <xdr:rowOff>123825</xdr:rowOff>
    </xdr:from>
    <xdr:to>
      <xdr:col>32</xdr:col>
      <xdr:colOff>276225</xdr:colOff>
      <xdr:row>107</xdr:row>
      <xdr:rowOff>123825</xdr:rowOff>
    </xdr:to>
    <xdr:cxnSp macro="">
      <xdr:nvCxnSpPr>
        <xdr:cNvPr id="622" name="直線コネクタ 621"/>
        <xdr:cNvCxnSpPr/>
      </xdr:nvCxnSpPr>
      <xdr:spPr>
        <a:xfrm>
          <a:off x="22069425" y="1846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123825</xdr:rowOff>
    </xdr:from>
    <xdr:ext cx="466725" cy="257175"/>
    <xdr:sp macro="" textlink="">
      <xdr:nvSpPr>
        <xdr:cNvPr id="623" name="【庁舎】&#10;一人当たり面積最大値テキスト"/>
        <xdr:cNvSpPr txBox="1"/>
      </xdr:nvSpPr>
      <xdr:spPr>
        <a:xfrm>
          <a:off x="22250400" y="1709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95250</xdr:colOff>
      <xdr:row>101</xdr:row>
      <xdr:rowOff>9525</xdr:rowOff>
    </xdr:from>
    <xdr:to>
      <xdr:col>32</xdr:col>
      <xdr:colOff>276225</xdr:colOff>
      <xdr:row>101</xdr:row>
      <xdr:rowOff>9525</xdr:rowOff>
    </xdr:to>
    <xdr:cxnSp macro="">
      <xdr:nvCxnSpPr>
        <xdr:cNvPr id="624" name="直線コネクタ 623"/>
        <xdr:cNvCxnSpPr/>
      </xdr:nvCxnSpPr>
      <xdr:spPr>
        <a:xfrm>
          <a:off x="22069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161925</xdr:rowOff>
    </xdr:from>
    <xdr:ext cx="466725" cy="257175"/>
    <xdr:sp macro="" textlink="">
      <xdr:nvSpPr>
        <xdr:cNvPr id="625" name="【庁舎】&#10;一人当たり面積平均値テキスト"/>
        <xdr:cNvSpPr txBox="1"/>
      </xdr:nvSpPr>
      <xdr:spPr>
        <a:xfrm>
          <a:off x="222504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133350</xdr:rowOff>
    </xdr:from>
    <xdr:to>
      <xdr:col>32</xdr:col>
      <xdr:colOff>238125</xdr:colOff>
      <xdr:row>106</xdr:row>
      <xdr:rowOff>66675</xdr:rowOff>
    </xdr:to>
    <xdr:sp macro="" textlink="">
      <xdr:nvSpPr>
        <xdr:cNvPr id="626" name="フローチャート : 判断 625"/>
        <xdr:cNvSpPr/>
      </xdr:nvSpPr>
      <xdr:spPr>
        <a:xfrm>
          <a:off x="22107525" y="1813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111</xdr:row>
      <xdr:rowOff>19050</xdr:rowOff>
    </xdr:from>
    <xdr:ext cx="762000" cy="257175"/>
    <xdr:sp macro="" textlink="">
      <xdr:nvSpPr>
        <xdr:cNvPr id="627" name="テキスト ボックス 626"/>
        <xdr:cNvSpPr txBox="1"/>
      </xdr:nvSpPr>
      <xdr:spPr>
        <a:xfrm>
          <a:off x="21974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28" name="テキスト ボックス 627"/>
        <xdr:cNvSpPr txBox="1"/>
      </xdr:nvSpPr>
      <xdr:spPr>
        <a:xfrm>
          <a:off x="2113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29" name="テキスト ボックス 628"/>
        <xdr:cNvSpPr txBox="1"/>
      </xdr:nvSpPr>
      <xdr:spPr>
        <a:xfrm>
          <a:off x="2024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30" name="テキスト ボックス 629"/>
        <xdr:cNvSpPr txBox="1"/>
      </xdr:nvSpPr>
      <xdr:spPr>
        <a:xfrm>
          <a:off x="19354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111</xdr:row>
      <xdr:rowOff>19050</xdr:rowOff>
    </xdr:from>
    <xdr:ext cx="762000" cy="257175"/>
    <xdr:sp macro="" textlink="">
      <xdr:nvSpPr>
        <xdr:cNvPr id="631" name="テキスト ボックス 630"/>
        <xdr:cNvSpPr txBox="1"/>
      </xdr:nvSpPr>
      <xdr:spPr>
        <a:xfrm>
          <a:off x="18468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105</xdr:row>
      <xdr:rowOff>142875</xdr:rowOff>
    </xdr:from>
    <xdr:to>
      <xdr:col>32</xdr:col>
      <xdr:colOff>238125</xdr:colOff>
      <xdr:row>106</xdr:row>
      <xdr:rowOff>76200</xdr:rowOff>
    </xdr:to>
    <xdr:sp macro="" textlink="">
      <xdr:nvSpPr>
        <xdr:cNvPr id="632" name="円/楕円 631"/>
        <xdr:cNvSpPr/>
      </xdr:nvSpPr>
      <xdr:spPr>
        <a:xfrm>
          <a:off x="22107525" y="1814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123825</xdr:rowOff>
    </xdr:from>
    <xdr:ext cx="466725" cy="257175"/>
    <xdr:sp macro="" textlink="">
      <xdr:nvSpPr>
        <xdr:cNvPr id="633" name="【庁舎】&#10;一人当たり面積該当値テキスト"/>
        <xdr:cNvSpPr txBox="1"/>
      </xdr:nvSpPr>
      <xdr:spPr>
        <a:xfrm>
          <a:off x="22250400" y="1812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35" name="正方形/長方形 634"/>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636" name="テキスト ボックス 635"/>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半数の類型について、有形固定資産税減価償却率は類似団体平均を下回ってるものの、庁舎については、類似団体平均を上回っている。庁舎については、災害時の防災拠点となる重要な施設であることから、公共施設等総合管理計画に基づき、他施設との複合化も見据えた個別計画を策定した上で、施設の更新を実施する。</a:t>
          </a:r>
        </a:p>
        <a:p>
          <a:r>
            <a:rPr kumimoji="1" lang="ja-JP" altLang="en-US" sz="1300">
              <a:latin typeface="ＭＳ Ｐゴシック"/>
            </a:rPr>
            <a:t>また、庁舎および市民会館以外は一人当たり面積が類似施設を上回っており、今後は、身の丈に合った施設運営が行なえるよう、上記と同様、他施設との複合化も見据えた個別施設計画を策定し、施設の総量削減に取り組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今後も課税客体の的確な把握とともに、税収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161925</xdr:rowOff>
    </xdr:from>
    <xdr:to>
      <xdr:col>7</xdr:col>
      <xdr:colOff>152400</xdr:colOff>
      <xdr:row>39</xdr:row>
      <xdr:rowOff>161925</xdr:rowOff>
    </xdr:to>
    <xdr:cxnSp macro="">
      <xdr:nvCxnSpPr>
        <xdr:cNvPr id="68" name="直線コネクタ 67"/>
        <xdr:cNvCxnSpPr/>
      </xdr:nvCxnSpPr>
      <xdr:spPr>
        <a:xfrm>
          <a:off x="4114800" y="68484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39</xdr:row>
      <xdr:rowOff>161925</xdr:rowOff>
    </xdr:from>
    <xdr:to>
      <xdr:col>6</xdr:col>
      <xdr:colOff>0</xdr:colOff>
      <xdr:row>39</xdr:row>
      <xdr:rowOff>161925</xdr:rowOff>
    </xdr:to>
    <xdr:cxnSp macro="">
      <xdr:nvCxnSpPr>
        <xdr:cNvPr id="71" name="直線コネクタ 70"/>
        <xdr:cNvCxnSpPr/>
      </xdr:nvCxnSpPr>
      <xdr:spPr>
        <a:xfrm>
          <a:off x="3228975" y="68484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41</xdr:row>
      <xdr:rowOff>142875</xdr:rowOff>
    </xdr:from>
    <xdr:to>
      <xdr:col>6</xdr:col>
      <xdr:colOff>47625</xdr:colOff>
      <xdr:row>42</xdr:row>
      <xdr:rowOff>76200</xdr:rowOff>
    </xdr:to>
    <xdr:sp macro="" textlink="">
      <xdr:nvSpPr>
        <xdr:cNvPr id="72" name="フローチャート : 判断 71"/>
        <xdr:cNvSpPr/>
      </xdr:nvSpPr>
      <xdr:spPr>
        <a:xfrm>
          <a:off x="4067175" y="7172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57150</xdr:rowOff>
    </xdr:from>
    <xdr:ext cx="733425" cy="257175"/>
    <xdr:sp macro="" textlink="">
      <xdr:nvSpPr>
        <xdr:cNvPr id="73" name="テキスト ボックス 72"/>
        <xdr:cNvSpPr txBox="1"/>
      </xdr:nvSpPr>
      <xdr:spPr>
        <a:xfrm>
          <a:off x="3733800" y="7258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276225</xdr:colOff>
      <xdr:row>39</xdr:row>
      <xdr:rowOff>133350</xdr:rowOff>
    </xdr:from>
    <xdr:to>
      <xdr:col>4</xdr:col>
      <xdr:colOff>485775</xdr:colOff>
      <xdr:row>39</xdr:row>
      <xdr:rowOff>161925</xdr:rowOff>
    </xdr:to>
    <xdr:cxnSp macro="">
      <xdr:nvCxnSpPr>
        <xdr:cNvPr id="74" name="直線コネクタ 73"/>
        <xdr:cNvCxnSpPr/>
      </xdr:nvCxnSpPr>
      <xdr:spPr>
        <a:xfrm>
          <a:off x="2333625" y="68199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19050</xdr:rowOff>
    </xdr:from>
    <xdr:to>
      <xdr:col>4</xdr:col>
      <xdr:colOff>533400</xdr:colOff>
      <xdr:row>42</xdr:row>
      <xdr:rowOff>114300</xdr:rowOff>
    </xdr:to>
    <xdr:sp macro="" textlink="">
      <xdr:nvSpPr>
        <xdr:cNvPr id="75" name="フローチャート : 判断 74"/>
        <xdr:cNvSpPr/>
      </xdr:nvSpPr>
      <xdr:spPr>
        <a:xfrm>
          <a:off x="3171825"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104775</xdr:rowOff>
    </xdr:from>
    <xdr:ext cx="762000" cy="257175"/>
    <xdr:sp macro="" textlink="">
      <xdr:nvSpPr>
        <xdr:cNvPr id="76" name="テキスト ボックス 75"/>
        <xdr:cNvSpPr txBox="1"/>
      </xdr:nvSpPr>
      <xdr:spPr>
        <a:xfrm>
          <a:off x="28479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76200</xdr:rowOff>
    </xdr:from>
    <xdr:to>
      <xdr:col>3</xdr:col>
      <xdr:colOff>276225</xdr:colOff>
      <xdr:row>39</xdr:row>
      <xdr:rowOff>133350</xdr:rowOff>
    </xdr:to>
    <xdr:cxnSp macro="">
      <xdr:nvCxnSpPr>
        <xdr:cNvPr id="77" name="直線コネクタ 76"/>
        <xdr:cNvCxnSpPr/>
      </xdr:nvCxnSpPr>
      <xdr:spPr>
        <a:xfrm>
          <a:off x="1447800" y="67627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19050</xdr:rowOff>
    </xdr:from>
    <xdr:to>
      <xdr:col>3</xdr:col>
      <xdr:colOff>333375</xdr:colOff>
      <xdr:row>42</xdr:row>
      <xdr:rowOff>114300</xdr:rowOff>
    </xdr:to>
    <xdr:sp macro="" textlink="">
      <xdr:nvSpPr>
        <xdr:cNvPr id="78" name="フローチャート : 判断 77"/>
        <xdr:cNvSpPr/>
      </xdr:nvSpPr>
      <xdr:spPr>
        <a:xfrm>
          <a:off x="2286000"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104775</xdr:rowOff>
    </xdr:from>
    <xdr:ext cx="762000" cy="257175"/>
    <xdr:sp macro="" textlink="">
      <xdr:nvSpPr>
        <xdr:cNvPr id="79" name="テキスト ボックス 78"/>
        <xdr:cNvSpPr txBox="1"/>
      </xdr:nvSpPr>
      <xdr:spPr>
        <a:xfrm>
          <a:off x="1952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104775</xdr:rowOff>
    </xdr:from>
    <xdr:to>
      <xdr:col>2</xdr:col>
      <xdr:colOff>123825</xdr:colOff>
      <xdr:row>42</xdr:row>
      <xdr:rowOff>38100</xdr:rowOff>
    </xdr:to>
    <xdr:sp macro="" textlink="">
      <xdr:nvSpPr>
        <xdr:cNvPr id="80" name="フローチャート : 判断 79"/>
        <xdr:cNvSpPr/>
      </xdr:nvSpPr>
      <xdr:spPr>
        <a:xfrm>
          <a:off x="1400175" y="713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19050</xdr:rowOff>
    </xdr:from>
    <xdr:ext cx="762000" cy="257175"/>
    <xdr:sp macro="" textlink="">
      <xdr:nvSpPr>
        <xdr:cNvPr id="81" name="テキスト ボックス 80"/>
        <xdr:cNvSpPr txBox="1"/>
      </xdr:nvSpPr>
      <xdr:spPr>
        <a:xfrm>
          <a:off x="1066800" y="721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104775</xdr:rowOff>
    </xdr:from>
    <xdr:to>
      <xdr:col>7</xdr:col>
      <xdr:colOff>200025</xdr:colOff>
      <xdr:row>40</xdr:row>
      <xdr:rowOff>38100</xdr:rowOff>
    </xdr:to>
    <xdr:sp macro="" textlink="">
      <xdr:nvSpPr>
        <xdr:cNvPr id="87" name="円/楕円 86"/>
        <xdr:cNvSpPr/>
      </xdr:nvSpPr>
      <xdr:spPr>
        <a:xfrm>
          <a:off x="4905375" y="679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123825</xdr:rowOff>
    </xdr:from>
    <xdr:ext cx="762000" cy="257175"/>
    <xdr:sp macro="" textlink="">
      <xdr:nvSpPr>
        <xdr:cNvPr id="88" name="財政力該当値テキスト"/>
        <xdr:cNvSpPr txBox="1"/>
      </xdr:nvSpPr>
      <xdr:spPr>
        <a:xfrm>
          <a:off x="503872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104775</xdr:rowOff>
    </xdr:from>
    <xdr:to>
      <xdr:col>6</xdr:col>
      <xdr:colOff>47625</xdr:colOff>
      <xdr:row>40</xdr:row>
      <xdr:rowOff>38100</xdr:rowOff>
    </xdr:to>
    <xdr:sp macro="" textlink="">
      <xdr:nvSpPr>
        <xdr:cNvPr id="89" name="円/楕円 88"/>
        <xdr:cNvSpPr/>
      </xdr:nvSpPr>
      <xdr:spPr>
        <a:xfrm>
          <a:off x="4067175" y="679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47625</xdr:rowOff>
    </xdr:from>
    <xdr:ext cx="733425" cy="257175"/>
    <xdr:sp macro="" textlink="">
      <xdr:nvSpPr>
        <xdr:cNvPr id="90" name="テキスト ボックス 89"/>
        <xdr:cNvSpPr txBox="1"/>
      </xdr:nvSpPr>
      <xdr:spPr>
        <a:xfrm>
          <a:off x="3733800"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104775</xdr:rowOff>
    </xdr:from>
    <xdr:to>
      <xdr:col>4</xdr:col>
      <xdr:colOff>533400</xdr:colOff>
      <xdr:row>40</xdr:row>
      <xdr:rowOff>38100</xdr:rowOff>
    </xdr:to>
    <xdr:sp macro="" textlink="">
      <xdr:nvSpPr>
        <xdr:cNvPr id="91" name="円/楕円 90"/>
        <xdr:cNvSpPr/>
      </xdr:nvSpPr>
      <xdr:spPr>
        <a:xfrm>
          <a:off x="3171825" y="6791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47625</xdr:rowOff>
    </xdr:from>
    <xdr:ext cx="762000" cy="257175"/>
    <xdr:sp macro="" textlink="">
      <xdr:nvSpPr>
        <xdr:cNvPr id="92" name="テキスト ボックス 91"/>
        <xdr:cNvSpPr txBox="1"/>
      </xdr:nvSpPr>
      <xdr:spPr>
        <a:xfrm>
          <a:off x="2847975"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85725</xdr:rowOff>
    </xdr:from>
    <xdr:to>
      <xdr:col>3</xdr:col>
      <xdr:colOff>333375</xdr:colOff>
      <xdr:row>40</xdr:row>
      <xdr:rowOff>19050</xdr:rowOff>
    </xdr:to>
    <xdr:sp macro="" textlink="">
      <xdr:nvSpPr>
        <xdr:cNvPr id="93" name="円/楕円 92"/>
        <xdr:cNvSpPr/>
      </xdr:nvSpPr>
      <xdr:spPr>
        <a:xfrm>
          <a:off x="2286000" y="677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28575</xdr:rowOff>
    </xdr:from>
    <xdr:ext cx="762000" cy="257175"/>
    <xdr:sp macro="" textlink="">
      <xdr:nvSpPr>
        <xdr:cNvPr id="94" name="テキスト ボックス 93"/>
        <xdr:cNvSpPr txBox="1"/>
      </xdr:nvSpPr>
      <xdr:spPr>
        <a:xfrm>
          <a:off x="19526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28575</xdr:rowOff>
    </xdr:from>
    <xdr:to>
      <xdr:col>2</xdr:col>
      <xdr:colOff>123825</xdr:colOff>
      <xdr:row>39</xdr:row>
      <xdr:rowOff>123825</xdr:rowOff>
    </xdr:to>
    <xdr:sp macro="" textlink="">
      <xdr:nvSpPr>
        <xdr:cNvPr id="95" name="円/楕円 94"/>
        <xdr:cNvSpPr/>
      </xdr:nvSpPr>
      <xdr:spPr>
        <a:xfrm>
          <a:off x="1400175" y="6715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142875</xdr:rowOff>
    </xdr:from>
    <xdr:ext cx="762000" cy="257175"/>
    <xdr:sp macro="" textlink="">
      <xdr:nvSpPr>
        <xdr:cNvPr id="96" name="テキスト ボックス 95"/>
        <xdr:cNvSpPr txBox="1"/>
      </xdr:nvSpPr>
      <xdr:spPr>
        <a:xfrm>
          <a:off x="1066800"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合併以降両町の均衡ある発展に資する事業および義務教育施設の耐震化事業等を積極的に実施してきたことによる公債費の増、保育園における待機児童減少対策として臨時保育士の雇用により経常的支出額が増加し比率が悪化傾向にある。また、公共施設の管理運営について指定管理制度を積極的に活用しているが必ずしも経費節減にはつながっていないため公共施設等総合管理計画に基づく施設の統廃合を積極的に進め施設の総量縮減による経費の節減により長期財政計画の最終年度である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90.7</a:t>
          </a:r>
          <a:r>
            <a:rPr kumimoji="1" lang="ja-JP" altLang="en-US" sz="1300">
              <a:latin typeface="ＭＳ Ｐゴシック"/>
            </a:rPr>
            <a:t>％以下を目標に改善に努める。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85725</xdr:rowOff>
    </xdr:from>
    <xdr:to>
      <xdr:col>7</xdr:col>
      <xdr:colOff>152400</xdr:colOff>
      <xdr:row>65</xdr:row>
      <xdr:rowOff>114300</xdr:rowOff>
    </xdr:to>
    <xdr:cxnSp macro="">
      <xdr:nvCxnSpPr>
        <xdr:cNvPr id="129" name="直線コネクタ 128"/>
        <xdr:cNvCxnSpPr/>
      </xdr:nvCxnSpPr>
      <xdr:spPr>
        <a:xfrm>
          <a:off x="4114800" y="112299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65</xdr:row>
      <xdr:rowOff>85725</xdr:rowOff>
    </xdr:from>
    <xdr:to>
      <xdr:col>6</xdr:col>
      <xdr:colOff>0</xdr:colOff>
      <xdr:row>65</xdr:row>
      <xdr:rowOff>95250</xdr:rowOff>
    </xdr:to>
    <xdr:cxnSp macro="">
      <xdr:nvCxnSpPr>
        <xdr:cNvPr id="132" name="直線コネクタ 131"/>
        <xdr:cNvCxnSpPr/>
      </xdr:nvCxnSpPr>
      <xdr:spPr>
        <a:xfrm flipV="1">
          <a:off x="3228975" y="11229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63</xdr:row>
      <xdr:rowOff>28575</xdr:rowOff>
    </xdr:from>
    <xdr:to>
      <xdr:col>6</xdr:col>
      <xdr:colOff>47625</xdr:colOff>
      <xdr:row>63</xdr:row>
      <xdr:rowOff>123825</xdr:rowOff>
    </xdr:to>
    <xdr:sp macro="" textlink="">
      <xdr:nvSpPr>
        <xdr:cNvPr id="133" name="フローチャート : 判断 132"/>
        <xdr:cNvSpPr/>
      </xdr:nvSpPr>
      <xdr:spPr>
        <a:xfrm>
          <a:off x="4067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133350</xdr:rowOff>
    </xdr:from>
    <xdr:ext cx="733425" cy="257175"/>
    <xdr:sp macro="" textlink="">
      <xdr:nvSpPr>
        <xdr:cNvPr id="134" name="テキスト ボックス 133"/>
        <xdr:cNvSpPr txBox="1"/>
      </xdr:nvSpPr>
      <xdr:spPr>
        <a:xfrm>
          <a:off x="3733800" y="1059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276225</xdr:colOff>
      <xdr:row>65</xdr:row>
      <xdr:rowOff>28575</xdr:rowOff>
    </xdr:from>
    <xdr:to>
      <xdr:col>4</xdr:col>
      <xdr:colOff>485775</xdr:colOff>
      <xdr:row>65</xdr:row>
      <xdr:rowOff>95250</xdr:rowOff>
    </xdr:to>
    <xdr:cxnSp macro="">
      <xdr:nvCxnSpPr>
        <xdr:cNvPr id="135" name="直線コネクタ 134"/>
        <xdr:cNvCxnSpPr/>
      </xdr:nvCxnSpPr>
      <xdr:spPr>
        <a:xfrm>
          <a:off x="2333625" y="111728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19050</xdr:rowOff>
    </xdr:from>
    <xdr:to>
      <xdr:col>4</xdr:col>
      <xdr:colOff>533400</xdr:colOff>
      <xdr:row>63</xdr:row>
      <xdr:rowOff>123825</xdr:rowOff>
    </xdr:to>
    <xdr:sp macro="" textlink="">
      <xdr:nvSpPr>
        <xdr:cNvPr id="136" name="フローチャート : 判断 135"/>
        <xdr:cNvSpPr/>
      </xdr:nvSpPr>
      <xdr:spPr>
        <a:xfrm>
          <a:off x="3171825" y="10820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133350</xdr:rowOff>
    </xdr:from>
    <xdr:ext cx="762000" cy="257175"/>
    <xdr:sp macro="" textlink="">
      <xdr:nvSpPr>
        <xdr:cNvPr id="137" name="テキスト ボックス 136"/>
        <xdr:cNvSpPr txBox="1"/>
      </xdr:nvSpPr>
      <xdr:spPr>
        <a:xfrm>
          <a:off x="28479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142875</xdr:rowOff>
    </xdr:from>
    <xdr:to>
      <xdr:col>3</xdr:col>
      <xdr:colOff>276225</xdr:colOff>
      <xdr:row>65</xdr:row>
      <xdr:rowOff>28575</xdr:rowOff>
    </xdr:to>
    <xdr:cxnSp macro="">
      <xdr:nvCxnSpPr>
        <xdr:cNvPr id="138" name="直線コネクタ 137"/>
        <xdr:cNvCxnSpPr/>
      </xdr:nvCxnSpPr>
      <xdr:spPr>
        <a:xfrm>
          <a:off x="1447800" y="111156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57150</xdr:rowOff>
    </xdr:from>
    <xdr:to>
      <xdr:col>3</xdr:col>
      <xdr:colOff>333375</xdr:colOff>
      <xdr:row>63</xdr:row>
      <xdr:rowOff>161925</xdr:rowOff>
    </xdr:to>
    <xdr:sp macro="" textlink="">
      <xdr:nvSpPr>
        <xdr:cNvPr id="139" name="フローチャート : 判断 138"/>
        <xdr:cNvSpPr/>
      </xdr:nvSpPr>
      <xdr:spPr>
        <a:xfrm>
          <a:off x="2286000" y="10858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171450</xdr:rowOff>
    </xdr:from>
    <xdr:ext cx="762000" cy="257175"/>
    <xdr:sp macro="" textlink="">
      <xdr:nvSpPr>
        <xdr:cNvPr id="140" name="テキスト ボックス 139"/>
        <xdr:cNvSpPr txBox="1"/>
      </xdr:nvSpPr>
      <xdr:spPr>
        <a:xfrm>
          <a:off x="195262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28575</xdr:rowOff>
    </xdr:from>
    <xdr:to>
      <xdr:col>2</xdr:col>
      <xdr:colOff>123825</xdr:colOff>
      <xdr:row>63</xdr:row>
      <xdr:rowOff>123825</xdr:rowOff>
    </xdr:to>
    <xdr:sp macro="" textlink="">
      <xdr:nvSpPr>
        <xdr:cNvPr id="141" name="フローチャート : 判断 140"/>
        <xdr:cNvSpPr/>
      </xdr:nvSpPr>
      <xdr:spPr>
        <a:xfrm>
          <a:off x="1400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133350</xdr:rowOff>
    </xdr:from>
    <xdr:ext cx="762000" cy="257175"/>
    <xdr:sp macro="" textlink="">
      <xdr:nvSpPr>
        <xdr:cNvPr id="142" name="テキスト ボックス 141"/>
        <xdr:cNvSpPr txBox="1"/>
      </xdr:nvSpPr>
      <xdr:spPr>
        <a:xfrm>
          <a:off x="1066800"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65</xdr:row>
      <xdr:rowOff>66675</xdr:rowOff>
    </xdr:from>
    <xdr:to>
      <xdr:col>7</xdr:col>
      <xdr:colOff>200025</xdr:colOff>
      <xdr:row>65</xdr:row>
      <xdr:rowOff>171450</xdr:rowOff>
    </xdr:to>
    <xdr:sp macro="" textlink="">
      <xdr:nvSpPr>
        <xdr:cNvPr id="148" name="円/楕円 147"/>
        <xdr:cNvSpPr/>
      </xdr:nvSpPr>
      <xdr:spPr>
        <a:xfrm>
          <a:off x="4905375" y="11210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38100</xdr:rowOff>
    </xdr:from>
    <xdr:ext cx="762000" cy="257175"/>
    <xdr:sp macro="" textlink="">
      <xdr:nvSpPr>
        <xdr:cNvPr id="149" name="財政構造の弾力性該当値テキスト"/>
        <xdr:cNvSpPr txBox="1"/>
      </xdr:nvSpPr>
      <xdr:spPr>
        <a:xfrm>
          <a:off x="503872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638175</xdr:colOff>
      <xdr:row>65</xdr:row>
      <xdr:rowOff>38100</xdr:rowOff>
    </xdr:from>
    <xdr:to>
      <xdr:col>6</xdr:col>
      <xdr:colOff>47625</xdr:colOff>
      <xdr:row>65</xdr:row>
      <xdr:rowOff>142875</xdr:rowOff>
    </xdr:to>
    <xdr:sp macro="" textlink="">
      <xdr:nvSpPr>
        <xdr:cNvPr id="150" name="円/楕円 149"/>
        <xdr:cNvSpPr/>
      </xdr:nvSpPr>
      <xdr:spPr>
        <a:xfrm>
          <a:off x="4067175" y="11182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123825</xdr:rowOff>
    </xdr:from>
    <xdr:ext cx="733425" cy="257175"/>
    <xdr:sp macro="" textlink="">
      <xdr:nvSpPr>
        <xdr:cNvPr id="151" name="テキスト ボックス 150"/>
        <xdr:cNvSpPr txBox="1"/>
      </xdr:nvSpPr>
      <xdr:spPr>
        <a:xfrm>
          <a:off x="3733800" y="11268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428625</xdr:colOff>
      <xdr:row>65</xdr:row>
      <xdr:rowOff>47625</xdr:rowOff>
    </xdr:from>
    <xdr:to>
      <xdr:col>4</xdr:col>
      <xdr:colOff>533400</xdr:colOff>
      <xdr:row>65</xdr:row>
      <xdr:rowOff>142875</xdr:rowOff>
    </xdr:to>
    <xdr:sp macro="" textlink="">
      <xdr:nvSpPr>
        <xdr:cNvPr id="152" name="円/楕円 151"/>
        <xdr:cNvSpPr/>
      </xdr:nvSpPr>
      <xdr:spPr>
        <a:xfrm>
          <a:off x="3171825" y="11191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133350</xdr:rowOff>
    </xdr:from>
    <xdr:ext cx="762000" cy="257175"/>
    <xdr:sp macro="" textlink="">
      <xdr:nvSpPr>
        <xdr:cNvPr id="153" name="テキスト ボックス 152"/>
        <xdr:cNvSpPr txBox="1"/>
      </xdr:nvSpPr>
      <xdr:spPr>
        <a:xfrm>
          <a:off x="2847975" y="1127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152400</xdr:rowOff>
    </xdr:from>
    <xdr:to>
      <xdr:col>3</xdr:col>
      <xdr:colOff>333375</xdr:colOff>
      <xdr:row>65</xdr:row>
      <xdr:rowOff>76200</xdr:rowOff>
    </xdr:to>
    <xdr:sp macro="" textlink="">
      <xdr:nvSpPr>
        <xdr:cNvPr id="154" name="円/楕円 153"/>
        <xdr:cNvSpPr/>
      </xdr:nvSpPr>
      <xdr:spPr>
        <a:xfrm>
          <a:off x="2286000" y="1112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66675</xdr:rowOff>
    </xdr:from>
    <xdr:ext cx="762000" cy="257175"/>
    <xdr:sp macro="" textlink="">
      <xdr:nvSpPr>
        <xdr:cNvPr id="155" name="テキスト ボックス 154"/>
        <xdr:cNvSpPr txBox="1"/>
      </xdr:nvSpPr>
      <xdr:spPr>
        <a:xfrm>
          <a:off x="1952625" y="1121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95250</xdr:rowOff>
    </xdr:from>
    <xdr:to>
      <xdr:col>2</xdr:col>
      <xdr:colOff>123825</xdr:colOff>
      <xdr:row>65</xdr:row>
      <xdr:rowOff>28575</xdr:rowOff>
    </xdr:to>
    <xdr:sp macro="" textlink="">
      <xdr:nvSpPr>
        <xdr:cNvPr id="156" name="円/楕円 155"/>
        <xdr:cNvSpPr/>
      </xdr:nvSpPr>
      <xdr:spPr>
        <a:xfrm>
          <a:off x="1400175" y="11068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9525</xdr:rowOff>
    </xdr:from>
    <xdr:ext cx="762000" cy="257175"/>
    <xdr:sp macro="" textlink="">
      <xdr:nvSpPr>
        <xdr:cNvPr id="157" name="テキスト ボックス 156"/>
        <xdr:cNvSpPr txBox="1"/>
      </xdr:nvSpPr>
      <xdr:spPr>
        <a:xfrm>
          <a:off x="1066800" y="1115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ごみ処理業務や消防業務などを一部事務組合で行っていることが挙げられる。当業務を直営により実施した場合、類似団体決算額を大きく超えることから公共施設等総合管理計画に基づく施設ごとの個別管理計画を策定し、総量縮減により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116,000</a:t>
          </a:r>
          <a:r>
            <a:rPr kumimoji="1" lang="ja-JP" altLang="en-US" sz="1300">
              <a:latin typeface="ＭＳ Ｐゴシック"/>
            </a:rPr>
            <a:t>円以下を目標に改善に努める。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123825</xdr:rowOff>
    </xdr:from>
    <xdr:to>
      <xdr:col>7</xdr:col>
      <xdr:colOff>152400</xdr:colOff>
      <xdr:row>84</xdr:row>
      <xdr:rowOff>0</xdr:rowOff>
    </xdr:to>
    <xdr:cxnSp macro="">
      <xdr:nvCxnSpPr>
        <xdr:cNvPr id="194" name="直線コネクタ 193"/>
        <xdr:cNvCxnSpPr/>
      </xdr:nvCxnSpPr>
      <xdr:spPr>
        <a:xfrm>
          <a:off x="4114800" y="143541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83</xdr:row>
      <xdr:rowOff>66675</xdr:rowOff>
    </xdr:from>
    <xdr:to>
      <xdr:col>6</xdr:col>
      <xdr:colOff>0</xdr:colOff>
      <xdr:row>83</xdr:row>
      <xdr:rowOff>123825</xdr:rowOff>
    </xdr:to>
    <xdr:cxnSp macro="">
      <xdr:nvCxnSpPr>
        <xdr:cNvPr id="197" name="直線コネクタ 196"/>
        <xdr:cNvCxnSpPr/>
      </xdr:nvCxnSpPr>
      <xdr:spPr>
        <a:xfrm>
          <a:off x="3228975" y="142970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66675</xdr:rowOff>
    </xdr:from>
    <xdr:to>
      <xdr:col>6</xdr:col>
      <xdr:colOff>47625</xdr:colOff>
      <xdr:row>85</xdr:row>
      <xdr:rowOff>171450</xdr:rowOff>
    </xdr:to>
    <xdr:sp macro="" textlink="">
      <xdr:nvSpPr>
        <xdr:cNvPr id="198" name="フローチャート : 判断 197"/>
        <xdr:cNvSpPr/>
      </xdr:nvSpPr>
      <xdr:spPr>
        <a:xfrm>
          <a:off x="4067175" y="14639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152400</xdr:rowOff>
    </xdr:from>
    <xdr:ext cx="733425" cy="257175"/>
    <xdr:sp macro="" textlink="">
      <xdr:nvSpPr>
        <xdr:cNvPr id="199" name="テキスト ボックス 198"/>
        <xdr:cNvSpPr txBox="1"/>
      </xdr:nvSpPr>
      <xdr:spPr>
        <a:xfrm>
          <a:off x="3733800" y="1472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276225</xdr:colOff>
      <xdr:row>83</xdr:row>
      <xdr:rowOff>47625</xdr:rowOff>
    </xdr:from>
    <xdr:to>
      <xdr:col>4</xdr:col>
      <xdr:colOff>485775</xdr:colOff>
      <xdr:row>83</xdr:row>
      <xdr:rowOff>66675</xdr:rowOff>
    </xdr:to>
    <xdr:cxnSp macro="">
      <xdr:nvCxnSpPr>
        <xdr:cNvPr id="200" name="直線コネクタ 199"/>
        <xdr:cNvCxnSpPr/>
      </xdr:nvCxnSpPr>
      <xdr:spPr>
        <a:xfrm>
          <a:off x="2333625" y="142779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38100</xdr:rowOff>
    </xdr:from>
    <xdr:to>
      <xdr:col>4</xdr:col>
      <xdr:colOff>533400</xdr:colOff>
      <xdr:row>85</xdr:row>
      <xdr:rowOff>133350</xdr:rowOff>
    </xdr:to>
    <xdr:sp macro="" textlink="">
      <xdr:nvSpPr>
        <xdr:cNvPr id="201" name="フローチャート : 判断 200"/>
        <xdr:cNvSpPr/>
      </xdr:nvSpPr>
      <xdr:spPr>
        <a:xfrm>
          <a:off x="3171825" y="14611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123825</xdr:rowOff>
    </xdr:from>
    <xdr:ext cx="762000" cy="257175"/>
    <xdr:sp macro="" textlink="">
      <xdr:nvSpPr>
        <xdr:cNvPr id="202" name="テキスト ボックス 201"/>
        <xdr:cNvSpPr txBox="1"/>
      </xdr:nvSpPr>
      <xdr:spPr>
        <a:xfrm>
          <a:off x="2847975"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47625</xdr:rowOff>
    </xdr:from>
    <xdr:to>
      <xdr:col>3</xdr:col>
      <xdr:colOff>276225</xdr:colOff>
      <xdr:row>83</xdr:row>
      <xdr:rowOff>123825</xdr:rowOff>
    </xdr:to>
    <xdr:cxnSp macro="">
      <xdr:nvCxnSpPr>
        <xdr:cNvPr id="203" name="直線コネクタ 202"/>
        <xdr:cNvCxnSpPr/>
      </xdr:nvCxnSpPr>
      <xdr:spPr>
        <a:xfrm flipV="1">
          <a:off x="1447800" y="142779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133350</xdr:rowOff>
    </xdr:from>
    <xdr:to>
      <xdr:col>3</xdr:col>
      <xdr:colOff>333375</xdr:colOff>
      <xdr:row>85</xdr:row>
      <xdr:rowOff>57150</xdr:rowOff>
    </xdr:to>
    <xdr:sp macro="" textlink="">
      <xdr:nvSpPr>
        <xdr:cNvPr id="204" name="フローチャート : 判断 203"/>
        <xdr:cNvSpPr/>
      </xdr:nvSpPr>
      <xdr:spPr>
        <a:xfrm>
          <a:off x="2286000"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85</xdr:row>
      <xdr:rowOff>47625</xdr:rowOff>
    </xdr:from>
    <xdr:ext cx="762000" cy="257175"/>
    <xdr:sp macro="" textlink="">
      <xdr:nvSpPr>
        <xdr:cNvPr id="205" name="テキスト ボックス 204"/>
        <xdr:cNvSpPr txBox="1"/>
      </xdr:nvSpPr>
      <xdr:spPr>
        <a:xfrm>
          <a:off x="1952625"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28575</xdr:colOff>
      <xdr:row>84</xdr:row>
      <xdr:rowOff>95250</xdr:rowOff>
    </xdr:from>
    <xdr:to>
      <xdr:col>2</xdr:col>
      <xdr:colOff>123825</xdr:colOff>
      <xdr:row>85</xdr:row>
      <xdr:rowOff>28575</xdr:rowOff>
    </xdr:to>
    <xdr:sp macro="" textlink="">
      <xdr:nvSpPr>
        <xdr:cNvPr id="206" name="フローチャート : 判断 205"/>
        <xdr:cNvSpPr/>
      </xdr:nvSpPr>
      <xdr:spPr>
        <a:xfrm>
          <a:off x="1400175" y="14497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9525</xdr:rowOff>
    </xdr:from>
    <xdr:ext cx="762000" cy="257175"/>
    <xdr:sp macro="" textlink="">
      <xdr:nvSpPr>
        <xdr:cNvPr id="207" name="テキスト ボックス 206"/>
        <xdr:cNvSpPr txBox="1"/>
      </xdr:nvSpPr>
      <xdr:spPr>
        <a:xfrm>
          <a:off x="1066800"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213" name="円/楕円 212"/>
        <xdr:cNvSpPr/>
      </xdr:nvSpPr>
      <xdr:spPr>
        <a:xfrm>
          <a:off x="4905375" y="1435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82</xdr:row>
      <xdr:rowOff>142875</xdr:rowOff>
    </xdr:from>
    <xdr:ext cx="762000" cy="257175"/>
    <xdr:sp macro="" textlink="">
      <xdr:nvSpPr>
        <xdr:cNvPr id="214" name="人件費・物件費等の状況該当値テキスト"/>
        <xdr:cNvSpPr txBox="1"/>
      </xdr:nvSpPr>
      <xdr:spPr>
        <a:xfrm>
          <a:off x="503872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118,334</a:t>
          </a:r>
          <a:endParaRPr kumimoji="1" lang="ja-JP" altLang="en-US" sz="1000" b="1">
            <a:solidFill>
              <a:srgbClr val="FF0000"/>
            </a:solidFill>
            <a:latin typeface="ＭＳ Ｐゴシック"/>
          </a:endParaRPr>
        </a:p>
      </xdr:txBody>
    </xdr:sp>
    <xdr:clientData/>
  </xdr:oneCellAnchor>
  <xdr:twoCellAnchor>
    <xdr:from>
      <xdr:col>5</xdr:col>
      <xdr:colOff>638175</xdr:colOff>
      <xdr:row>83</xdr:row>
      <xdr:rowOff>66675</xdr:rowOff>
    </xdr:from>
    <xdr:to>
      <xdr:col>6</xdr:col>
      <xdr:colOff>47625</xdr:colOff>
      <xdr:row>84</xdr:row>
      <xdr:rowOff>0</xdr:rowOff>
    </xdr:to>
    <xdr:sp macro="" textlink="">
      <xdr:nvSpPr>
        <xdr:cNvPr id="215" name="円/楕円 214"/>
        <xdr:cNvSpPr/>
      </xdr:nvSpPr>
      <xdr:spPr>
        <a:xfrm>
          <a:off x="4067175" y="1429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9525</xdr:rowOff>
    </xdr:from>
    <xdr:ext cx="733425" cy="257175"/>
    <xdr:sp macro="" textlink="">
      <xdr:nvSpPr>
        <xdr:cNvPr id="216" name="テキスト ボックス 215"/>
        <xdr:cNvSpPr txBox="1"/>
      </xdr:nvSpPr>
      <xdr:spPr>
        <a:xfrm>
          <a:off x="3733800" y="1406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115,352</a:t>
          </a:r>
          <a:endParaRPr kumimoji="1" lang="ja-JP" altLang="en-US" sz="1000" b="1">
            <a:solidFill>
              <a:srgbClr val="FF0000"/>
            </a:solidFill>
            <a:latin typeface="ＭＳ Ｐゴシック"/>
          </a:endParaRPr>
        </a:p>
      </xdr:txBody>
    </xdr:sp>
    <xdr:clientData/>
  </xdr:oneCellAnchor>
  <xdr:twoCellAnchor>
    <xdr:from>
      <xdr:col>4</xdr:col>
      <xdr:colOff>428625</xdr:colOff>
      <xdr:row>83</xdr:row>
      <xdr:rowOff>19050</xdr:rowOff>
    </xdr:from>
    <xdr:to>
      <xdr:col>4</xdr:col>
      <xdr:colOff>533400</xdr:colOff>
      <xdr:row>83</xdr:row>
      <xdr:rowOff>123825</xdr:rowOff>
    </xdr:to>
    <xdr:sp macro="" textlink="">
      <xdr:nvSpPr>
        <xdr:cNvPr id="217" name="円/楕円 216"/>
        <xdr:cNvSpPr/>
      </xdr:nvSpPr>
      <xdr:spPr>
        <a:xfrm>
          <a:off x="3171825" y="1424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133350</xdr:rowOff>
    </xdr:from>
    <xdr:ext cx="762000" cy="257175"/>
    <xdr:sp macro="" textlink="">
      <xdr:nvSpPr>
        <xdr:cNvPr id="218" name="テキスト ボックス 217"/>
        <xdr:cNvSpPr txBox="1"/>
      </xdr:nvSpPr>
      <xdr:spPr>
        <a:xfrm>
          <a:off x="2847975" y="1402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0</xdr:rowOff>
    </xdr:from>
    <xdr:to>
      <xdr:col>3</xdr:col>
      <xdr:colOff>333375</xdr:colOff>
      <xdr:row>83</xdr:row>
      <xdr:rowOff>104775</xdr:rowOff>
    </xdr:to>
    <xdr:sp macro="" textlink="">
      <xdr:nvSpPr>
        <xdr:cNvPr id="219" name="円/楕円 218"/>
        <xdr:cNvSpPr/>
      </xdr:nvSpPr>
      <xdr:spPr>
        <a:xfrm>
          <a:off x="2286000" y="1423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114300</xdr:rowOff>
    </xdr:from>
    <xdr:ext cx="762000" cy="257175"/>
    <xdr:sp macro="" textlink="">
      <xdr:nvSpPr>
        <xdr:cNvPr id="220" name="テキスト ボックス 219"/>
        <xdr:cNvSpPr txBox="1"/>
      </xdr:nvSpPr>
      <xdr:spPr>
        <a:xfrm>
          <a:off x="19526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2</xdr:col>
      <xdr:colOff>28575</xdr:colOff>
      <xdr:row>83</xdr:row>
      <xdr:rowOff>76200</xdr:rowOff>
    </xdr:from>
    <xdr:to>
      <xdr:col>2</xdr:col>
      <xdr:colOff>123825</xdr:colOff>
      <xdr:row>84</xdr:row>
      <xdr:rowOff>9525</xdr:rowOff>
    </xdr:to>
    <xdr:sp macro="" textlink="">
      <xdr:nvSpPr>
        <xdr:cNvPr id="221" name="円/楕円 220"/>
        <xdr:cNvSpPr/>
      </xdr:nvSpPr>
      <xdr:spPr>
        <a:xfrm>
          <a:off x="1400175" y="14306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19050</xdr:rowOff>
    </xdr:from>
    <xdr:ext cx="762000" cy="257175"/>
    <xdr:sp macro="" textlink="">
      <xdr:nvSpPr>
        <xdr:cNvPr id="222" name="テキスト ボックス 221"/>
        <xdr:cNvSpPr txBox="1"/>
      </xdr:nvSpPr>
      <xdr:spPr>
        <a:xfrm>
          <a:off x="1066800"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今年度は職員分布の変動や定年退職者が多かったことに伴う昇任昇格者の増加により国の水準を超える指数となっている。</a:t>
          </a:r>
        </a:p>
        <a:p>
          <a:r>
            <a:rPr kumimoji="1" lang="ja-JP" altLang="en-US" sz="1300">
              <a:latin typeface="ＭＳ Ｐゴシック"/>
            </a:rPr>
            <a:t>これまで年功的な昇任、昇格を行ってきており、現在、管理職職員（課長補佐級以上）は３８．２％、係長・主幹職以上では６割を占めていることから、今後は、職務・職責に応じた構造への変換を図り、あわせて職階や年齢階層など職員構成の適正化を図ることにより、国の水準以下となるよう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8" name="直線コネクタ 237"/>
        <xdr:cNvCxnSpPr/>
      </xdr:nvCxnSpPr>
      <xdr:spPr>
        <a:xfrm>
          <a:off x="12830175" y="1532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9" name="テキスト ボックス 238"/>
        <xdr:cNvSpPr txBox="1"/>
      </xdr:nvSpPr>
      <xdr:spPr>
        <a:xfrm>
          <a:off x="120681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0" name="直線コネクタ 239"/>
        <xdr:cNvCxnSpPr/>
      </xdr:nvCxnSpPr>
      <xdr:spPr>
        <a:xfrm>
          <a:off x="12830175" y="1484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1" name="テキスト ボックス 240"/>
        <xdr:cNvSpPr txBox="1"/>
      </xdr:nvSpPr>
      <xdr:spPr>
        <a:xfrm>
          <a:off x="120681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2" name="直線コネクタ 241"/>
        <xdr:cNvCxnSpPr/>
      </xdr:nvCxnSpPr>
      <xdr:spPr>
        <a:xfrm>
          <a:off x="12830175" y="1436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3" name="テキスト ボックス 242"/>
        <xdr:cNvSpPr txBox="1"/>
      </xdr:nvSpPr>
      <xdr:spPr>
        <a:xfrm>
          <a:off x="1206817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4" name="直線コネクタ 243"/>
        <xdr:cNvCxnSpPr/>
      </xdr:nvCxnSpPr>
      <xdr:spPr>
        <a:xfrm>
          <a:off x="12830175" y="1387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5" name="テキスト ボックス 244"/>
        <xdr:cNvSpPr txBox="1"/>
      </xdr:nvSpPr>
      <xdr:spPr>
        <a:xfrm>
          <a:off x="120681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28575</xdr:rowOff>
    </xdr:from>
    <xdr:to>
      <xdr:col>24</xdr:col>
      <xdr:colOff>561975</xdr:colOff>
      <xdr:row>85</xdr:row>
      <xdr:rowOff>85725</xdr:rowOff>
    </xdr:to>
    <xdr:cxnSp macro="">
      <xdr:nvCxnSpPr>
        <xdr:cNvPr id="249" name="直線コネクタ 248"/>
        <xdr:cNvCxnSpPr/>
      </xdr:nvCxnSpPr>
      <xdr:spPr>
        <a:xfrm flipV="1">
          <a:off x="17021175" y="13744575"/>
          <a:ext cx="0" cy="914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57150</xdr:rowOff>
    </xdr:from>
    <xdr:ext cx="762000" cy="257175"/>
    <xdr:sp macro="" textlink="">
      <xdr:nvSpPr>
        <xdr:cNvPr id="250" name="給与水準   （国との比較）最小値テキスト"/>
        <xdr:cNvSpPr txBox="1"/>
      </xdr:nvSpPr>
      <xdr:spPr>
        <a:xfrm>
          <a:off x="1710690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85</xdr:row>
      <xdr:rowOff>85725</xdr:rowOff>
    </xdr:from>
    <xdr:to>
      <xdr:col>24</xdr:col>
      <xdr:colOff>647700</xdr:colOff>
      <xdr:row>85</xdr:row>
      <xdr:rowOff>85725</xdr:rowOff>
    </xdr:to>
    <xdr:cxnSp macro="">
      <xdr:nvCxnSpPr>
        <xdr:cNvPr id="251" name="直線コネクタ 250"/>
        <xdr:cNvCxnSpPr/>
      </xdr:nvCxnSpPr>
      <xdr:spPr>
        <a:xfrm>
          <a:off x="16925925" y="1465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114300</xdr:rowOff>
    </xdr:from>
    <xdr:ext cx="762000" cy="257175"/>
    <xdr:sp macro="" textlink="">
      <xdr:nvSpPr>
        <xdr:cNvPr id="252" name="給与水準   （国との比較）最大値テキスト"/>
        <xdr:cNvSpPr txBox="1"/>
      </xdr:nvSpPr>
      <xdr:spPr>
        <a:xfrm>
          <a:off x="17106900" y="1348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28575</xdr:rowOff>
    </xdr:from>
    <xdr:to>
      <xdr:col>24</xdr:col>
      <xdr:colOff>647700</xdr:colOff>
      <xdr:row>80</xdr:row>
      <xdr:rowOff>28575</xdr:rowOff>
    </xdr:to>
    <xdr:cxnSp macro="">
      <xdr:nvCxnSpPr>
        <xdr:cNvPr id="253" name="直線コネクタ 252"/>
        <xdr:cNvCxnSpPr/>
      </xdr:nvCxnSpPr>
      <xdr:spPr>
        <a:xfrm>
          <a:off x="16925925" y="13744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57150</xdr:rowOff>
    </xdr:from>
    <xdr:to>
      <xdr:col>24</xdr:col>
      <xdr:colOff>561975</xdr:colOff>
      <xdr:row>83</xdr:row>
      <xdr:rowOff>142875</xdr:rowOff>
    </xdr:to>
    <xdr:cxnSp macro="">
      <xdr:nvCxnSpPr>
        <xdr:cNvPr id="254" name="直線コネクタ 253"/>
        <xdr:cNvCxnSpPr/>
      </xdr:nvCxnSpPr>
      <xdr:spPr>
        <a:xfrm>
          <a:off x="16182975" y="142875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114300</xdr:rowOff>
    </xdr:from>
    <xdr:ext cx="762000" cy="257175"/>
    <xdr:sp macro="" textlink="">
      <xdr:nvSpPr>
        <xdr:cNvPr id="255" name="給与水準   （国との比較）平均値テキスト"/>
        <xdr:cNvSpPr txBox="1"/>
      </xdr:nvSpPr>
      <xdr:spPr>
        <a:xfrm>
          <a:off x="17106900"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95250</xdr:rowOff>
    </xdr:from>
    <xdr:to>
      <xdr:col>24</xdr:col>
      <xdr:colOff>609600</xdr:colOff>
      <xdr:row>83</xdr:row>
      <xdr:rowOff>28575</xdr:rowOff>
    </xdr:to>
    <xdr:sp macro="" textlink="">
      <xdr:nvSpPr>
        <xdr:cNvPr id="256" name="フローチャート : 判断 255"/>
        <xdr:cNvSpPr/>
      </xdr:nvSpPr>
      <xdr:spPr>
        <a:xfrm>
          <a:off x="16964025" y="1415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57150</xdr:rowOff>
    </xdr:from>
    <xdr:to>
      <xdr:col>23</xdr:col>
      <xdr:colOff>409575</xdr:colOff>
      <xdr:row>84</xdr:row>
      <xdr:rowOff>114300</xdr:rowOff>
    </xdr:to>
    <xdr:cxnSp macro="">
      <xdr:nvCxnSpPr>
        <xdr:cNvPr id="257" name="直線コネクタ 256"/>
        <xdr:cNvCxnSpPr/>
      </xdr:nvCxnSpPr>
      <xdr:spPr>
        <a:xfrm flipV="1">
          <a:off x="15287625" y="14287500"/>
          <a:ext cx="8953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28575</xdr:rowOff>
    </xdr:from>
    <xdr:to>
      <xdr:col>23</xdr:col>
      <xdr:colOff>457200</xdr:colOff>
      <xdr:row>82</xdr:row>
      <xdr:rowOff>133350</xdr:rowOff>
    </xdr:to>
    <xdr:sp macro="" textlink="">
      <xdr:nvSpPr>
        <xdr:cNvPr id="258" name="フローチャート : 判断 257"/>
        <xdr:cNvSpPr/>
      </xdr:nvSpPr>
      <xdr:spPr>
        <a:xfrm>
          <a:off x="161258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142875</xdr:rowOff>
    </xdr:from>
    <xdr:ext cx="733425" cy="257175"/>
    <xdr:sp macro="" textlink="">
      <xdr:nvSpPr>
        <xdr:cNvPr id="259" name="テキスト ボックス 258"/>
        <xdr:cNvSpPr txBox="1"/>
      </xdr:nvSpPr>
      <xdr:spPr>
        <a:xfrm>
          <a:off x="15801975" y="1385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114300</xdr:rowOff>
    </xdr:from>
    <xdr:to>
      <xdr:col>22</xdr:col>
      <xdr:colOff>200025</xdr:colOff>
      <xdr:row>88</xdr:row>
      <xdr:rowOff>123825</xdr:rowOff>
    </xdr:to>
    <xdr:cxnSp macro="">
      <xdr:nvCxnSpPr>
        <xdr:cNvPr id="260" name="直線コネクタ 259"/>
        <xdr:cNvCxnSpPr/>
      </xdr:nvCxnSpPr>
      <xdr:spPr>
        <a:xfrm flipV="1">
          <a:off x="14401800" y="14516100"/>
          <a:ext cx="885825" cy="695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161925</xdr:rowOff>
    </xdr:from>
    <xdr:to>
      <xdr:col>22</xdr:col>
      <xdr:colOff>257175</xdr:colOff>
      <xdr:row>82</xdr:row>
      <xdr:rowOff>95250</xdr:rowOff>
    </xdr:to>
    <xdr:sp macro="" textlink="">
      <xdr:nvSpPr>
        <xdr:cNvPr id="261" name="フローチャート : 判断 260"/>
        <xdr:cNvSpPr/>
      </xdr:nvSpPr>
      <xdr:spPr>
        <a:xfrm>
          <a:off x="15240000" y="1404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104775</xdr:rowOff>
    </xdr:from>
    <xdr:ext cx="762000" cy="257175"/>
    <xdr:sp macro="" textlink="">
      <xdr:nvSpPr>
        <xdr:cNvPr id="262" name="テキスト ボックス 261"/>
        <xdr:cNvSpPr txBox="1"/>
      </xdr:nvSpPr>
      <xdr:spPr>
        <a:xfrm>
          <a:off x="1490662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47625</xdr:rowOff>
    </xdr:from>
    <xdr:to>
      <xdr:col>21</xdr:col>
      <xdr:colOff>0</xdr:colOff>
      <xdr:row>88</xdr:row>
      <xdr:rowOff>123825</xdr:rowOff>
    </xdr:to>
    <xdr:cxnSp macro="">
      <xdr:nvCxnSpPr>
        <xdr:cNvPr id="263" name="直線コネクタ 262"/>
        <xdr:cNvCxnSpPr/>
      </xdr:nvCxnSpPr>
      <xdr:spPr>
        <a:xfrm>
          <a:off x="13515975" y="151352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76200</xdr:rowOff>
    </xdr:from>
    <xdr:to>
      <xdr:col>21</xdr:col>
      <xdr:colOff>47625</xdr:colOff>
      <xdr:row>87</xdr:row>
      <xdr:rowOff>9525</xdr:rowOff>
    </xdr:to>
    <xdr:sp macro="" textlink="">
      <xdr:nvSpPr>
        <xdr:cNvPr id="264" name="フローチャート : 判断 263"/>
        <xdr:cNvSpPr/>
      </xdr:nvSpPr>
      <xdr:spPr>
        <a:xfrm>
          <a:off x="14354175" y="14820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19050</xdr:rowOff>
    </xdr:from>
    <xdr:ext cx="762000" cy="257175"/>
    <xdr:sp macro="" textlink="">
      <xdr:nvSpPr>
        <xdr:cNvPr id="265" name="テキスト ボックス 264"/>
        <xdr:cNvSpPr txBox="1"/>
      </xdr:nvSpPr>
      <xdr:spPr>
        <a:xfrm>
          <a:off x="14020800" y="1459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66675</xdr:rowOff>
    </xdr:from>
    <xdr:to>
      <xdr:col>19</xdr:col>
      <xdr:colOff>533400</xdr:colOff>
      <xdr:row>87</xdr:row>
      <xdr:rowOff>0</xdr:rowOff>
    </xdr:to>
    <xdr:sp macro="" textlink="">
      <xdr:nvSpPr>
        <xdr:cNvPr id="266" name="フローチャート : 判断 265"/>
        <xdr:cNvSpPr/>
      </xdr:nvSpPr>
      <xdr:spPr>
        <a:xfrm>
          <a:off x="13458825" y="1481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9525</xdr:rowOff>
    </xdr:from>
    <xdr:ext cx="762000" cy="257175"/>
    <xdr:sp macro="" textlink="">
      <xdr:nvSpPr>
        <xdr:cNvPr id="267" name="テキスト ボックス 266"/>
        <xdr:cNvSpPr txBox="1"/>
      </xdr:nvSpPr>
      <xdr:spPr>
        <a:xfrm>
          <a:off x="13134975"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0" name="テキスト ボックス 269"/>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95250</xdr:rowOff>
    </xdr:from>
    <xdr:to>
      <xdr:col>24</xdr:col>
      <xdr:colOff>609600</xdr:colOff>
      <xdr:row>84</xdr:row>
      <xdr:rowOff>19050</xdr:rowOff>
    </xdr:to>
    <xdr:sp macro="" textlink="">
      <xdr:nvSpPr>
        <xdr:cNvPr id="273" name="円/楕円 272"/>
        <xdr:cNvSpPr/>
      </xdr:nvSpPr>
      <xdr:spPr>
        <a:xfrm>
          <a:off x="16964025" y="14325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66675</xdr:rowOff>
    </xdr:from>
    <xdr:ext cx="762000" cy="257175"/>
    <xdr:sp macro="" textlink="">
      <xdr:nvSpPr>
        <xdr:cNvPr id="274" name="給与水準   （国との比較）該当値テキスト"/>
        <xdr:cNvSpPr txBox="1"/>
      </xdr:nvSpPr>
      <xdr:spPr>
        <a:xfrm>
          <a:off x="17106900" y="1429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9525</xdr:rowOff>
    </xdr:from>
    <xdr:to>
      <xdr:col>23</xdr:col>
      <xdr:colOff>457200</xdr:colOff>
      <xdr:row>83</xdr:row>
      <xdr:rowOff>104775</xdr:rowOff>
    </xdr:to>
    <xdr:sp macro="" textlink="">
      <xdr:nvSpPr>
        <xdr:cNvPr id="275" name="円/楕円 274"/>
        <xdr:cNvSpPr/>
      </xdr:nvSpPr>
      <xdr:spPr>
        <a:xfrm>
          <a:off x="16125825" y="1423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95250</xdr:rowOff>
    </xdr:from>
    <xdr:ext cx="733425" cy="257175"/>
    <xdr:sp macro="" textlink="">
      <xdr:nvSpPr>
        <xdr:cNvPr id="276" name="テキスト ボックス 275"/>
        <xdr:cNvSpPr txBox="1"/>
      </xdr:nvSpPr>
      <xdr:spPr>
        <a:xfrm>
          <a:off x="15801975" y="1432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66675</xdr:rowOff>
    </xdr:from>
    <xdr:to>
      <xdr:col>22</xdr:col>
      <xdr:colOff>257175</xdr:colOff>
      <xdr:row>84</xdr:row>
      <xdr:rowOff>171450</xdr:rowOff>
    </xdr:to>
    <xdr:sp macro="" textlink="">
      <xdr:nvSpPr>
        <xdr:cNvPr id="277" name="円/楕円 276"/>
        <xdr:cNvSpPr/>
      </xdr:nvSpPr>
      <xdr:spPr>
        <a:xfrm>
          <a:off x="15240000" y="1446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152400</xdr:rowOff>
    </xdr:from>
    <xdr:ext cx="762000" cy="257175"/>
    <xdr:sp macro="" textlink="">
      <xdr:nvSpPr>
        <xdr:cNvPr id="278" name="テキスト ボックス 277"/>
        <xdr:cNvSpPr txBox="1"/>
      </xdr:nvSpPr>
      <xdr:spPr>
        <a:xfrm>
          <a:off x="14906625" y="1455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76200</xdr:rowOff>
    </xdr:from>
    <xdr:to>
      <xdr:col>21</xdr:col>
      <xdr:colOff>47625</xdr:colOff>
      <xdr:row>89</xdr:row>
      <xdr:rowOff>9525</xdr:rowOff>
    </xdr:to>
    <xdr:sp macro="" textlink="">
      <xdr:nvSpPr>
        <xdr:cNvPr id="279" name="円/楕円 278"/>
        <xdr:cNvSpPr/>
      </xdr:nvSpPr>
      <xdr:spPr>
        <a:xfrm>
          <a:off x="14354175" y="15163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161925</xdr:rowOff>
    </xdr:from>
    <xdr:ext cx="762000" cy="257175"/>
    <xdr:sp macro="" textlink="">
      <xdr:nvSpPr>
        <xdr:cNvPr id="280" name="テキスト ボックス 279"/>
        <xdr:cNvSpPr txBox="1"/>
      </xdr:nvSpPr>
      <xdr:spPr>
        <a:xfrm>
          <a:off x="14020800" y="1524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171450</xdr:rowOff>
    </xdr:from>
    <xdr:to>
      <xdr:col>19</xdr:col>
      <xdr:colOff>533400</xdr:colOff>
      <xdr:row>88</xdr:row>
      <xdr:rowOff>95250</xdr:rowOff>
    </xdr:to>
    <xdr:sp macro="" textlink="">
      <xdr:nvSpPr>
        <xdr:cNvPr id="281" name="円/楕円 280"/>
        <xdr:cNvSpPr/>
      </xdr:nvSpPr>
      <xdr:spPr>
        <a:xfrm>
          <a:off x="13458825" y="15087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85725</xdr:rowOff>
    </xdr:from>
    <xdr:ext cx="762000" cy="257175"/>
    <xdr:sp macro="" textlink="">
      <xdr:nvSpPr>
        <xdr:cNvPr id="282" name="テキスト ボックス 281"/>
        <xdr:cNvSpPr txBox="1"/>
      </xdr:nvSpPr>
      <xdr:spPr>
        <a:xfrm>
          <a:off x="13134975" y="1517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4" name="正方形/長方形 293"/>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年度まで、指定管理や民間委託の推進、定年退職者の不補充により職員数の削減に努めてきたところであるが、今年度は職員数に増減はなく人口の減少に伴い指標は増加となった。</a:t>
          </a: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月に策定した定員管理計画において、計画期間である平成</a:t>
          </a:r>
          <a:r>
            <a:rPr kumimoji="1" lang="en-US" altLang="ja-JP" sz="1100">
              <a:latin typeface="ＭＳ Ｐゴシック"/>
            </a:rPr>
            <a:t>27</a:t>
          </a:r>
          <a:r>
            <a:rPr kumimoji="1" lang="ja-JP" altLang="en-US" sz="1100">
              <a:latin typeface="ＭＳ Ｐゴシック"/>
            </a:rPr>
            <a:t>年度から平成</a:t>
          </a:r>
          <a:r>
            <a:rPr kumimoji="1" lang="en-US" altLang="ja-JP" sz="1100">
              <a:latin typeface="ＭＳ Ｐゴシック"/>
            </a:rPr>
            <a:t>32</a:t>
          </a:r>
          <a:r>
            <a:rPr kumimoji="1" lang="ja-JP" altLang="en-US" sz="1100">
              <a:latin typeface="ＭＳ Ｐゴシック"/>
            </a:rPr>
            <a:t>年度までは、年度により退職者数の増減が大きいが職員構成の均衡化を図るため、計画期間中は一定の採用を進めることとしており、年度により職員数の増減は発生するが最終年度に５人の削減を図る予定である。また、再任用職員について、フルタイム勤務が多いが、今後は増加が見込まれることから短時間勤務を有効に活用していく。</a:t>
          </a: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299" name="直線コネクタ 298"/>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0" name="テキスト ボックス 299"/>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1" name="直線コネクタ 300"/>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2" name="テキスト ボックス 301"/>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3" name="直線コネクタ 302"/>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4" name="テキスト ボックス 303"/>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5" name="直線コネクタ 304"/>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6" name="テキスト ボックス 305"/>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7" name="直線コネクタ 306"/>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08" name="テキスト ボックス 307"/>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09" name="直線コネクタ 308"/>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0" name="テキスト ボックス 309"/>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1"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2" name="直線コネクタ 311"/>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3"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4" name="直線コネクタ 313"/>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5"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16" name="直線コネクタ 315"/>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0</xdr:rowOff>
    </xdr:from>
    <xdr:to>
      <xdr:col>24</xdr:col>
      <xdr:colOff>561975</xdr:colOff>
      <xdr:row>62</xdr:row>
      <xdr:rowOff>0</xdr:rowOff>
    </xdr:to>
    <xdr:cxnSp macro="">
      <xdr:nvCxnSpPr>
        <xdr:cNvPr id="317" name="直線コネクタ 316"/>
        <xdr:cNvCxnSpPr/>
      </xdr:nvCxnSpPr>
      <xdr:spPr>
        <a:xfrm>
          <a:off x="16182975" y="106299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123825</xdr:rowOff>
    </xdr:from>
    <xdr:ext cx="762000" cy="257175"/>
    <xdr:sp macro="" textlink="">
      <xdr:nvSpPr>
        <xdr:cNvPr id="318" name="定員管理の状況平均値テキスト"/>
        <xdr:cNvSpPr txBox="1"/>
      </xdr:nvSpPr>
      <xdr:spPr>
        <a:xfrm>
          <a:off x="17106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19" name="フローチャート : 判断 318"/>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0</xdr:rowOff>
    </xdr:from>
    <xdr:to>
      <xdr:col>23</xdr:col>
      <xdr:colOff>409575</xdr:colOff>
      <xdr:row>62</xdr:row>
      <xdr:rowOff>19050</xdr:rowOff>
    </xdr:to>
    <xdr:cxnSp macro="">
      <xdr:nvCxnSpPr>
        <xdr:cNvPr id="320" name="直線コネクタ 319"/>
        <xdr:cNvCxnSpPr/>
      </xdr:nvCxnSpPr>
      <xdr:spPr>
        <a:xfrm flipV="1">
          <a:off x="15287625" y="106299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19050</xdr:rowOff>
    </xdr:from>
    <xdr:to>
      <xdr:col>23</xdr:col>
      <xdr:colOff>457200</xdr:colOff>
      <xdr:row>62</xdr:row>
      <xdr:rowOff>123825</xdr:rowOff>
    </xdr:to>
    <xdr:sp macro="" textlink="">
      <xdr:nvSpPr>
        <xdr:cNvPr id="321" name="フローチャート : 判断 320"/>
        <xdr:cNvSpPr/>
      </xdr:nvSpPr>
      <xdr:spPr>
        <a:xfrm>
          <a:off x="16125825"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104775</xdr:rowOff>
    </xdr:from>
    <xdr:ext cx="733425" cy="257175"/>
    <xdr:sp macro="" textlink="">
      <xdr:nvSpPr>
        <xdr:cNvPr id="322" name="テキスト ボックス 321"/>
        <xdr:cNvSpPr txBox="1"/>
      </xdr:nvSpPr>
      <xdr:spPr>
        <a:xfrm>
          <a:off x="15801975" y="1073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19050</xdr:rowOff>
    </xdr:from>
    <xdr:to>
      <xdr:col>22</xdr:col>
      <xdr:colOff>200025</xdr:colOff>
      <xdr:row>62</xdr:row>
      <xdr:rowOff>66675</xdr:rowOff>
    </xdr:to>
    <xdr:cxnSp macro="">
      <xdr:nvCxnSpPr>
        <xdr:cNvPr id="323" name="直線コネクタ 322"/>
        <xdr:cNvCxnSpPr/>
      </xdr:nvCxnSpPr>
      <xdr:spPr>
        <a:xfrm flipV="1">
          <a:off x="14401800" y="106489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324" name="フローチャート : 判断 323"/>
        <xdr:cNvSpPr/>
      </xdr:nvSpPr>
      <xdr:spPr>
        <a:xfrm>
          <a:off x="15240000"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104775</xdr:rowOff>
    </xdr:from>
    <xdr:ext cx="762000" cy="257175"/>
    <xdr:sp macro="" textlink="">
      <xdr:nvSpPr>
        <xdr:cNvPr id="325" name="テキスト ボックス 324"/>
        <xdr:cNvSpPr txBox="1"/>
      </xdr:nvSpPr>
      <xdr:spPr>
        <a:xfrm>
          <a:off x="14906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66675</xdr:rowOff>
    </xdr:from>
    <xdr:to>
      <xdr:col>21</xdr:col>
      <xdr:colOff>0</xdr:colOff>
      <xdr:row>62</xdr:row>
      <xdr:rowOff>104775</xdr:rowOff>
    </xdr:to>
    <xdr:cxnSp macro="">
      <xdr:nvCxnSpPr>
        <xdr:cNvPr id="326" name="直線コネクタ 325"/>
        <xdr:cNvCxnSpPr/>
      </xdr:nvCxnSpPr>
      <xdr:spPr>
        <a:xfrm flipV="1">
          <a:off x="13515975" y="10696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28575</xdr:rowOff>
    </xdr:from>
    <xdr:to>
      <xdr:col>21</xdr:col>
      <xdr:colOff>47625</xdr:colOff>
      <xdr:row>62</xdr:row>
      <xdr:rowOff>123825</xdr:rowOff>
    </xdr:to>
    <xdr:sp macro="" textlink="">
      <xdr:nvSpPr>
        <xdr:cNvPr id="327" name="フローチャート : 判断 326"/>
        <xdr:cNvSpPr/>
      </xdr:nvSpPr>
      <xdr:spPr>
        <a:xfrm>
          <a:off x="14354175" y="10658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114300</xdr:rowOff>
    </xdr:from>
    <xdr:ext cx="762000" cy="257175"/>
    <xdr:sp macro="" textlink="">
      <xdr:nvSpPr>
        <xdr:cNvPr id="328" name="テキスト ボックス 327"/>
        <xdr:cNvSpPr txBox="1"/>
      </xdr:nvSpPr>
      <xdr:spPr>
        <a:xfrm>
          <a:off x="14020800"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76200</xdr:rowOff>
    </xdr:from>
    <xdr:to>
      <xdr:col>19</xdr:col>
      <xdr:colOff>533400</xdr:colOff>
      <xdr:row>63</xdr:row>
      <xdr:rowOff>9525</xdr:rowOff>
    </xdr:to>
    <xdr:sp macro="" textlink="">
      <xdr:nvSpPr>
        <xdr:cNvPr id="329" name="フローチャート : 判断 328"/>
        <xdr:cNvSpPr/>
      </xdr:nvSpPr>
      <xdr:spPr>
        <a:xfrm>
          <a:off x="13458825"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161925</xdr:rowOff>
    </xdr:from>
    <xdr:ext cx="762000" cy="257175"/>
    <xdr:sp macro="" textlink="">
      <xdr:nvSpPr>
        <xdr:cNvPr id="330" name="テキスト ボックス 329"/>
        <xdr:cNvSpPr txBox="1"/>
      </xdr:nvSpPr>
      <xdr:spPr>
        <a:xfrm>
          <a:off x="1313497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1" name="テキスト ボックス 330"/>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2" name="テキスト ボックス 331"/>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3" name="テキスト ボックス 332"/>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4" name="テキスト ボックス 333"/>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5" name="テキスト ボックス 334"/>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123825</xdr:rowOff>
    </xdr:from>
    <xdr:to>
      <xdr:col>24</xdr:col>
      <xdr:colOff>609600</xdr:colOff>
      <xdr:row>62</xdr:row>
      <xdr:rowOff>57150</xdr:rowOff>
    </xdr:to>
    <xdr:sp macro="" textlink="">
      <xdr:nvSpPr>
        <xdr:cNvPr id="336" name="円/楕円 335"/>
        <xdr:cNvSpPr/>
      </xdr:nvSpPr>
      <xdr:spPr>
        <a:xfrm>
          <a:off x="16964025"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95250</xdr:rowOff>
    </xdr:from>
    <xdr:ext cx="762000" cy="257175"/>
    <xdr:sp macro="" textlink="">
      <xdr:nvSpPr>
        <xdr:cNvPr id="337" name="定員管理の状況該当値テキスト"/>
        <xdr:cNvSpPr txBox="1"/>
      </xdr:nvSpPr>
      <xdr:spPr>
        <a:xfrm>
          <a:off x="17106900"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123825</xdr:rowOff>
    </xdr:from>
    <xdr:to>
      <xdr:col>23</xdr:col>
      <xdr:colOff>457200</xdr:colOff>
      <xdr:row>62</xdr:row>
      <xdr:rowOff>57150</xdr:rowOff>
    </xdr:to>
    <xdr:sp macro="" textlink="">
      <xdr:nvSpPr>
        <xdr:cNvPr id="338" name="円/楕円 337"/>
        <xdr:cNvSpPr/>
      </xdr:nvSpPr>
      <xdr:spPr>
        <a:xfrm>
          <a:off x="16125825"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66675</xdr:rowOff>
    </xdr:from>
    <xdr:ext cx="733425" cy="257175"/>
    <xdr:sp macro="" textlink="">
      <xdr:nvSpPr>
        <xdr:cNvPr id="339" name="テキスト ボックス 338"/>
        <xdr:cNvSpPr txBox="1"/>
      </xdr:nvSpPr>
      <xdr:spPr>
        <a:xfrm>
          <a:off x="15801975" y="1035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133350</xdr:rowOff>
    </xdr:from>
    <xdr:to>
      <xdr:col>22</xdr:col>
      <xdr:colOff>257175</xdr:colOff>
      <xdr:row>62</xdr:row>
      <xdr:rowOff>66675</xdr:rowOff>
    </xdr:to>
    <xdr:sp macro="" textlink="">
      <xdr:nvSpPr>
        <xdr:cNvPr id="340" name="円/楕円 339"/>
        <xdr:cNvSpPr/>
      </xdr:nvSpPr>
      <xdr:spPr>
        <a:xfrm>
          <a:off x="152400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76200</xdr:rowOff>
    </xdr:from>
    <xdr:ext cx="762000" cy="257175"/>
    <xdr:sp macro="" textlink="">
      <xdr:nvSpPr>
        <xdr:cNvPr id="341" name="テキスト ボックス 340"/>
        <xdr:cNvSpPr txBox="1"/>
      </xdr:nvSpPr>
      <xdr:spPr>
        <a:xfrm>
          <a:off x="14906625"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9525</xdr:rowOff>
    </xdr:from>
    <xdr:to>
      <xdr:col>21</xdr:col>
      <xdr:colOff>47625</xdr:colOff>
      <xdr:row>62</xdr:row>
      <xdr:rowOff>114300</xdr:rowOff>
    </xdr:to>
    <xdr:sp macro="" textlink="">
      <xdr:nvSpPr>
        <xdr:cNvPr id="342" name="円/楕円 341"/>
        <xdr:cNvSpPr/>
      </xdr:nvSpPr>
      <xdr:spPr>
        <a:xfrm>
          <a:off x="14354175" y="1063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123825</xdr:rowOff>
    </xdr:from>
    <xdr:ext cx="762000" cy="257175"/>
    <xdr:sp macro="" textlink="">
      <xdr:nvSpPr>
        <xdr:cNvPr id="343" name="テキスト ボックス 342"/>
        <xdr:cNvSpPr txBox="1"/>
      </xdr:nvSpPr>
      <xdr:spPr>
        <a:xfrm>
          <a:off x="140208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57150</xdr:rowOff>
    </xdr:from>
    <xdr:to>
      <xdr:col>19</xdr:col>
      <xdr:colOff>533400</xdr:colOff>
      <xdr:row>62</xdr:row>
      <xdr:rowOff>161925</xdr:rowOff>
    </xdr:to>
    <xdr:sp macro="" textlink="">
      <xdr:nvSpPr>
        <xdr:cNvPr id="344" name="円/楕円 343"/>
        <xdr:cNvSpPr/>
      </xdr:nvSpPr>
      <xdr:spPr>
        <a:xfrm>
          <a:off x="13458825" y="1068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171450</xdr:rowOff>
    </xdr:from>
    <xdr:ext cx="762000" cy="257175"/>
    <xdr:sp macro="" textlink="">
      <xdr:nvSpPr>
        <xdr:cNvPr id="345" name="テキスト ボックス 344"/>
        <xdr:cNvSpPr txBox="1"/>
      </xdr:nvSpPr>
      <xdr:spPr>
        <a:xfrm>
          <a:off x="13134975" y="1045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6" name="正方形/長方形 345"/>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7" name="テキスト ボックス 346"/>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8" name="テキスト ボックス 347"/>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49" name="正方形/長方形 348"/>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0" name="正方形/長方形 349"/>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1" name="正方形/長方形 350"/>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2" name="正方形/長方形 351"/>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3" name="正方形/長方形 352"/>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4" name="正方形/長方形 353"/>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5" name="正方形/長方形 354"/>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6" name="正方形/長方形 355"/>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7" name="正方形/長方形 356"/>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8" name="テキスト ボックス 357"/>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懸案事項であった老朽化した義務教育施設の耐震化事業、市町村合併による旧町域の均衡ある発展に資する事業を平成</a:t>
          </a:r>
          <a:r>
            <a:rPr kumimoji="1" lang="en-US" altLang="ja-JP" sz="1300">
              <a:latin typeface="ＭＳ Ｐゴシック"/>
            </a:rPr>
            <a:t>16</a:t>
          </a:r>
          <a:r>
            <a:rPr kumimoji="1" lang="ja-JP" altLang="en-US" sz="1300">
              <a:latin typeface="ＭＳ Ｐゴシック"/>
            </a:rPr>
            <a:t>年の合併以降積極的に実施してきたことによる起債の償還により年々比率は上昇し、類似団体を上回ることとなった。今後実施する投資的事業においては後年に過度の負担とならないよう費用対効果、事業手法等を再検討し、基金の積み立てなどの財源を確保しつつ起債に依存しない手法により実施することで比率の改善に努める。</a:t>
          </a:r>
        </a:p>
      </xdr:txBody>
    </xdr:sp>
    <xdr:clientData/>
  </xdr:twoCellAnchor>
  <xdr:oneCellAnchor>
    <xdr:from>
      <xdr:col>18</xdr:col>
      <xdr:colOff>447675</xdr:colOff>
      <xdr:row>32</xdr:row>
      <xdr:rowOff>104775</xdr:rowOff>
    </xdr:from>
    <xdr:ext cx="295275" cy="228600"/>
    <xdr:sp macro="" textlink="">
      <xdr:nvSpPr>
        <xdr:cNvPr id="359" name="テキスト ボックス 358"/>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0" name="直線コネクタ 359"/>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1" name="テキスト ボックス 360"/>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2" name="直線コネクタ 361"/>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3" name="テキスト ボックス 362"/>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4" name="直線コネクタ 363"/>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5" name="テキスト ボックス 364"/>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66" name="直線コネクタ 365"/>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67" name="テキスト ボックス 366"/>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68" name="直線コネクタ 367"/>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9"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0" name="直線コネクタ 369"/>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1"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2" name="直線コネクタ 371"/>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3"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4" name="直線コネクタ 373"/>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38100</xdr:rowOff>
    </xdr:from>
    <xdr:to>
      <xdr:col>24</xdr:col>
      <xdr:colOff>561975</xdr:colOff>
      <xdr:row>41</xdr:row>
      <xdr:rowOff>47625</xdr:rowOff>
    </xdr:to>
    <xdr:cxnSp macro="">
      <xdr:nvCxnSpPr>
        <xdr:cNvPr id="375" name="直線コネクタ 374"/>
        <xdr:cNvCxnSpPr/>
      </xdr:nvCxnSpPr>
      <xdr:spPr>
        <a:xfrm>
          <a:off x="16182975" y="7067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76"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77" name="フローチャート : 判断 376"/>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38100</xdr:rowOff>
    </xdr:from>
    <xdr:to>
      <xdr:col>23</xdr:col>
      <xdr:colOff>409575</xdr:colOff>
      <xdr:row>41</xdr:row>
      <xdr:rowOff>38100</xdr:rowOff>
    </xdr:to>
    <xdr:cxnSp macro="">
      <xdr:nvCxnSpPr>
        <xdr:cNvPr id="378" name="直線コネクタ 377"/>
        <xdr:cNvCxnSpPr/>
      </xdr:nvCxnSpPr>
      <xdr:spPr>
        <a:xfrm>
          <a:off x="15287625" y="7067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161925</xdr:rowOff>
    </xdr:from>
    <xdr:to>
      <xdr:col>23</xdr:col>
      <xdr:colOff>457200</xdr:colOff>
      <xdr:row>40</xdr:row>
      <xdr:rowOff>85725</xdr:rowOff>
    </xdr:to>
    <xdr:sp macro="" textlink="">
      <xdr:nvSpPr>
        <xdr:cNvPr id="379" name="フローチャート : 判断 378"/>
        <xdr:cNvSpPr/>
      </xdr:nvSpPr>
      <xdr:spPr>
        <a:xfrm>
          <a:off x="16125825" y="6848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95250</xdr:rowOff>
    </xdr:from>
    <xdr:ext cx="733425" cy="257175"/>
    <xdr:sp macro="" textlink="">
      <xdr:nvSpPr>
        <xdr:cNvPr id="380" name="テキスト ボックス 379"/>
        <xdr:cNvSpPr txBox="1"/>
      </xdr:nvSpPr>
      <xdr:spPr>
        <a:xfrm>
          <a:off x="1580197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38100</xdr:rowOff>
    </xdr:from>
    <xdr:to>
      <xdr:col>22</xdr:col>
      <xdr:colOff>200025</xdr:colOff>
      <xdr:row>41</xdr:row>
      <xdr:rowOff>47625</xdr:rowOff>
    </xdr:to>
    <xdr:cxnSp macro="">
      <xdr:nvCxnSpPr>
        <xdr:cNvPr id="381" name="直線コネクタ 380"/>
        <xdr:cNvCxnSpPr/>
      </xdr:nvCxnSpPr>
      <xdr:spPr>
        <a:xfrm flipV="1">
          <a:off x="14401800" y="7067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2" name="フローチャート : 判断 381"/>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3" name="テキスト ボックス 382"/>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47625</xdr:rowOff>
    </xdr:from>
    <xdr:to>
      <xdr:col>21</xdr:col>
      <xdr:colOff>0</xdr:colOff>
      <xdr:row>41</xdr:row>
      <xdr:rowOff>95250</xdr:rowOff>
    </xdr:to>
    <xdr:cxnSp macro="">
      <xdr:nvCxnSpPr>
        <xdr:cNvPr id="384" name="直線コネクタ 383"/>
        <xdr:cNvCxnSpPr/>
      </xdr:nvCxnSpPr>
      <xdr:spPr>
        <a:xfrm flipV="1">
          <a:off x="13515975" y="7077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104775</xdr:rowOff>
    </xdr:from>
    <xdr:to>
      <xdr:col>21</xdr:col>
      <xdr:colOff>47625</xdr:colOff>
      <xdr:row>41</xdr:row>
      <xdr:rowOff>28575</xdr:rowOff>
    </xdr:to>
    <xdr:sp macro="" textlink="">
      <xdr:nvSpPr>
        <xdr:cNvPr id="385" name="フローチャート : 判断 384"/>
        <xdr:cNvSpPr/>
      </xdr:nvSpPr>
      <xdr:spPr>
        <a:xfrm>
          <a:off x="14354175" y="6962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86" name="テキスト ボックス 385"/>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87" name="フローチャート : 判断 386"/>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88" name="テキスト ボックス 387"/>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89" name="テキスト ボックス 388"/>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0" name="テキスト ボックス 389"/>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1" name="テキスト ボックス 390"/>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2" name="テキスト ボックス 391"/>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3" name="テキスト ボックス 392"/>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171450</xdr:rowOff>
    </xdr:from>
    <xdr:to>
      <xdr:col>24</xdr:col>
      <xdr:colOff>609600</xdr:colOff>
      <xdr:row>41</xdr:row>
      <xdr:rowOff>95250</xdr:rowOff>
    </xdr:to>
    <xdr:sp macro="" textlink="">
      <xdr:nvSpPr>
        <xdr:cNvPr id="394" name="円/楕円 393"/>
        <xdr:cNvSpPr/>
      </xdr:nvSpPr>
      <xdr:spPr>
        <a:xfrm>
          <a:off x="16964025" y="702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142875</xdr:rowOff>
    </xdr:from>
    <xdr:ext cx="762000" cy="257175"/>
    <xdr:sp macro="" textlink="">
      <xdr:nvSpPr>
        <xdr:cNvPr id="395" name="公債費負担の状況該当値テキスト"/>
        <xdr:cNvSpPr txBox="1"/>
      </xdr:nvSpPr>
      <xdr:spPr>
        <a:xfrm>
          <a:off x="171069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161925</xdr:rowOff>
    </xdr:from>
    <xdr:to>
      <xdr:col>23</xdr:col>
      <xdr:colOff>457200</xdr:colOff>
      <xdr:row>41</xdr:row>
      <xdr:rowOff>95250</xdr:rowOff>
    </xdr:to>
    <xdr:sp macro="" textlink="">
      <xdr:nvSpPr>
        <xdr:cNvPr id="396" name="円/楕円 395"/>
        <xdr:cNvSpPr/>
      </xdr:nvSpPr>
      <xdr:spPr>
        <a:xfrm>
          <a:off x="16125825" y="7019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76200</xdr:rowOff>
    </xdr:from>
    <xdr:ext cx="733425" cy="257175"/>
    <xdr:sp macro="" textlink="">
      <xdr:nvSpPr>
        <xdr:cNvPr id="397" name="テキスト ボックス 396"/>
        <xdr:cNvSpPr txBox="1"/>
      </xdr:nvSpPr>
      <xdr:spPr>
        <a:xfrm>
          <a:off x="15801975" y="710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152400</xdr:rowOff>
    </xdr:from>
    <xdr:to>
      <xdr:col>22</xdr:col>
      <xdr:colOff>257175</xdr:colOff>
      <xdr:row>41</xdr:row>
      <xdr:rowOff>85725</xdr:rowOff>
    </xdr:to>
    <xdr:sp macro="" textlink="">
      <xdr:nvSpPr>
        <xdr:cNvPr id="398" name="円/楕円 397"/>
        <xdr:cNvSpPr/>
      </xdr:nvSpPr>
      <xdr:spPr>
        <a:xfrm>
          <a:off x="15240000"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66675</xdr:rowOff>
    </xdr:from>
    <xdr:ext cx="762000" cy="257175"/>
    <xdr:sp macro="" textlink="">
      <xdr:nvSpPr>
        <xdr:cNvPr id="399" name="テキスト ボックス 398"/>
        <xdr:cNvSpPr txBox="1"/>
      </xdr:nvSpPr>
      <xdr:spPr>
        <a:xfrm>
          <a:off x="1490662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0</xdr:rowOff>
    </xdr:from>
    <xdr:to>
      <xdr:col>21</xdr:col>
      <xdr:colOff>47625</xdr:colOff>
      <xdr:row>41</xdr:row>
      <xdr:rowOff>104775</xdr:rowOff>
    </xdr:to>
    <xdr:sp macro="" textlink="">
      <xdr:nvSpPr>
        <xdr:cNvPr id="400" name="円/楕円 399"/>
        <xdr:cNvSpPr/>
      </xdr:nvSpPr>
      <xdr:spPr>
        <a:xfrm>
          <a:off x="14354175" y="702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85725</xdr:rowOff>
    </xdr:from>
    <xdr:ext cx="762000" cy="257175"/>
    <xdr:sp macro="" textlink="">
      <xdr:nvSpPr>
        <xdr:cNvPr id="401" name="テキスト ボックス 400"/>
        <xdr:cNvSpPr txBox="1"/>
      </xdr:nvSpPr>
      <xdr:spPr>
        <a:xfrm>
          <a:off x="140208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428625</xdr:colOff>
      <xdr:row>41</xdr:row>
      <xdr:rowOff>47625</xdr:rowOff>
    </xdr:from>
    <xdr:to>
      <xdr:col>19</xdr:col>
      <xdr:colOff>533400</xdr:colOff>
      <xdr:row>41</xdr:row>
      <xdr:rowOff>142875</xdr:rowOff>
    </xdr:to>
    <xdr:sp macro="" textlink="">
      <xdr:nvSpPr>
        <xdr:cNvPr id="402" name="円/楕円 401"/>
        <xdr:cNvSpPr/>
      </xdr:nvSpPr>
      <xdr:spPr>
        <a:xfrm>
          <a:off x="13458825" y="7077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133350</xdr:rowOff>
    </xdr:from>
    <xdr:ext cx="762000" cy="257175"/>
    <xdr:sp macro="" textlink="">
      <xdr:nvSpPr>
        <xdr:cNvPr id="403" name="テキスト ボックス 402"/>
        <xdr:cNvSpPr txBox="1"/>
      </xdr:nvSpPr>
      <xdr:spPr>
        <a:xfrm>
          <a:off x="13134975"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4" name="正方形/長方形 403"/>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5" name="テキスト ボックス 404"/>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06" name="テキスト ボックス 405"/>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07" name="正方形/長方形 406"/>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08" name="正方形/長方形 407"/>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09" name="正方形/長方形 408"/>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0" name="正方形/長方形 409"/>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1" name="正方形/長方形 410"/>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2" name="正方形/長方形 411"/>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3" name="正方形/長方形 412"/>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4" name="正方形/長方形 413"/>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5" name="正方形/長方形 414"/>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16" name="テキスト ボックス 415"/>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額については、義務教育施設の耐震化事業等投資的事業の増加により一般会計地方債残高が増加したことに加え、普通交付税の基準財政需要額に算入されない地方債の発行により将来負担比率が悪化することとなった。今後においては庁舎の改築事業等比率に大きく影響を及ぼす事業も控えていることから実施事業の平準化を図り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17" name="テキスト ボックス 416"/>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18" name="直線コネクタ 417"/>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19" name="テキスト ボックス 418"/>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0" name="直線コネクタ 419"/>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1" name="テキスト ボックス 420"/>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2" name="直線コネクタ 421"/>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3" name="テキスト ボックス 422"/>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4" name="直線コネクタ 423"/>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5" name="テキスト ボックス 424"/>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26" name="直線コネクタ 425"/>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27" name="テキスト ボックス 426"/>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28" name="直線コネクタ 427"/>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29" name="テキスト ボックス 428"/>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0" name="直線コネクタ 429"/>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1"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2" name="直線コネクタ 431"/>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3"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4" name="直線コネクタ 433"/>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5"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36" name="直線コネクタ 435"/>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104775</xdr:rowOff>
    </xdr:from>
    <xdr:to>
      <xdr:col>24</xdr:col>
      <xdr:colOff>561975</xdr:colOff>
      <xdr:row>16</xdr:row>
      <xdr:rowOff>142875</xdr:rowOff>
    </xdr:to>
    <xdr:cxnSp macro="">
      <xdr:nvCxnSpPr>
        <xdr:cNvPr id="437" name="直線コネクタ 436"/>
        <xdr:cNvCxnSpPr/>
      </xdr:nvCxnSpPr>
      <xdr:spPr>
        <a:xfrm>
          <a:off x="16182975" y="28479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66675</xdr:rowOff>
    </xdr:from>
    <xdr:ext cx="762000" cy="257175"/>
    <xdr:sp macro="" textlink="">
      <xdr:nvSpPr>
        <xdr:cNvPr id="438" name="将来負担の状況平均値テキスト"/>
        <xdr:cNvSpPr txBox="1"/>
      </xdr:nvSpPr>
      <xdr:spPr>
        <a:xfrm>
          <a:off x="17106900"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39" name="フローチャート : 判断 438"/>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104775</xdr:rowOff>
    </xdr:from>
    <xdr:to>
      <xdr:col>23</xdr:col>
      <xdr:colOff>409575</xdr:colOff>
      <xdr:row>17</xdr:row>
      <xdr:rowOff>19050</xdr:rowOff>
    </xdr:to>
    <xdr:cxnSp macro="">
      <xdr:nvCxnSpPr>
        <xdr:cNvPr id="440" name="直線コネクタ 439"/>
        <xdr:cNvCxnSpPr/>
      </xdr:nvCxnSpPr>
      <xdr:spPr>
        <a:xfrm flipV="1">
          <a:off x="15287625" y="2847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xdr:rowOff>
    </xdr:from>
    <xdr:to>
      <xdr:col>23</xdr:col>
      <xdr:colOff>457200</xdr:colOff>
      <xdr:row>15</xdr:row>
      <xdr:rowOff>114300</xdr:rowOff>
    </xdr:to>
    <xdr:sp macro="" textlink="">
      <xdr:nvSpPr>
        <xdr:cNvPr id="441" name="フローチャート : 判断 440"/>
        <xdr:cNvSpPr/>
      </xdr:nvSpPr>
      <xdr:spPr>
        <a:xfrm>
          <a:off x="16125825"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123825</xdr:rowOff>
    </xdr:from>
    <xdr:ext cx="733425" cy="257175"/>
    <xdr:sp macro="" textlink="">
      <xdr:nvSpPr>
        <xdr:cNvPr id="442" name="テキスト ボックス 441"/>
        <xdr:cNvSpPr txBox="1"/>
      </xdr:nvSpPr>
      <xdr:spPr>
        <a:xfrm>
          <a:off x="1580197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161925</xdr:rowOff>
    </xdr:from>
    <xdr:to>
      <xdr:col>22</xdr:col>
      <xdr:colOff>200025</xdr:colOff>
      <xdr:row>17</xdr:row>
      <xdr:rowOff>19050</xdr:rowOff>
    </xdr:to>
    <xdr:cxnSp macro="">
      <xdr:nvCxnSpPr>
        <xdr:cNvPr id="443" name="直線コネクタ 442"/>
        <xdr:cNvCxnSpPr/>
      </xdr:nvCxnSpPr>
      <xdr:spPr>
        <a:xfrm>
          <a:off x="14401800" y="29051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76200</xdr:rowOff>
    </xdr:from>
    <xdr:to>
      <xdr:col>22</xdr:col>
      <xdr:colOff>257175</xdr:colOff>
      <xdr:row>16</xdr:row>
      <xdr:rowOff>9525</xdr:rowOff>
    </xdr:to>
    <xdr:sp macro="" textlink="">
      <xdr:nvSpPr>
        <xdr:cNvPr id="444" name="フローチャート : 判断 443"/>
        <xdr:cNvSpPr/>
      </xdr:nvSpPr>
      <xdr:spPr>
        <a:xfrm>
          <a:off x="15240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19050</xdr:rowOff>
    </xdr:from>
    <xdr:ext cx="762000" cy="257175"/>
    <xdr:sp macro="" textlink="">
      <xdr:nvSpPr>
        <xdr:cNvPr id="445" name="テキスト ボックス 444"/>
        <xdr:cNvSpPr txBox="1"/>
      </xdr:nvSpPr>
      <xdr:spPr>
        <a:xfrm>
          <a:off x="14906625"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152400</xdr:rowOff>
    </xdr:from>
    <xdr:to>
      <xdr:col>21</xdr:col>
      <xdr:colOff>0</xdr:colOff>
      <xdr:row>16</xdr:row>
      <xdr:rowOff>161925</xdr:rowOff>
    </xdr:to>
    <xdr:cxnSp macro="">
      <xdr:nvCxnSpPr>
        <xdr:cNvPr id="446" name="直線コネクタ 445"/>
        <xdr:cNvCxnSpPr/>
      </xdr:nvCxnSpPr>
      <xdr:spPr>
        <a:xfrm>
          <a:off x="13515975" y="28956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171450</xdr:rowOff>
    </xdr:from>
    <xdr:to>
      <xdr:col>21</xdr:col>
      <xdr:colOff>47625</xdr:colOff>
      <xdr:row>16</xdr:row>
      <xdr:rowOff>104775</xdr:rowOff>
    </xdr:to>
    <xdr:sp macro="" textlink="">
      <xdr:nvSpPr>
        <xdr:cNvPr id="447" name="フローチャート : 判断 446"/>
        <xdr:cNvSpPr/>
      </xdr:nvSpPr>
      <xdr:spPr>
        <a:xfrm>
          <a:off x="14354175" y="2743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114300</xdr:rowOff>
    </xdr:from>
    <xdr:ext cx="762000" cy="257175"/>
    <xdr:sp macro="" textlink="">
      <xdr:nvSpPr>
        <xdr:cNvPr id="448" name="テキスト ボックス 447"/>
        <xdr:cNvSpPr txBox="1"/>
      </xdr:nvSpPr>
      <xdr:spPr>
        <a:xfrm>
          <a:off x="1402080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152400</xdr:rowOff>
    </xdr:to>
    <xdr:sp macro="" textlink="">
      <xdr:nvSpPr>
        <xdr:cNvPr id="449" name="フローチャート : 判断 448"/>
        <xdr:cNvSpPr/>
      </xdr:nvSpPr>
      <xdr:spPr>
        <a:xfrm>
          <a:off x="13458825" y="279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161925</xdr:rowOff>
    </xdr:from>
    <xdr:ext cx="762000" cy="257175"/>
    <xdr:sp macro="" textlink="">
      <xdr:nvSpPr>
        <xdr:cNvPr id="450" name="テキスト ボックス 449"/>
        <xdr:cNvSpPr txBox="1"/>
      </xdr:nvSpPr>
      <xdr:spPr>
        <a:xfrm>
          <a:off x="13134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3" name="テキスト ボックス 45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95250</xdr:rowOff>
    </xdr:from>
    <xdr:to>
      <xdr:col>24</xdr:col>
      <xdr:colOff>609600</xdr:colOff>
      <xdr:row>17</xdr:row>
      <xdr:rowOff>19050</xdr:rowOff>
    </xdr:to>
    <xdr:sp macro="" textlink="">
      <xdr:nvSpPr>
        <xdr:cNvPr id="456" name="円/楕円 455"/>
        <xdr:cNvSpPr/>
      </xdr:nvSpPr>
      <xdr:spPr>
        <a:xfrm>
          <a:off x="16964025" y="283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66675</xdr:rowOff>
    </xdr:from>
    <xdr:ext cx="762000" cy="257175"/>
    <xdr:sp macro="" textlink="">
      <xdr:nvSpPr>
        <xdr:cNvPr id="457" name="将来負担の状況該当値テキスト"/>
        <xdr:cNvSpPr txBox="1"/>
      </xdr:nvSpPr>
      <xdr:spPr>
        <a:xfrm>
          <a:off x="17106900" y="280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57150</xdr:rowOff>
    </xdr:from>
    <xdr:to>
      <xdr:col>23</xdr:col>
      <xdr:colOff>457200</xdr:colOff>
      <xdr:row>16</xdr:row>
      <xdr:rowOff>161925</xdr:rowOff>
    </xdr:to>
    <xdr:sp macro="" textlink="">
      <xdr:nvSpPr>
        <xdr:cNvPr id="458" name="円/楕円 457"/>
        <xdr:cNvSpPr/>
      </xdr:nvSpPr>
      <xdr:spPr>
        <a:xfrm>
          <a:off x="16125825" y="280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142875</xdr:rowOff>
    </xdr:from>
    <xdr:ext cx="733425" cy="257175"/>
    <xdr:sp macro="" textlink="">
      <xdr:nvSpPr>
        <xdr:cNvPr id="459" name="テキスト ボックス 458"/>
        <xdr:cNvSpPr txBox="1"/>
      </xdr:nvSpPr>
      <xdr:spPr>
        <a:xfrm>
          <a:off x="15801975" y="288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133350</xdr:rowOff>
    </xdr:from>
    <xdr:to>
      <xdr:col>22</xdr:col>
      <xdr:colOff>257175</xdr:colOff>
      <xdr:row>17</xdr:row>
      <xdr:rowOff>66675</xdr:rowOff>
    </xdr:to>
    <xdr:sp macro="" textlink="">
      <xdr:nvSpPr>
        <xdr:cNvPr id="460" name="円/楕円 459"/>
        <xdr:cNvSpPr/>
      </xdr:nvSpPr>
      <xdr:spPr>
        <a:xfrm>
          <a:off x="15240000" y="287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47625</xdr:rowOff>
    </xdr:from>
    <xdr:ext cx="762000" cy="257175"/>
    <xdr:sp macro="" textlink="">
      <xdr:nvSpPr>
        <xdr:cNvPr id="461" name="テキスト ボックス 460"/>
        <xdr:cNvSpPr txBox="1"/>
      </xdr:nvSpPr>
      <xdr:spPr>
        <a:xfrm>
          <a:off x="1490662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114300</xdr:rowOff>
    </xdr:from>
    <xdr:to>
      <xdr:col>21</xdr:col>
      <xdr:colOff>47625</xdr:colOff>
      <xdr:row>17</xdr:row>
      <xdr:rowOff>47625</xdr:rowOff>
    </xdr:to>
    <xdr:sp macro="" textlink="">
      <xdr:nvSpPr>
        <xdr:cNvPr id="462" name="円/楕円 461"/>
        <xdr:cNvSpPr/>
      </xdr:nvSpPr>
      <xdr:spPr>
        <a:xfrm>
          <a:off x="14354175" y="285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28575</xdr:rowOff>
    </xdr:from>
    <xdr:ext cx="762000" cy="257175"/>
    <xdr:sp macro="" textlink="">
      <xdr:nvSpPr>
        <xdr:cNvPr id="463" name="テキスト ボックス 462"/>
        <xdr:cNvSpPr txBox="1"/>
      </xdr:nvSpPr>
      <xdr:spPr>
        <a:xfrm>
          <a:off x="140208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95250</xdr:rowOff>
    </xdr:from>
    <xdr:to>
      <xdr:col>19</xdr:col>
      <xdr:colOff>533400</xdr:colOff>
      <xdr:row>17</xdr:row>
      <xdr:rowOff>28575</xdr:rowOff>
    </xdr:to>
    <xdr:sp macro="" textlink="">
      <xdr:nvSpPr>
        <xdr:cNvPr id="464" name="円/楕円 463"/>
        <xdr:cNvSpPr/>
      </xdr:nvSpPr>
      <xdr:spPr>
        <a:xfrm>
          <a:off x="13458825" y="283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9525</xdr:rowOff>
    </xdr:from>
    <xdr:ext cx="762000" cy="257175"/>
    <xdr:sp macro="" textlink="">
      <xdr:nvSpPr>
        <xdr:cNvPr id="465" name="テキスト ボックス 464"/>
        <xdr:cNvSpPr txBox="1"/>
      </xdr:nvSpPr>
      <xdr:spPr>
        <a:xfrm>
          <a:off x="1313497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職員の削減や休職者の増加等により前年度よりも人件費を削減し、類似団体の平均値は下回っているものの、施設の指定管理者制度導入等による職員削減もほぼ完了し、今後大きな職員の削減は難しいが、時間外勤務手当等の削減や職員構成の平準化を図るなどし、引き続き人件費の抑制に努め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123825</xdr:rowOff>
    </xdr:from>
    <xdr:to>
      <xdr:col>7</xdr:col>
      <xdr:colOff>19050</xdr:colOff>
      <xdr:row>35</xdr:row>
      <xdr:rowOff>133350</xdr:rowOff>
    </xdr:to>
    <xdr:cxnSp macro="">
      <xdr:nvCxnSpPr>
        <xdr:cNvPr id="66" name="直線コネクタ 65"/>
        <xdr:cNvCxnSpPr/>
      </xdr:nvCxnSpPr>
      <xdr:spPr>
        <a:xfrm flipV="1">
          <a:off x="3990975" y="61245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133350</xdr:rowOff>
    </xdr:from>
    <xdr:to>
      <xdr:col>5</xdr:col>
      <xdr:colOff>552450</xdr:colOff>
      <xdr:row>35</xdr:row>
      <xdr:rowOff>161925</xdr:rowOff>
    </xdr:to>
    <xdr:cxnSp macro="">
      <xdr:nvCxnSpPr>
        <xdr:cNvPr id="69" name="直線コネクタ 68"/>
        <xdr:cNvCxnSpPr/>
      </xdr:nvCxnSpPr>
      <xdr:spPr>
        <a:xfrm flipV="1">
          <a:off x="3095625" y="61341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66675</xdr:rowOff>
    </xdr:to>
    <xdr:sp macro="" textlink="">
      <xdr:nvSpPr>
        <xdr:cNvPr id="70" name="フローチャート : 判断 69"/>
        <xdr:cNvSpPr/>
      </xdr:nvSpPr>
      <xdr:spPr>
        <a:xfrm>
          <a:off x="3933825" y="614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609975"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161925</xdr:rowOff>
    </xdr:from>
    <xdr:to>
      <xdr:col>4</xdr:col>
      <xdr:colOff>342900</xdr:colOff>
      <xdr:row>36</xdr:row>
      <xdr:rowOff>123825</xdr:rowOff>
    </xdr:to>
    <xdr:cxnSp macro="">
      <xdr:nvCxnSpPr>
        <xdr:cNvPr id="72" name="直線コネクタ 71"/>
        <xdr:cNvCxnSpPr/>
      </xdr:nvCxnSpPr>
      <xdr:spPr>
        <a:xfrm flipV="1">
          <a:off x="2209800" y="61626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152400</xdr:rowOff>
    </xdr:from>
    <xdr:to>
      <xdr:col>4</xdr:col>
      <xdr:colOff>400050</xdr:colOff>
      <xdr:row>36</xdr:row>
      <xdr:rowOff>85725</xdr:rowOff>
    </xdr:to>
    <xdr:sp macro="" textlink="">
      <xdr:nvSpPr>
        <xdr:cNvPr id="73" name="フローチャート : 判断 72"/>
        <xdr:cNvSpPr/>
      </xdr:nvSpPr>
      <xdr:spPr>
        <a:xfrm>
          <a:off x="30480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66675</xdr:rowOff>
    </xdr:from>
    <xdr:ext cx="762000" cy="257175"/>
    <xdr:sp macro="" textlink="">
      <xdr:nvSpPr>
        <xdr:cNvPr id="74" name="テキスト ボックス 73"/>
        <xdr:cNvSpPr txBox="1"/>
      </xdr:nvSpPr>
      <xdr:spPr>
        <a:xfrm>
          <a:off x="271462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123825</xdr:rowOff>
    </xdr:from>
    <xdr:to>
      <xdr:col>3</xdr:col>
      <xdr:colOff>142875</xdr:colOff>
      <xdr:row>37</xdr:row>
      <xdr:rowOff>76200</xdr:rowOff>
    </xdr:to>
    <xdr:cxnSp macro="">
      <xdr:nvCxnSpPr>
        <xdr:cNvPr id="75" name="直線コネクタ 74"/>
        <xdr:cNvCxnSpPr/>
      </xdr:nvCxnSpPr>
      <xdr:spPr>
        <a:xfrm flipV="1">
          <a:off x="1323975" y="62960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57150</xdr:rowOff>
    </xdr:from>
    <xdr:to>
      <xdr:col>3</xdr:col>
      <xdr:colOff>190500</xdr:colOff>
      <xdr:row>36</xdr:row>
      <xdr:rowOff>152400</xdr:rowOff>
    </xdr:to>
    <xdr:sp macro="" textlink="">
      <xdr:nvSpPr>
        <xdr:cNvPr id="76" name="フローチャート : 判断 75"/>
        <xdr:cNvSpPr/>
      </xdr:nvSpPr>
      <xdr:spPr>
        <a:xfrm>
          <a:off x="21621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161925</xdr:rowOff>
    </xdr:from>
    <xdr:ext cx="762000" cy="257175"/>
    <xdr:sp macro="" textlink="">
      <xdr:nvSpPr>
        <xdr:cNvPr id="77" name="テキスト ボックス 76"/>
        <xdr:cNvSpPr txBox="1"/>
      </xdr:nvSpPr>
      <xdr:spPr>
        <a:xfrm>
          <a:off x="1828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9525</xdr:rowOff>
    </xdr:to>
    <xdr:sp macro="" textlink="">
      <xdr:nvSpPr>
        <xdr:cNvPr id="78" name="フローチャート : 判断 77"/>
        <xdr:cNvSpPr/>
      </xdr:nvSpPr>
      <xdr:spPr>
        <a:xfrm>
          <a:off x="1266825"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28575</xdr:rowOff>
    </xdr:from>
    <xdr:ext cx="762000" cy="257175"/>
    <xdr:sp macro="" textlink="">
      <xdr:nvSpPr>
        <xdr:cNvPr id="79" name="テキスト ボックス 78"/>
        <xdr:cNvSpPr txBox="1"/>
      </xdr:nvSpPr>
      <xdr:spPr>
        <a:xfrm>
          <a:off x="9429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35</xdr:row>
      <xdr:rowOff>76200</xdr:rowOff>
    </xdr:from>
    <xdr:to>
      <xdr:col>7</xdr:col>
      <xdr:colOff>66675</xdr:colOff>
      <xdr:row>36</xdr:row>
      <xdr:rowOff>0</xdr:rowOff>
    </xdr:to>
    <xdr:sp macro="" textlink="">
      <xdr:nvSpPr>
        <xdr:cNvPr id="85" name="円/楕円 84"/>
        <xdr:cNvSpPr/>
      </xdr:nvSpPr>
      <xdr:spPr>
        <a:xfrm>
          <a:off x="4772025" y="607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85725</xdr:rowOff>
    </xdr:from>
    <xdr:ext cx="762000" cy="257175"/>
    <xdr:sp macro="" textlink="">
      <xdr:nvSpPr>
        <xdr:cNvPr id="86" name="人件費該当値テキスト"/>
        <xdr:cNvSpPr txBox="1"/>
      </xdr:nvSpPr>
      <xdr:spPr>
        <a:xfrm>
          <a:off x="49149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76200</xdr:rowOff>
    </xdr:from>
    <xdr:to>
      <xdr:col>5</xdr:col>
      <xdr:colOff>600075</xdr:colOff>
      <xdr:row>36</xdr:row>
      <xdr:rowOff>9525</xdr:rowOff>
    </xdr:to>
    <xdr:sp macro="" textlink="">
      <xdr:nvSpPr>
        <xdr:cNvPr id="87" name="円/楕円 86"/>
        <xdr:cNvSpPr/>
      </xdr:nvSpPr>
      <xdr:spPr>
        <a:xfrm>
          <a:off x="3933825"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19050</xdr:rowOff>
    </xdr:from>
    <xdr:ext cx="733425" cy="257175"/>
    <xdr:sp macro="" textlink="">
      <xdr:nvSpPr>
        <xdr:cNvPr id="88" name="テキスト ボックス 87"/>
        <xdr:cNvSpPr txBox="1"/>
      </xdr:nvSpPr>
      <xdr:spPr>
        <a:xfrm>
          <a:off x="3609975" y="5848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114300</xdr:rowOff>
    </xdr:from>
    <xdr:to>
      <xdr:col>4</xdr:col>
      <xdr:colOff>400050</xdr:colOff>
      <xdr:row>36</xdr:row>
      <xdr:rowOff>38100</xdr:rowOff>
    </xdr:to>
    <xdr:sp macro="" textlink="">
      <xdr:nvSpPr>
        <xdr:cNvPr id="89" name="円/楕円 88"/>
        <xdr:cNvSpPr/>
      </xdr:nvSpPr>
      <xdr:spPr>
        <a:xfrm>
          <a:off x="3048000"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47625</xdr:rowOff>
    </xdr:from>
    <xdr:ext cx="762000" cy="257175"/>
    <xdr:sp macro="" textlink="">
      <xdr:nvSpPr>
        <xdr:cNvPr id="90" name="テキスト ボックス 89"/>
        <xdr:cNvSpPr txBox="1"/>
      </xdr:nvSpPr>
      <xdr:spPr>
        <a:xfrm>
          <a:off x="2714625"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66675</xdr:rowOff>
    </xdr:from>
    <xdr:to>
      <xdr:col>3</xdr:col>
      <xdr:colOff>190500</xdr:colOff>
      <xdr:row>36</xdr:row>
      <xdr:rowOff>171450</xdr:rowOff>
    </xdr:to>
    <xdr:sp macro="" textlink="">
      <xdr:nvSpPr>
        <xdr:cNvPr id="91" name="円/楕円 90"/>
        <xdr:cNvSpPr/>
      </xdr:nvSpPr>
      <xdr:spPr>
        <a:xfrm>
          <a:off x="21621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152400</xdr:rowOff>
    </xdr:from>
    <xdr:ext cx="762000" cy="257175"/>
    <xdr:sp macro="" textlink="">
      <xdr:nvSpPr>
        <xdr:cNvPr id="92" name="テキスト ボックス 91"/>
        <xdr:cNvSpPr txBox="1"/>
      </xdr:nvSpPr>
      <xdr:spPr>
        <a:xfrm>
          <a:off x="182880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28575</xdr:rowOff>
    </xdr:from>
    <xdr:to>
      <xdr:col>1</xdr:col>
      <xdr:colOff>676275</xdr:colOff>
      <xdr:row>37</xdr:row>
      <xdr:rowOff>123825</xdr:rowOff>
    </xdr:to>
    <xdr:sp macro="" textlink="">
      <xdr:nvSpPr>
        <xdr:cNvPr id="93" name="円/楕円 92"/>
        <xdr:cNvSpPr/>
      </xdr:nvSpPr>
      <xdr:spPr>
        <a:xfrm>
          <a:off x="1266825" y="637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114300</xdr:rowOff>
    </xdr:from>
    <xdr:ext cx="762000" cy="257175"/>
    <xdr:sp macro="" textlink="">
      <xdr:nvSpPr>
        <xdr:cNvPr id="94" name="テキスト ボックス 93"/>
        <xdr:cNvSpPr txBox="1"/>
      </xdr:nvSpPr>
      <xdr:spPr>
        <a:xfrm>
          <a:off x="94297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保育所入所児童数に対応するための臨時職員賃金の増加や公共施設の運営管理に指定管理者制度を導入したことによる委託料の増加などである。今後も施設管理については、積極的な民間委託・指定管理者制度の活用により物件費が増加することが見込まれるが、公共施設等総合管理計画に基づく施設ごとの個別管理計画を策定し、総量縮減により経費の縮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9525</xdr:rowOff>
    </xdr:from>
    <xdr:to>
      <xdr:col>24</xdr:col>
      <xdr:colOff>28575</xdr:colOff>
      <xdr:row>18</xdr:row>
      <xdr:rowOff>95250</xdr:rowOff>
    </xdr:to>
    <xdr:cxnSp macro="">
      <xdr:nvCxnSpPr>
        <xdr:cNvPr id="125" name="直線コネクタ 124"/>
        <xdr:cNvCxnSpPr/>
      </xdr:nvCxnSpPr>
      <xdr:spPr>
        <a:xfrm>
          <a:off x="15668625" y="30956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9525</xdr:rowOff>
    </xdr:from>
    <xdr:to>
      <xdr:col>22</xdr:col>
      <xdr:colOff>561975</xdr:colOff>
      <xdr:row>18</xdr:row>
      <xdr:rowOff>57150</xdr:rowOff>
    </xdr:to>
    <xdr:cxnSp macro="">
      <xdr:nvCxnSpPr>
        <xdr:cNvPr id="128" name="直線コネクタ 127"/>
        <xdr:cNvCxnSpPr/>
      </xdr:nvCxnSpPr>
      <xdr:spPr>
        <a:xfrm flipV="1">
          <a:off x="14782800" y="30956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29" name="フローチャート : 判断 128"/>
        <xdr:cNvSpPr/>
      </xdr:nvSpPr>
      <xdr:spPr>
        <a:xfrm>
          <a:off x="15621000" y="273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104775</xdr:rowOff>
    </xdr:from>
    <xdr:ext cx="733425" cy="257175"/>
    <xdr:sp macro="" textlink="">
      <xdr:nvSpPr>
        <xdr:cNvPr id="130" name="テキスト ボックス 129"/>
        <xdr:cNvSpPr txBox="1"/>
      </xdr:nvSpPr>
      <xdr:spPr>
        <a:xfrm>
          <a:off x="1528762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171450</xdr:rowOff>
    </xdr:from>
    <xdr:to>
      <xdr:col>21</xdr:col>
      <xdr:colOff>361950</xdr:colOff>
      <xdr:row>18</xdr:row>
      <xdr:rowOff>57150</xdr:rowOff>
    </xdr:to>
    <xdr:cxnSp macro="">
      <xdr:nvCxnSpPr>
        <xdr:cNvPr id="131" name="直線コネクタ 130"/>
        <xdr:cNvCxnSpPr/>
      </xdr:nvCxnSpPr>
      <xdr:spPr>
        <a:xfrm>
          <a:off x="13896975" y="30861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32" name="フローチャート : 判断 131"/>
        <xdr:cNvSpPr/>
      </xdr:nvSpPr>
      <xdr:spPr>
        <a:xfrm>
          <a:off x="14735175" y="266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38100</xdr:rowOff>
    </xdr:from>
    <xdr:ext cx="762000" cy="257175"/>
    <xdr:sp macro="" textlink="">
      <xdr:nvSpPr>
        <xdr:cNvPr id="133" name="テキスト ボックス 132"/>
        <xdr:cNvSpPr txBox="1"/>
      </xdr:nvSpPr>
      <xdr:spPr>
        <a:xfrm>
          <a:off x="144018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638175</xdr:colOff>
      <xdr:row>17</xdr:row>
      <xdr:rowOff>123825</xdr:rowOff>
    </xdr:from>
    <xdr:to>
      <xdr:col>20</xdr:col>
      <xdr:colOff>161925</xdr:colOff>
      <xdr:row>17</xdr:row>
      <xdr:rowOff>171450</xdr:rowOff>
    </xdr:to>
    <xdr:cxnSp macro="">
      <xdr:nvCxnSpPr>
        <xdr:cNvPr id="134" name="直線コネクタ 133"/>
        <xdr:cNvCxnSpPr/>
      </xdr:nvCxnSpPr>
      <xdr:spPr>
        <a:xfrm>
          <a:off x="13001625" y="303847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135" name="フローチャート : 判断 134"/>
        <xdr:cNvSpPr/>
      </xdr:nvSpPr>
      <xdr:spPr>
        <a:xfrm>
          <a:off x="13839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161925</xdr:rowOff>
    </xdr:from>
    <xdr:ext cx="762000" cy="257175"/>
    <xdr:sp macro="" textlink="">
      <xdr:nvSpPr>
        <xdr:cNvPr id="136" name="テキスト ボックス 135"/>
        <xdr:cNvSpPr txBox="1"/>
      </xdr:nvSpPr>
      <xdr:spPr>
        <a:xfrm>
          <a:off x="1351597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37" name="フローチャート : 判断 136"/>
        <xdr:cNvSpPr/>
      </xdr:nvSpPr>
      <xdr:spPr>
        <a:xfrm>
          <a:off x="12954000"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133350</xdr:rowOff>
    </xdr:from>
    <xdr:ext cx="762000" cy="257175"/>
    <xdr:sp macro="" textlink="">
      <xdr:nvSpPr>
        <xdr:cNvPr id="138" name="テキスト ボックス 137"/>
        <xdr:cNvSpPr txBox="1"/>
      </xdr:nvSpPr>
      <xdr:spPr>
        <a:xfrm>
          <a:off x="12620625"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47625</xdr:rowOff>
    </xdr:from>
    <xdr:to>
      <xdr:col>24</xdr:col>
      <xdr:colOff>85725</xdr:colOff>
      <xdr:row>18</xdr:row>
      <xdr:rowOff>152400</xdr:rowOff>
    </xdr:to>
    <xdr:sp macro="" textlink="">
      <xdr:nvSpPr>
        <xdr:cNvPr id="144" name="円/楕円 143"/>
        <xdr:cNvSpPr/>
      </xdr:nvSpPr>
      <xdr:spPr>
        <a:xfrm>
          <a:off x="16459200" y="313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19050</xdr:rowOff>
    </xdr:from>
    <xdr:ext cx="762000" cy="257175"/>
    <xdr:sp macro="" textlink="">
      <xdr:nvSpPr>
        <xdr:cNvPr id="145" name="物件費該当値テキスト"/>
        <xdr:cNvSpPr txBox="1"/>
      </xdr:nvSpPr>
      <xdr:spPr>
        <a:xfrm>
          <a:off x="16602075" y="310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619125</xdr:colOff>
      <xdr:row>18</xdr:row>
      <xdr:rowOff>57150</xdr:rowOff>
    </xdr:to>
    <xdr:sp macro="" textlink="">
      <xdr:nvSpPr>
        <xdr:cNvPr id="146" name="円/楕円 145"/>
        <xdr:cNvSpPr/>
      </xdr:nvSpPr>
      <xdr:spPr>
        <a:xfrm>
          <a:off x="15621000" y="304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47625</xdr:rowOff>
    </xdr:from>
    <xdr:ext cx="733425" cy="257175"/>
    <xdr:sp macro="" textlink="">
      <xdr:nvSpPr>
        <xdr:cNvPr id="147" name="テキスト ボックス 146"/>
        <xdr:cNvSpPr txBox="1"/>
      </xdr:nvSpPr>
      <xdr:spPr>
        <a:xfrm>
          <a:off x="15287625" y="313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314325</xdr:colOff>
      <xdr:row>18</xdr:row>
      <xdr:rowOff>0</xdr:rowOff>
    </xdr:from>
    <xdr:to>
      <xdr:col>21</xdr:col>
      <xdr:colOff>409575</xdr:colOff>
      <xdr:row>18</xdr:row>
      <xdr:rowOff>104775</xdr:rowOff>
    </xdr:to>
    <xdr:sp macro="" textlink="">
      <xdr:nvSpPr>
        <xdr:cNvPr id="148" name="円/楕円 147"/>
        <xdr:cNvSpPr/>
      </xdr:nvSpPr>
      <xdr:spPr>
        <a:xfrm>
          <a:off x="14735175" y="3086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85725</xdr:rowOff>
    </xdr:from>
    <xdr:ext cx="762000" cy="257175"/>
    <xdr:sp macro="" textlink="">
      <xdr:nvSpPr>
        <xdr:cNvPr id="149" name="テキスト ボックス 148"/>
        <xdr:cNvSpPr txBox="1"/>
      </xdr:nvSpPr>
      <xdr:spPr>
        <a:xfrm>
          <a:off x="14401800"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123825</xdr:rowOff>
    </xdr:from>
    <xdr:to>
      <xdr:col>20</xdr:col>
      <xdr:colOff>209550</xdr:colOff>
      <xdr:row>18</xdr:row>
      <xdr:rowOff>47625</xdr:rowOff>
    </xdr:to>
    <xdr:sp macro="" textlink="">
      <xdr:nvSpPr>
        <xdr:cNvPr id="150" name="円/楕円 149"/>
        <xdr:cNvSpPr/>
      </xdr:nvSpPr>
      <xdr:spPr>
        <a:xfrm>
          <a:off x="13839825" y="303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38100</xdr:rowOff>
    </xdr:from>
    <xdr:ext cx="762000" cy="257175"/>
    <xdr:sp macro="" textlink="">
      <xdr:nvSpPr>
        <xdr:cNvPr id="151" name="テキスト ボックス 150"/>
        <xdr:cNvSpPr txBox="1"/>
      </xdr:nvSpPr>
      <xdr:spPr>
        <a:xfrm>
          <a:off x="1351597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76200</xdr:rowOff>
    </xdr:from>
    <xdr:to>
      <xdr:col>19</xdr:col>
      <xdr:colOff>9525</xdr:colOff>
      <xdr:row>18</xdr:row>
      <xdr:rowOff>0</xdr:rowOff>
    </xdr:to>
    <xdr:sp macro="" textlink="">
      <xdr:nvSpPr>
        <xdr:cNvPr id="152" name="円/楕円 151"/>
        <xdr:cNvSpPr/>
      </xdr:nvSpPr>
      <xdr:spPr>
        <a:xfrm>
          <a:off x="12954000" y="2990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161925</xdr:rowOff>
    </xdr:from>
    <xdr:ext cx="762000" cy="257175"/>
    <xdr:sp macro="" textlink="">
      <xdr:nvSpPr>
        <xdr:cNvPr id="153" name="テキスト ボックス 152"/>
        <xdr:cNvSpPr txBox="1"/>
      </xdr:nvSpPr>
      <xdr:spPr>
        <a:xfrm>
          <a:off x="12620625" y="307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の平均値は下回っているものの湖南市特有の人口構成により急激に高齢化率が上昇することから扶助費については今後急激に上昇することが見込まれる。特に障がい福祉サービスにおける扶助については急激な伸びを示していることから資格審査の適正化、被保護者の自立促進および予防事業の積極的な展開により抑制に努める。</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76200</xdr:rowOff>
    </xdr:from>
    <xdr:to>
      <xdr:col>7</xdr:col>
      <xdr:colOff>19050</xdr:colOff>
      <xdr:row>54</xdr:row>
      <xdr:rowOff>142875</xdr:rowOff>
    </xdr:to>
    <xdr:cxnSp macro="">
      <xdr:nvCxnSpPr>
        <xdr:cNvPr id="186" name="直線コネクタ 185"/>
        <xdr:cNvCxnSpPr/>
      </xdr:nvCxnSpPr>
      <xdr:spPr>
        <a:xfrm>
          <a:off x="3990975" y="93345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66675</xdr:rowOff>
    </xdr:from>
    <xdr:ext cx="762000" cy="257175"/>
    <xdr:sp macro="" textlink="">
      <xdr:nvSpPr>
        <xdr:cNvPr id="187" name="扶助費平均値テキスト"/>
        <xdr:cNvSpPr txBox="1"/>
      </xdr:nvSpPr>
      <xdr:spPr>
        <a:xfrm>
          <a:off x="49149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38100</xdr:rowOff>
    </xdr:from>
    <xdr:to>
      <xdr:col>5</xdr:col>
      <xdr:colOff>552450</xdr:colOff>
      <xdr:row>54</xdr:row>
      <xdr:rowOff>76200</xdr:rowOff>
    </xdr:to>
    <xdr:cxnSp macro="">
      <xdr:nvCxnSpPr>
        <xdr:cNvPr id="189" name="直線コネクタ 188"/>
        <xdr:cNvCxnSpPr/>
      </xdr:nvCxnSpPr>
      <xdr:spPr>
        <a:xfrm>
          <a:off x="3095625" y="92964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47625</xdr:rowOff>
    </xdr:from>
    <xdr:to>
      <xdr:col>5</xdr:col>
      <xdr:colOff>600075</xdr:colOff>
      <xdr:row>54</xdr:row>
      <xdr:rowOff>152400</xdr:rowOff>
    </xdr:to>
    <xdr:sp macro="" textlink="">
      <xdr:nvSpPr>
        <xdr:cNvPr id="190" name="フローチャート : 判断 189"/>
        <xdr:cNvSpPr/>
      </xdr:nvSpPr>
      <xdr:spPr>
        <a:xfrm>
          <a:off x="3933825" y="930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191" name="テキスト ボックス 190"/>
        <xdr:cNvSpPr txBox="1"/>
      </xdr:nvSpPr>
      <xdr:spPr>
        <a:xfrm>
          <a:off x="3609975"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142875</xdr:rowOff>
    </xdr:from>
    <xdr:to>
      <xdr:col>4</xdr:col>
      <xdr:colOff>342900</xdr:colOff>
      <xdr:row>54</xdr:row>
      <xdr:rowOff>38100</xdr:rowOff>
    </xdr:to>
    <xdr:cxnSp macro="">
      <xdr:nvCxnSpPr>
        <xdr:cNvPr id="192" name="直線コネクタ 191"/>
        <xdr:cNvCxnSpPr/>
      </xdr:nvCxnSpPr>
      <xdr:spPr>
        <a:xfrm>
          <a:off x="2209800" y="92297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400050</xdr:colOff>
      <xdr:row>54</xdr:row>
      <xdr:rowOff>142875</xdr:rowOff>
    </xdr:to>
    <xdr:sp macro="" textlink="">
      <xdr:nvSpPr>
        <xdr:cNvPr id="193" name="フローチャート : 判断 192"/>
        <xdr:cNvSpPr/>
      </xdr:nvSpPr>
      <xdr:spPr>
        <a:xfrm>
          <a:off x="3048000" y="929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123825</xdr:rowOff>
    </xdr:from>
    <xdr:ext cx="762000" cy="257175"/>
    <xdr:sp macro="" textlink="">
      <xdr:nvSpPr>
        <xdr:cNvPr id="194" name="テキスト ボックス 193"/>
        <xdr:cNvSpPr txBox="1"/>
      </xdr:nvSpPr>
      <xdr:spPr>
        <a:xfrm>
          <a:off x="271462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628650</xdr:colOff>
      <xdr:row>53</xdr:row>
      <xdr:rowOff>123825</xdr:rowOff>
    </xdr:from>
    <xdr:to>
      <xdr:col>3</xdr:col>
      <xdr:colOff>142875</xdr:colOff>
      <xdr:row>53</xdr:row>
      <xdr:rowOff>142875</xdr:rowOff>
    </xdr:to>
    <xdr:cxnSp macro="">
      <xdr:nvCxnSpPr>
        <xdr:cNvPr id="195" name="直線コネクタ 194"/>
        <xdr:cNvCxnSpPr/>
      </xdr:nvCxnSpPr>
      <xdr:spPr>
        <a:xfrm>
          <a:off x="1323975" y="9210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47625</xdr:rowOff>
    </xdr:from>
    <xdr:to>
      <xdr:col>3</xdr:col>
      <xdr:colOff>190500</xdr:colOff>
      <xdr:row>54</xdr:row>
      <xdr:rowOff>152400</xdr:rowOff>
    </xdr:to>
    <xdr:sp macro="" textlink="">
      <xdr:nvSpPr>
        <xdr:cNvPr id="196" name="フローチャート : 判断 195"/>
        <xdr:cNvSpPr/>
      </xdr:nvSpPr>
      <xdr:spPr>
        <a:xfrm>
          <a:off x="2162175" y="9305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133350</xdr:rowOff>
    </xdr:from>
    <xdr:ext cx="762000" cy="257175"/>
    <xdr:sp macro="" textlink="">
      <xdr:nvSpPr>
        <xdr:cNvPr id="197" name="テキスト ボックス 196"/>
        <xdr:cNvSpPr txBox="1"/>
      </xdr:nvSpPr>
      <xdr:spPr>
        <a:xfrm>
          <a:off x="1828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571500</xdr:colOff>
      <xdr:row>53</xdr:row>
      <xdr:rowOff>142875</xdr:rowOff>
    </xdr:from>
    <xdr:to>
      <xdr:col>1</xdr:col>
      <xdr:colOff>676275</xdr:colOff>
      <xdr:row>54</xdr:row>
      <xdr:rowOff>76200</xdr:rowOff>
    </xdr:to>
    <xdr:sp macro="" textlink="">
      <xdr:nvSpPr>
        <xdr:cNvPr id="198" name="フローチャート : 判断 197"/>
        <xdr:cNvSpPr/>
      </xdr:nvSpPr>
      <xdr:spPr>
        <a:xfrm>
          <a:off x="1266825" y="922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57150</xdr:rowOff>
    </xdr:from>
    <xdr:ext cx="762000" cy="257175"/>
    <xdr:sp macro="" textlink="">
      <xdr:nvSpPr>
        <xdr:cNvPr id="199" name="テキスト ボックス 198"/>
        <xdr:cNvSpPr txBox="1"/>
      </xdr:nvSpPr>
      <xdr:spPr>
        <a:xfrm>
          <a:off x="94297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54</xdr:row>
      <xdr:rowOff>85725</xdr:rowOff>
    </xdr:from>
    <xdr:to>
      <xdr:col>7</xdr:col>
      <xdr:colOff>66675</xdr:colOff>
      <xdr:row>55</xdr:row>
      <xdr:rowOff>19050</xdr:rowOff>
    </xdr:to>
    <xdr:sp macro="" textlink="">
      <xdr:nvSpPr>
        <xdr:cNvPr id="205" name="円/楕円 204"/>
        <xdr:cNvSpPr/>
      </xdr:nvSpPr>
      <xdr:spPr>
        <a:xfrm>
          <a:off x="4772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104775</xdr:rowOff>
    </xdr:from>
    <xdr:ext cx="762000" cy="257175"/>
    <xdr:sp macro="" textlink="">
      <xdr:nvSpPr>
        <xdr:cNvPr id="206" name="扶助費該当値テキスト"/>
        <xdr:cNvSpPr txBox="1"/>
      </xdr:nvSpPr>
      <xdr:spPr>
        <a:xfrm>
          <a:off x="4914900" y="919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495300</xdr:colOff>
      <xdr:row>54</xdr:row>
      <xdr:rowOff>28575</xdr:rowOff>
    </xdr:from>
    <xdr:to>
      <xdr:col>5</xdr:col>
      <xdr:colOff>600075</xdr:colOff>
      <xdr:row>54</xdr:row>
      <xdr:rowOff>123825</xdr:rowOff>
    </xdr:to>
    <xdr:sp macro="" textlink="">
      <xdr:nvSpPr>
        <xdr:cNvPr id="207" name="円/楕円 206"/>
        <xdr:cNvSpPr/>
      </xdr:nvSpPr>
      <xdr:spPr>
        <a:xfrm>
          <a:off x="3933825" y="928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133350</xdr:rowOff>
    </xdr:from>
    <xdr:ext cx="733425" cy="257175"/>
    <xdr:sp macro="" textlink="">
      <xdr:nvSpPr>
        <xdr:cNvPr id="208" name="テキスト ボックス 207"/>
        <xdr:cNvSpPr txBox="1"/>
      </xdr:nvSpPr>
      <xdr:spPr>
        <a:xfrm>
          <a:off x="3609975" y="9048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161925</xdr:rowOff>
    </xdr:from>
    <xdr:to>
      <xdr:col>4</xdr:col>
      <xdr:colOff>400050</xdr:colOff>
      <xdr:row>54</xdr:row>
      <xdr:rowOff>85725</xdr:rowOff>
    </xdr:to>
    <xdr:sp macro="" textlink="">
      <xdr:nvSpPr>
        <xdr:cNvPr id="209" name="円/楕円 208"/>
        <xdr:cNvSpPr/>
      </xdr:nvSpPr>
      <xdr:spPr>
        <a:xfrm>
          <a:off x="3048000" y="924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95250</xdr:rowOff>
    </xdr:from>
    <xdr:ext cx="762000" cy="257175"/>
    <xdr:sp macro="" textlink="">
      <xdr:nvSpPr>
        <xdr:cNvPr id="210" name="テキスト ボックス 209"/>
        <xdr:cNvSpPr txBox="1"/>
      </xdr:nvSpPr>
      <xdr:spPr>
        <a:xfrm>
          <a:off x="2714625" y="901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95250</xdr:rowOff>
    </xdr:from>
    <xdr:to>
      <xdr:col>3</xdr:col>
      <xdr:colOff>190500</xdr:colOff>
      <xdr:row>54</xdr:row>
      <xdr:rowOff>28575</xdr:rowOff>
    </xdr:to>
    <xdr:sp macro="" textlink="">
      <xdr:nvSpPr>
        <xdr:cNvPr id="211" name="円/楕円 210"/>
        <xdr:cNvSpPr/>
      </xdr:nvSpPr>
      <xdr:spPr>
        <a:xfrm>
          <a:off x="2162175" y="918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38100</xdr:rowOff>
    </xdr:from>
    <xdr:ext cx="762000" cy="257175"/>
    <xdr:sp macro="" textlink="">
      <xdr:nvSpPr>
        <xdr:cNvPr id="212" name="テキスト ボックス 211"/>
        <xdr:cNvSpPr txBox="1"/>
      </xdr:nvSpPr>
      <xdr:spPr>
        <a:xfrm>
          <a:off x="1828800"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66675</xdr:rowOff>
    </xdr:from>
    <xdr:to>
      <xdr:col>1</xdr:col>
      <xdr:colOff>676275</xdr:colOff>
      <xdr:row>54</xdr:row>
      <xdr:rowOff>0</xdr:rowOff>
    </xdr:to>
    <xdr:sp macro="" textlink="">
      <xdr:nvSpPr>
        <xdr:cNvPr id="213" name="円/楕円 212"/>
        <xdr:cNvSpPr/>
      </xdr:nvSpPr>
      <xdr:spPr>
        <a:xfrm>
          <a:off x="1266825"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9525</xdr:rowOff>
    </xdr:from>
    <xdr:ext cx="762000" cy="257175"/>
    <xdr:sp macro="" textlink="">
      <xdr:nvSpPr>
        <xdr:cNvPr id="214" name="テキスト ボックス 213"/>
        <xdr:cNvSpPr txBox="1"/>
      </xdr:nvSpPr>
      <xdr:spPr>
        <a:xfrm>
          <a:off x="942975"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比率に影響を与えている他会計繰出金については、特別会計の基準外繰出の見直し等により類似団体を下回ることとなった。今後も、受益者負担の原則による料金改定などにより適正な一般会計からの繰出原則とし比率の改善に努め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142875</xdr:rowOff>
    </xdr:from>
    <xdr:to>
      <xdr:col>24</xdr:col>
      <xdr:colOff>28575</xdr:colOff>
      <xdr:row>57</xdr:row>
      <xdr:rowOff>152400</xdr:rowOff>
    </xdr:to>
    <xdr:cxnSp macro="">
      <xdr:nvCxnSpPr>
        <xdr:cNvPr id="251" name="直線コネクタ 250"/>
        <xdr:cNvCxnSpPr/>
      </xdr:nvCxnSpPr>
      <xdr:spPr>
        <a:xfrm flipV="1">
          <a:off x="15668625" y="9915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152400</xdr:rowOff>
    </xdr:from>
    <xdr:to>
      <xdr:col>22</xdr:col>
      <xdr:colOff>561975</xdr:colOff>
      <xdr:row>58</xdr:row>
      <xdr:rowOff>57150</xdr:rowOff>
    </xdr:to>
    <xdr:cxnSp macro="">
      <xdr:nvCxnSpPr>
        <xdr:cNvPr id="254" name="直線コネクタ 253"/>
        <xdr:cNvCxnSpPr/>
      </xdr:nvCxnSpPr>
      <xdr:spPr>
        <a:xfrm flipV="1">
          <a:off x="14782800" y="99250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55" name="フローチャート : 判断 254"/>
        <xdr:cNvSpPr/>
      </xdr:nvSpPr>
      <xdr:spPr>
        <a:xfrm>
          <a:off x="15621000"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47625</xdr:rowOff>
    </xdr:from>
    <xdr:ext cx="733425" cy="257175"/>
    <xdr:sp macro="" textlink="">
      <xdr:nvSpPr>
        <xdr:cNvPr id="256" name="テキスト ボックス 255"/>
        <xdr:cNvSpPr txBox="1"/>
      </xdr:nvSpPr>
      <xdr:spPr>
        <a:xfrm>
          <a:off x="15287625" y="964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19050</xdr:rowOff>
    </xdr:from>
    <xdr:to>
      <xdr:col>21</xdr:col>
      <xdr:colOff>361950</xdr:colOff>
      <xdr:row>58</xdr:row>
      <xdr:rowOff>57150</xdr:rowOff>
    </xdr:to>
    <xdr:cxnSp macro="">
      <xdr:nvCxnSpPr>
        <xdr:cNvPr id="257" name="直線コネクタ 256"/>
        <xdr:cNvCxnSpPr/>
      </xdr:nvCxnSpPr>
      <xdr:spPr>
        <a:xfrm>
          <a:off x="13896975" y="99631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58" name="フローチャート : 判断 257"/>
        <xdr:cNvSpPr/>
      </xdr:nvSpPr>
      <xdr:spPr>
        <a:xfrm>
          <a:off x="14735175" y="987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47625</xdr:rowOff>
    </xdr:from>
    <xdr:ext cx="762000" cy="257175"/>
    <xdr:sp macro="" textlink="">
      <xdr:nvSpPr>
        <xdr:cNvPr id="259" name="テキスト ボックス 258"/>
        <xdr:cNvSpPr txBox="1"/>
      </xdr:nvSpPr>
      <xdr:spPr>
        <a:xfrm>
          <a:off x="14401800"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47625</xdr:rowOff>
    </xdr:from>
    <xdr:to>
      <xdr:col>20</xdr:col>
      <xdr:colOff>161925</xdr:colOff>
      <xdr:row>58</xdr:row>
      <xdr:rowOff>19050</xdr:rowOff>
    </xdr:to>
    <xdr:cxnSp macro="">
      <xdr:nvCxnSpPr>
        <xdr:cNvPr id="260" name="直線コネクタ 259"/>
        <xdr:cNvCxnSpPr/>
      </xdr:nvCxnSpPr>
      <xdr:spPr>
        <a:xfrm>
          <a:off x="13001625" y="98202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85725</xdr:rowOff>
    </xdr:from>
    <xdr:to>
      <xdr:col>20</xdr:col>
      <xdr:colOff>209550</xdr:colOff>
      <xdr:row>58</xdr:row>
      <xdr:rowOff>19050</xdr:rowOff>
    </xdr:to>
    <xdr:sp macro="" textlink="">
      <xdr:nvSpPr>
        <xdr:cNvPr id="261" name="フローチャート : 判断 260"/>
        <xdr:cNvSpPr/>
      </xdr:nvSpPr>
      <xdr:spPr>
        <a:xfrm>
          <a:off x="1383982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62" name="テキスト ボックス 261"/>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9525</xdr:colOff>
      <xdr:row>57</xdr:row>
      <xdr:rowOff>171450</xdr:rowOff>
    </xdr:to>
    <xdr:sp macro="" textlink="">
      <xdr:nvSpPr>
        <xdr:cNvPr id="263" name="フローチャート : 判断 262"/>
        <xdr:cNvSpPr/>
      </xdr:nvSpPr>
      <xdr:spPr>
        <a:xfrm>
          <a:off x="129540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152400</xdr:rowOff>
    </xdr:from>
    <xdr:ext cx="762000" cy="257175"/>
    <xdr:sp macro="" textlink="">
      <xdr:nvSpPr>
        <xdr:cNvPr id="264" name="テキスト ボックス 263"/>
        <xdr:cNvSpPr txBox="1"/>
      </xdr:nvSpPr>
      <xdr:spPr>
        <a:xfrm>
          <a:off x="1262062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85725</xdr:colOff>
      <xdr:row>58</xdr:row>
      <xdr:rowOff>28575</xdr:rowOff>
    </xdr:to>
    <xdr:sp macro="" textlink="">
      <xdr:nvSpPr>
        <xdr:cNvPr id="270" name="円/楕円 269"/>
        <xdr:cNvSpPr/>
      </xdr:nvSpPr>
      <xdr:spPr>
        <a:xfrm>
          <a:off x="164592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56</xdr:row>
      <xdr:rowOff>114300</xdr:rowOff>
    </xdr:from>
    <xdr:ext cx="762000" cy="257175"/>
    <xdr:sp macro="" textlink="">
      <xdr:nvSpPr>
        <xdr:cNvPr id="271" name="その他該当値テキスト"/>
        <xdr:cNvSpPr txBox="1"/>
      </xdr:nvSpPr>
      <xdr:spPr>
        <a:xfrm>
          <a:off x="16602075" y="971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619125</xdr:colOff>
      <xdr:row>58</xdr:row>
      <xdr:rowOff>38100</xdr:rowOff>
    </xdr:to>
    <xdr:sp macro="" textlink="">
      <xdr:nvSpPr>
        <xdr:cNvPr id="272" name="円/楕円 271"/>
        <xdr:cNvSpPr/>
      </xdr:nvSpPr>
      <xdr:spPr>
        <a:xfrm>
          <a:off x="156210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19050</xdr:rowOff>
    </xdr:from>
    <xdr:ext cx="733425" cy="257175"/>
    <xdr:sp macro="" textlink="">
      <xdr:nvSpPr>
        <xdr:cNvPr id="273" name="テキスト ボックス 272"/>
        <xdr:cNvSpPr txBox="1"/>
      </xdr:nvSpPr>
      <xdr:spPr>
        <a:xfrm>
          <a:off x="15287625" y="996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9525</xdr:rowOff>
    </xdr:from>
    <xdr:to>
      <xdr:col>21</xdr:col>
      <xdr:colOff>409575</xdr:colOff>
      <xdr:row>58</xdr:row>
      <xdr:rowOff>114300</xdr:rowOff>
    </xdr:to>
    <xdr:sp macro="" textlink="">
      <xdr:nvSpPr>
        <xdr:cNvPr id="274" name="円/楕円 273"/>
        <xdr:cNvSpPr/>
      </xdr:nvSpPr>
      <xdr:spPr>
        <a:xfrm>
          <a:off x="14735175"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95250</xdr:rowOff>
    </xdr:from>
    <xdr:ext cx="762000" cy="257175"/>
    <xdr:sp macro="" textlink="">
      <xdr:nvSpPr>
        <xdr:cNvPr id="275" name="テキスト ボックス 274"/>
        <xdr:cNvSpPr txBox="1"/>
      </xdr:nvSpPr>
      <xdr:spPr>
        <a:xfrm>
          <a:off x="14401800" y="1003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142875</xdr:rowOff>
    </xdr:from>
    <xdr:to>
      <xdr:col>20</xdr:col>
      <xdr:colOff>209550</xdr:colOff>
      <xdr:row>58</xdr:row>
      <xdr:rowOff>76200</xdr:rowOff>
    </xdr:to>
    <xdr:sp macro="" textlink="">
      <xdr:nvSpPr>
        <xdr:cNvPr id="276" name="円/楕円 275"/>
        <xdr:cNvSpPr/>
      </xdr:nvSpPr>
      <xdr:spPr>
        <a:xfrm>
          <a:off x="138398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57150</xdr:rowOff>
    </xdr:from>
    <xdr:ext cx="762000" cy="257175"/>
    <xdr:sp macro="" textlink="">
      <xdr:nvSpPr>
        <xdr:cNvPr id="277" name="テキスト ボックス 276"/>
        <xdr:cNvSpPr txBox="1"/>
      </xdr:nvSpPr>
      <xdr:spPr>
        <a:xfrm>
          <a:off x="13515975" y="1000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9525</xdr:colOff>
      <xdr:row>57</xdr:row>
      <xdr:rowOff>104775</xdr:rowOff>
    </xdr:to>
    <xdr:sp macro="" textlink="">
      <xdr:nvSpPr>
        <xdr:cNvPr id="278" name="円/楕円 277"/>
        <xdr:cNvSpPr/>
      </xdr:nvSpPr>
      <xdr:spPr>
        <a:xfrm>
          <a:off x="12954000"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114300</xdr:rowOff>
    </xdr:from>
    <xdr:ext cx="762000" cy="257175"/>
    <xdr:sp macro="" textlink="">
      <xdr:nvSpPr>
        <xdr:cNvPr id="279" name="テキスト ボックス 278"/>
        <xdr:cNvSpPr txBox="1"/>
      </xdr:nvSpPr>
      <xdr:spPr>
        <a:xfrm>
          <a:off x="12620625" y="954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133350</xdr:rowOff>
    </xdr:from>
    <xdr:to>
      <xdr:col>24</xdr:col>
      <xdr:colOff>28575</xdr:colOff>
      <xdr:row>38</xdr:row>
      <xdr:rowOff>152400</xdr:rowOff>
    </xdr:to>
    <xdr:cxnSp macro="">
      <xdr:nvCxnSpPr>
        <xdr:cNvPr id="307" name="直線コネクタ 306"/>
        <xdr:cNvCxnSpPr/>
      </xdr:nvCxnSpPr>
      <xdr:spPr>
        <a:xfrm>
          <a:off x="15668625" y="66484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85725</xdr:rowOff>
    </xdr:from>
    <xdr:to>
      <xdr:col>22</xdr:col>
      <xdr:colOff>561975</xdr:colOff>
      <xdr:row>38</xdr:row>
      <xdr:rowOff>133350</xdr:rowOff>
    </xdr:to>
    <xdr:cxnSp macro="">
      <xdr:nvCxnSpPr>
        <xdr:cNvPr id="310" name="直線コネクタ 309"/>
        <xdr:cNvCxnSpPr/>
      </xdr:nvCxnSpPr>
      <xdr:spPr>
        <a:xfrm>
          <a:off x="14782800" y="66008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123825</xdr:rowOff>
    </xdr:from>
    <xdr:to>
      <xdr:col>22</xdr:col>
      <xdr:colOff>619125</xdr:colOff>
      <xdr:row>38</xdr:row>
      <xdr:rowOff>47625</xdr:rowOff>
    </xdr:to>
    <xdr:sp macro="" textlink="">
      <xdr:nvSpPr>
        <xdr:cNvPr id="311" name="フローチャート : 判断 310"/>
        <xdr:cNvSpPr/>
      </xdr:nvSpPr>
      <xdr:spPr>
        <a:xfrm>
          <a:off x="15621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66675</xdr:rowOff>
    </xdr:from>
    <xdr:ext cx="733425" cy="257175"/>
    <xdr:sp macro="" textlink="">
      <xdr:nvSpPr>
        <xdr:cNvPr id="312" name="テキスト ボックス 311"/>
        <xdr:cNvSpPr txBox="1"/>
      </xdr:nvSpPr>
      <xdr:spPr>
        <a:xfrm>
          <a:off x="1528762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85725</xdr:rowOff>
    </xdr:from>
    <xdr:to>
      <xdr:col>21</xdr:col>
      <xdr:colOff>361950</xdr:colOff>
      <xdr:row>38</xdr:row>
      <xdr:rowOff>95250</xdr:rowOff>
    </xdr:to>
    <xdr:cxnSp macro="">
      <xdr:nvCxnSpPr>
        <xdr:cNvPr id="313" name="直線コネクタ 312"/>
        <xdr:cNvCxnSpPr/>
      </xdr:nvCxnSpPr>
      <xdr:spPr>
        <a:xfrm flipV="1">
          <a:off x="13896975" y="6600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123825</xdr:rowOff>
    </xdr:from>
    <xdr:to>
      <xdr:col>21</xdr:col>
      <xdr:colOff>409575</xdr:colOff>
      <xdr:row>38</xdr:row>
      <xdr:rowOff>57150</xdr:rowOff>
    </xdr:to>
    <xdr:sp macro="" textlink="">
      <xdr:nvSpPr>
        <xdr:cNvPr id="314" name="フローチャート : 判断 313"/>
        <xdr:cNvSpPr/>
      </xdr:nvSpPr>
      <xdr:spPr>
        <a:xfrm>
          <a:off x="147351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66675</xdr:rowOff>
    </xdr:from>
    <xdr:ext cx="762000" cy="257175"/>
    <xdr:sp macro="" textlink="">
      <xdr:nvSpPr>
        <xdr:cNvPr id="315" name="テキスト ボックス 314"/>
        <xdr:cNvSpPr txBox="1"/>
      </xdr:nvSpPr>
      <xdr:spPr>
        <a:xfrm>
          <a:off x="144018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638175</xdr:colOff>
      <xdr:row>38</xdr:row>
      <xdr:rowOff>57150</xdr:rowOff>
    </xdr:from>
    <xdr:to>
      <xdr:col>20</xdr:col>
      <xdr:colOff>161925</xdr:colOff>
      <xdr:row>38</xdr:row>
      <xdr:rowOff>95250</xdr:rowOff>
    </xdr:to>
    <xdr:cxnSp macro="">
      <xdr:nvCxnSpPr>
        <xdr:cNvPr id="316" name="直線コネクタ 315"/>
        <xdr:cNvCxnSpPr/>
      </xdr:nvCxnSpPr>
      <xdr:spPr>
        <a:xfrm>
          <a:off x="13001625" y="65722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317" name="フローチャート : 判断 316"/>
        <xdr:cNvSpPr/>
      </xdr:nvSpPr>
      <xdr:spPr>
        <a:xfrm>
          <a:off x="138398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18" name="テキスト ボックス 317"/>
        <xdr:cNvSpPr txBox="1"/>
      </xdr:nvSpPr>
      <xdr:spPr>
        <a:xfrm>
          <a:off x="13515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76200</xdr:rowOff>
    </xdr:to>
    <xdr:sp macro="" textlink="">
      <xdr:nvSpPr>
        <xdr:cNvPr id="319" name="フローチャート : 判断 318"/>
        <xdr:cNvSpPr/>
      </xdr:nvSpPr>
      <xdr:spPr>
        <a:xfrm>
          <a:off x="129540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0" name="テキスト ボックス 319"/>
        <xdr:cNvSpPr txBox="1"/>
      </xdr:nvSpPr>
      <xdr:spPr>
        <a:xfrm>
          <a:off x="126206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95250</xdr:rowOff>
    </xdr:from>
    <xdr:to>
      <xdr:col>24</xdr:col>
      <xdr:colOff>85725</xdr:colOff>
      <xdr:row>39</xdr:row>
      <xdr:rowOff>28575</xdr:rowOff>
    </xdr:to>
    <xdr:sp macro="" textlink="">
      <xdr:nvSpPr>
        <xdr:cNvPr id="326" name="円/楕円 325"/>
        <xdr:cNvSpPr/>
      </xdr:nvSpPr>
      <xdr:spPr>
        <a:xfrm>
          <a:off x="164592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66675</xdr:rowOff>
    </xdr:from>
    <xdr:ext cx="762000" cy="257175"/>
    <xdr:sp macro="" textlink="">
      <xdr:nvSpPr>
        <xdr:cNvPr id="327" name="補助費等該当値テキスト"/>
        <xdr:cNvSpPr txBox="1"/>
      </xdr:nvSpPr>
      <xdr:spPr>
        <a:xfrm>
          <a:off x="166020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85725</xdr:rowOff>
    </xdr:from>
    <xdr:to>
      <xdr:col>22</xdr:col>
      <xdr:colOff>619125</xdr:colOff>
      <xdr:row>39</xdr:row>
      <xdr:rowOff>9525</xdr:rowOff>
    </xdr:to>
    <xdr:sp macro="" textlink="">
      <xdr:nvSpPr>
        <xdr:cNvPr id="328" name="円/楕円 327"/>
        <xdr:cNvSpPr/>
      </xdr:nvSpPr>
      <xdr:spPr>
        <a:xfrm>
          <a:off x="1562100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171450</xdr:rowOff>
    </xdr:from>
    <xdr:ext cx="733425" cy="257175"/>
    <xdr:sp macro="" textlink="">
      <xdr:nvSpPr>
        <xdr:cNvPr id="329" name="テキスト ボックス 328"/>
        <xdr:cNvSpPr txBox="1"/>
      </xdr:nvSpPr>
      <xdr:spPr>
        <a:xfrm>
          <a:off x="15287625"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28575</xdr:rowOff>
    </xdr:from>
    <xdr:to>
      <xdr:col>21</xdr:col>
      <xdr:colOff>409575</xdr:colOff>
      <xdr:row>38</xdr:row>
      <xdr:rowOff>133350</xdr:rowOff>
    </xdr:to>
    <xdr:sp macro="" textlink="">
      <xdr:nvSpPr>
        <xdr:cNvPr id="330" name="円/楕円 329"/>
        <xdr:cNvSpPr/>
      </xdr:nvSpPr>
      <xdr:spPr>
        <a:xfrm>
          <a:off x="147351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114300</xdr:rowOff>
    </xdr:from>
    <xdr:ext cx="762000" cy="257175"/>
    <xdr:sp macro="" textlink="">
      <xdr:nvSpPr>
        <xdr:cNvPr id="331" name="テキスト ボックス 330"/>
        <xdr:cNvSpPr txBox="1"/>
      </xdr:nvSpPr>
      <xdr:spPr>
        <a:xfrm>
          <a:off x="14401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47625</xdr:rowOff>
    </xdr:from>
    <xdr:to>
      <xdr:col>20</xdr:col>
      <xdr:colOff>209550</xdr:colOff>
      <xdr:row>38</xdr:row>
      <xdr:rowOff>152400</xdr:rowOff>
    </xdr:to>
    <xdr:sp macro="" textlink="">
      <xdr:nvSpPr>
        <xdr:cNvPr id="332" name="円/楕円 331"/>
        <xdr:cNvSpPr/>
      </xdr:nvSpPr>
      <xdr:spPr>
        <a:xfrm>
          <a:off x="1383982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133350</xdr:rowOff>
    </xdr:from>
    <xdr:ext cx="762000" cy="257175"/>
    <xdr:sp macro="" textlink="">
      <xdr:nvSpPr>
        <xdr:cNvPr id="333" name="テキスト ボックス 332"/>
        <xdr:cNvSpPr txBox="1"/>
      </xdr:nvSpPr>
      <xdr:spPr>
        <a:xfrm>
          <a:off x="135159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9525</xdr:rowOff>
    </xdr:from>
    <xdr:to>
      <xdr:col>19</xdr:col>
      <xdr:colOff>9525</xdr:colOff>
      <xdr:row>38</xdr:row>
      <xdr:rowOff>104775</xdr:rowOff>
    </xdr:to>
    <xdr:sp macro="" textlink="">
      <xdr:nvSpPr>
        <xdr:cNvPr id="334" name="円/楕円 333"/>
        <xdr:cNvSpPr/>
      </xdr:nvSpPr>
      <xdr:spPr>
        <a:xfrm>
          <a:off x="12954000" y="6524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95250</xdr:rowOff>
    </xdr:from>
    <xdr:ext cx="762000" cy="257175"/>
    <xdr:sp macro="" textlink="">
      <xdr:nvSpPr>
        <xdr:cNvPr id="335" name="テキスト ボックス 334"/>
        <xdr:cNvSpPr txBox="1"/>
      </xdr:nvSpPr>
      <xdr:spPr>
        <a:xfrm>
          <a:off x="126206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16</a:t>
          </a:r>
          <a:r>
            <a:rPr kumimoji="1" lang="ja-JP" altLang="en-US" sz="1200">
              <a:latin typeface="ＭＳ Ｐゴシック"/>
            </a:rPr>
            <a:t>年の合併以降、義務教育施設の耐震化事業をはじめとする大型投資事業を実施してきたことに加え臨時財政対策債の償還が増加していることにより類似団体平均を上回ることとなった。</a:t>
          </a:r>
          <a:endParaRPr kumimoji="1" lang="en-US" altLang="ja-JP" sz="1200">
            <a:latin typeface="ＭＳ Ｐゴシック"/>
          </a:endParaRPr>
        </a:p>
        <a:p>
          <a:r>
            <a:rPr kumimoji="1" lang="ja-JP" altLang="en-US" sz="1200">
              <a:latin typeface="ＭＳ Ｐゴシック"/>
            </a:rPr>
            <a:t>今後庁舎改築事業等地方債に依存する事業を控えていることから他の事業との年度間調整、事業規模の見直しなどにより過度の負担とならないよう調整を行い平準化に努める。</a:t>
          </a:r>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78</xdr:row>
      <xdr:rowOff>38100</xdr:rowOff>
    </xdr:from>
    <xdr:to>
      <xdr:col>7</xdr:col>
      <xdr:colOff>19050</xdr:colOff>
      <xdr:row>78</xdr:row>
      <xdr:rowOff>85725</xdr:rowOff>
    </xdr:to>
    <xdr:cxnSp macro="">
      <xdr:nvCxnSpPr>
        <xdr:cNvPr id="365" name="直線コネクタ 364"/>
        <xdr:cNvCxnSpPr/>
      </xdr:nvCxnSpPr>
      <xdr:spPr>
        <a:xfrm flipV="1">
          <a:off x="3990975" y="134112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6"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66675</xdr:rowOff>
    </xdr:from>
    <xdr:to>
      <xdr:col>5</xdr:col>
      <xdr:colOff>552450</xdr:colOff>
      <xdr:row>78</xdr:row>
      <xdr:rowOff>85725</xdr:rowOff>
    </xdr:to>
    <xdr:cxnSp macro="">
      <xdr:nvCxnSpPr>
        <xdr:cNvPr id="368" name="直線コネクタ 367"/>
        <xdr:cNvCxnSpPr/>
      </xdr:nvCxnSpPr>
      <xdr:spPr>
        <a:xfrm>
          <a:off x="3095625" y="134397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85725</xdr:rowOff>
    </xdr:from>
    <xdr:to>
      <xdr:col>5</xdr:col>
      <xdr:colOff>600075</xdr:colOff>
      <xdr:row>78</xdr:row>
      <xdr:rowOff>9525</xdr:rowOff>
    </xdr:to>
    <xdr:sp macro="" textlink="">
      <xdr:nvSpPr>
        <xdr:cNvPr id="369" name="フローチャート : 判断 368"/>
        <xdr:cNvSpPr/>
      </xdr:nvSpPr>
      <xdr:spPr>
        <a:xfrm>
          <a:off x="39338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19050</xdr:rowOff>
    </xdr:from>
    <xdr:ext cx="733425" cy="257175"/>
    <xdr:sp macro="" textlink="">
      <xdr:nvSpPr>
        <xdr:cNvPr id="370" name="テキスト ボックス 369"/>
        <xdr:cNvSpPr txBox="1"/>
      </xdr:nvSpPr>
      <xdr:spPr>
        <a:xfrm>
          <a:off x="3609975" y="13049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152400</xdr:rowOff>
    </xdr:from>
    <xdr:to>
      <xdr:col>4</xdr:col>
      <xdr:colOff>342900</xdr:colOff>
      <xdr:row>78</xdr:row>
      <xdr:rowOff>66675</xdr:rowOff>
    </xdr:to>
    <xdr:cxnSp macro="">
      <xdr:nvCxnSpPr>
        <xdr:cNvPr id="371" name="直線コネクタ 370"/>
        <xdr:cNvCxnSpPr/>
      </xdr:nvCxnSpPr>
      <xdr:spPr>
        <a:xfrm>
          <a:off x="2209800" y="133540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28575</xdr:rowOff>
    </xdr:to>
    <xdr:sp macro="" textlink="">
      <xdr:nvSpPr>
        <xdr:cNvPr id="372" name="フローチャート : 判断 371"/>
        <xdr:cNvSpPr/>
      </xdr:nvSpPr>
      <xdr:spPr>
        <a:xfrm>
          <a:off x="30480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38100</xdr:rowOff>
    </xdr:from>
    <xdr:ext cx="762000" cy="257175"/>
    <xdr:sp macro="" textlink="">
      <xdr:nvSpPr>
        <xdr:cNvPr id="373" name="テキスト ボックス 372"/>
        <xdr:cNvSpPr txBox="1"/>
      </xdr:nvSpPr>
      <xdr:spPr>
        <a:xfrm>
          <a:off x="2714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152400</xdr:rowOff>
    </xdr:from>
    <xdr:to>
      <xdr:col>3</xdr:col>
      <xdr:colOff>142875</xdr:colOff>
      <xdr:row>77</xdr:row>
      <xdr:rowOff>152400</xdr:rowOff>
    </xdr:to>
    <xdr:cxnSp macro="">
      <xdr:nvCxnSpPr>
        <xdr:cNvPr id="374" name="直線コネクタ 373"/>
        <xdr:cNvCxnSpPr/>
      </xdr:nvCxnSpPr>
      <xdr:spPr>
        <a:xfrm flipV="1">
          <a:off x="1323975" y="133540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75" name="フローチャート : 判断 374"/>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76" name="テキスト ボックス 375"/>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676275</xdr:colOff>
      <xdr:row>78</xdr:row>
      <xdr:rowOff>38100</xdr:rowOff>
    </xdr:to>
    <xdr:sp macro="" textlink="">
      <xdr:nvSpPr>
        <xdr:cNvPr id="377" name="フローチャート : 判断 376"/>
        <xdr:cNvSpPr/>
      </xdr:nvSpPr>
      <xdr:spPr>
        <a:xfrm>
          <a:off x="1266825"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78" name="テキスト ボックス 377"/>
        <xdr:cNvSpPr txBox="1"/>
      </xdr:nvSpPr>
      <xdr:spPr>
        <a:xfrm>
          <a:off x="942975"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161925</xdr:rowOff>
    </xdr:from>
    <xdr:to>
      <xdr:col>7</xdr:col>
      <xdr:colOff>66675</xdr:colOff>
      <xdr:row>78</xdr:row>
      <xdr:rowOff>95250</xdr:rowOff>
    </xdr:to>
    <xdr:sp macro="" textlink="">
      <xdr:nvSpPr>
        <xdr:cNvPr id="384" name="円/楕円 383"/>
        <xdr:cNvSpPr/>
      </xdr:nvSpPr>
      <xdr:spPr>
        <a:xfrm>
          <a:off x="47720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133350</xdr:rowOff>
    </xdr:from>
    <xdr:ext cx="762000" cy="257175"/>
    <xdr:sp macro="" textlink="">
      <xdr:nvSpPr>
        <xdr:cNvPr id="385" name="公債費該当値テキスト"/>
        <xdr:cNvSpPr txBox="1"/>
      </xdr:nvSpPr>
      <xdr:spPr>
        <a:xfrm>
          <a:off x="4914900" y="1333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495300</xdr:colOff>
      <xdr:row>78</xdr:row>
      <xdr:rowOff>38100</xdr:rowOff>
    </xdr:from>
    <xdr:to>
      <xdr:col>5</xdr:col>
      <xdr:colOff>600075</xdr:colOff>
      <xdr:row>78</xdr:row>
      <xdr:rowOff>133350</xdr:rowOff>
    </xdr:to>
    <xdr:sp macro="" textlink="">
      <xdr:nvSpPr>
        <xdr:cNvPr id="386" name="円/楕円 385"/>
        <xdr:cNvSpPr/>
      </xdr:nvSpPr>
      <xdr:spPr>
        <a:xfrm>
          <a:off x="3933825"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123825</xdr:rowOff>
    </xdr:from>
    <xdr:ext cx="733425" cy="257175"/>
    <xdr:sp macro="" textlink="">
      <xdr:nvSpPr>
        <xdr:cNvPr id="387" name="テキスト ボックス 386"/>
        <xdr:cNvSpPr txBox="1"/>
      </xdr:nvSpPr>
      <xdr:spPr>
        <a:xfrm>
          <a:off x="3609975" y="1349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19050</xdr:rowOff>
    </xdr:from>
    <xdr:to>
      <xdr:col>4</xdr:col>
      <xdr:colOff>400050</xdr:colOff>
      <xdr:row>78</xdr:row>
      <xdr:rowOff>114300</xdr:rowOff>
    </xdr:to>
    <xdr:sp macro="" textlink="">
      <xdr:nvSpPr>
        <xdr:cNvPr id="388" name="円/楕円 387"/>
        <xdr:cNvSpPr/>
      </xdr:nvSpPr>
      <xdr:spPr>
        <a:xfrm>
          <a:off x="3048000" y="1339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104775</xdr:rowOff>
    </xdr:from>
    <xdr:ext cx="762000" cy="257175"/>
    <xdr:sp macro="" textlink="">
      <xdr:nvSpPr>
        <xdr:cNvPr id="389" name="テキスト ボックス 388"/>
        <xdr:cNvSpPr txBox="1"/>
      </xdr:nvSpPr>
      <xdr:spPr>
        <a:xfrm>
          <a:off x="2714625" y="1347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104775</xdr:rowOff>
    </xdr:from>
    <xdr:to>
      <xdr:col>3</xdr:col>
      <xdr:colOff>190500</xdr:colOff>
      <xdr:row>78</xdr:row>
      <xdr:rowOff>28575</xdr:rowOff>
    </xdr:to>
    <xdr:sp macro="" textlink="">
      <xdr:nvSpPr>
        <xdr:cNvPr id="390" name="円/楕円 389"/>
        <xdr:cNvSpPr/>
      </xdr:nvSpPr>
      <xdr:spPr>
        <a:xfrm>
          <a:off x="2162175" y="13306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38100</xdr:rowOff>
    </xdr:from>
    <xdr:ext cx="762000" cy="257175"/>
    <xdr:sp macro="" textlink="">
      <xdr:nvSpPr>
        <xdr:cNvPr id="391" name="テキスト ボックス 390"/>
        <xdr:cNvSpPr txBox="1"/>
      </xdr:nvSpPr>
      <xdr:spPr>
        <a:xfrm>
          <a:off x="1828800"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104775</xdr:rowOff>
    </xdr:from>
    <xdr:to>
      <xdr:col>1</xdr:col>
      <xdr:colOff>676275</xdr:colOff>
      <xdr:row>78</xdr:row>
      <xdr:rowOff>38100</xdr:rowOff>
    </xdr:to>
    <xdr:sp macro="" textlink="">
      <xdr:nvSpPr>
        <xdr:cNvPr id="392" name="円/楕円 391"/>
        <xdr:cNvSpPr/>
      </xdr:nvSpPr>
      <xdr:spPr>
        <a:xfrm>
          <a:off x="1266825" y="1330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47625</xdr:rowOff>
    </xdr:from>
    <xdr:ext cx="762000" cy="257175"/>
    <xdr:sp macro="" textlink="">
      <xdr:nvSpPr>
        <xdr:cNvPr id="393" name="テキスト ボックス 392"/>
        <xdr:cNvSpPr txBox="1"/>
      </xdr:nvSpPr>
      <xdr:spPr>
        <a:xfrm>
          <a:off x="9429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66675</xdr:rowOff>
    </xdr:from>
    <xdr:to>
      <xdr:col>24</xdr:col>
      <xdr:colOff>28575</xdr:colOff>
      <xdr:row>77</xdr:row>
      <xdr:rowOff>142875</xdr:rowOff>
    </xdr:to>
    <xdr:cxnSp macro="">
      <xdr:nvCxnSpPr>
        <xdr:cNvPr id="424" name="直線コネクタ 423"/>
        <xdr:cNvCxnSpPr/>
      </xdr:nvCxnSpPr>
      <xdr:spPr>
        <a:xfrm>
          <a:off x="15668625" y="132683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5"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66675</xdr:rowOff>
    </xdr:from>
    <xdr:to>
      <xdr:col>22</xdr:col>
      <xdr:colOff>561975</xdr:colOff>
      <xdr:row>77</xdr:row>
      <xdr:rowOff>95250</xdr:rowOff>
    </xdr:to>
    <xdr:cxnSp macro="">
      <xdr:nvCxnSpPr>
        <xdr:cNvPr id="427" name="直線コネクタ 426"/>
        <xdr:cNvCxnSpPr/>
      </xdr:nvCxnSpPr>
      <xdr:spPr>
        <a:xfrm flipV="1">
          <a:off x="14782800" y="132683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428" name="フローチャート : 判断 427"/>
        <xdr:cNvSpPr/>
      </xdr:nvSpPr>
      <xdr:spPr>
        <a:xfrm>
          <a:off x="156210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85725</xdr:rowOff>
    </xdr:from>
    <xdr:ext cx="733425" cy="257175"/>
    <xdr:sp macro="" textlink="">
      <xdr:nvSpPr>
        <xdr:cNvPr id="429" name="テキスト ボックス 428"/>
        <xdr:cNvSpPr txBox="1"/>
      </xdr:nvSpPr>
      <xdr:spPr>
        <a:xfrm>
          <a:off x="15287625" y="12773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95250</xdr:rowOff>
    </xdr:from>
    <xdr:to>
      <xdr:col>21</xdr:col>
      <xdr:colOff>361950</xdr:colOff>
      <xdr:row>77</xdr:row>
      <xdr:rowOff>114300</xdr:rowOff>
    </xdr:to>
    <xdr:cxnSp macro="">
      <xdr:nvCxnSpPr>
        <xdr:cNvPr id="430" name="直線コネクタ 429"/>
        <xdr:cNvCxnSpPr/>
      </xdr:nvCxnSpPr>
      <xdr:spPr>
        <a:xfrm flipV="1">
          <a:off x="13896975" y="132969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123825</xdr:rowOff>
    </xdr:from>
    <xdr:to>
      <xdr:col>21</xdr:col>
      <xdr:colOff>409575</xdr:colOff>
      <xdr:row>76</xdr:row>
      <xdr:rowOff>57150</xdr:rowOff>
    </xdr:to>
    <xdr:sp macro="" textlink="">
      <xdr:nvSpPr>
        <xdr:cNvPr id="431" name="フローチャート : 判断 430"/>
        <xdr:cNvSpPr/>
      </xdr:nvSpPr>
      <xdr:spPr>
        <a:xfrm>
          <a:off x="147351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66675</xdr:rowOff>
    </xdr:from>
    <xdr:ext cx="762000" cy="257175"/>
    <xdr:sp macro="" textlink="">
      <xdr:nvSpPr>
        <xdr:cNvPr id="432" name="テキスト ボックス 431"/>
        <xdr:cNvSpPr txBox="1"/>
      </xdr:nvSpPr>
      <xdr:spPr>
        <a:xfrm>
          <a:off x="14401800" y="1275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638175</xdr:colOff>
      <xdr:row>77</xdr:row>
      <xdr:rowOff>57150</xdr:rowOff>
    </xdr:from>
    <xdr:to>
      <xdr:col>20</xdr:col>
      <xdr:colOff>161925</xdr:colOff>
      <xdr:row>77</xdr:row>
      <xdr:rowOff>114300</xdr:rowOff>
    </xdr:to>
    <xdr:cxnSp macro="">
      <xdr:nvCxnSpPr>
        <xdr:cNvPr id="433" name="直線コネクタ 432"/>
        <xdr:cNvCxnSpPr/>
      </xdr:nvCxnSpPr>
      <xdr:spPr>
        <a:xfrm>
          <a:off x="13001625" y="132588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434" name="フローチャート : 判断 433"/>
        <xdr:cNvSpPr/>
      </xdr:nvSpPr>
      <xdr:spPr>
        <a:xfrm>
          <a:off x="138398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95250</xdr:rowOff>
    </xdr:from>
    <xdr:ext cx="762000" cy="257175"/>
    <xdr:sp macro="" textlink="">
      <xdr:nvSpPr>
        <xdr:cNvPr id="435" name="テキスト ボックス 434"/>
        <xdr:cNvSpPr txBox="1"/>
      </xdr:nvSpPr>
      <xdr:spPr>
        <a:xfrm>
          <a:off x="13515975" y="1278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123825</xdr:rowOff>
    </xdr:from>
    <xdr:to>
      <xdr:col>19</xdr:col>
      <xdr:colOff>9525</xdr:colOff>
      <xdr:row>76</xdr:row>
      <xdr:rowOff>47625</xdr:rowOff>
    </xdr:to>
    <xdr:sp macro="" textlink="">
      <xdr:nvSpPr>
        <xdr:cNvPr id="436" name="フローチャート : 判断 435"/>
        <xdr:cNvSpPr/>
      </xdr:nvSpPr>
      <xdr:spPr>
        <a:xfrm>
          <a:off x="129540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57150</xdr:rowOff>
    </xdr:from>
    <xdr:ext cx="762000" cy="257175"/>
    <xdr:sp macro="" textlink="">
      <xdr:nvSpPr>
        <xdr:cNvPr id="437" name="テキスト ボックス 436"/>
        <xdr:cNvSpPr txBox="1"/>
      </xdr:nvSpPr>
      <xdr:spPr>
        <a:xfrm>
          <a:off x="12620625" y="1274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85725</xdr:colOff>
      <xdr:row>78</xdr:row>
      <xdr:rowOff>19050</xdr:rowOff>
    </xdr:to>
    <xdr:sp macro="" textlink="">
      <xdr:nvSpPr>
        <xdr:cNvPr id="443" name="円/楕円 442"/>
        <xdr:cNvSpPr/>
      </xdr:nvSpPr>
      <xdr:spPr>
        <a:xfrm>
          <a:off x="16459200"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66675</xdr:rowOff>
    </xdr:from>
    <xdr:ext cx="762000" cy="257175"/>
    <xdr:sp macro="" textlink="">
      <xdr:nvSpPr>
        <xdr:cNvPr id="444" name="公債費以外該当値テキスト"/>
        <xdr:cNvSpPr txBox="1"/>
      </xdr:nvSpPr>
      <xdr:spPr>
        <a:xfrm>
          <a:off x="16602075"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619125</xdr:colOff>
      <xdr:row>77</xdr:row>
      <xdr:rowOff>123825</xdr:rowOff>
    </xdr:to>
    <xdr:sp macro="" textlink="">
      <xdr:nvSpPr>
        <xdr:cNvPr id="445" name="円/楕円 444"/>
        <xdr:cNvSpPr/>
      </xdr:nvSpPr>
      <xdr:spPr>
        <a:xfrm>
          <a:off x="156210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104775</xdr:rowOff>
    </xdr:from>
    <xdr:ext cx="733425" cy="257175"/>
    <xdr:sp macro="" textlink="">
      <xdr:nvSpPr>
        <xdr:cNvPr id="446" name="テキスト ボックス 445"/>
        <xdr:cNvSpPr txBox="1"/>
      </xdr:nvSpPr>
      <xdr:spPr>
        <a:xfrm>
          <a:off x="15287625" y="13306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38100</xdr:rowOff>
    </xdr:from>
    <xdr:to>
      <xdr:col>21</xdr:col>
      <xdr:colOff>409575</xdr:colOff>
      <xdr:row>77</xdr:row>
      <xdr:rowOff>142875</xdr:rowOff>
    </xdr:to>
    <xdr:sp macro="" textlink="">
      <xdr:nvSpPr>
        <xdr:cNvPr id="447" name="円/楕円 446"/>
        <xdr:cNvSpPr/>
      </xdr:nvSpPr>
      <xdr:spPr>
        <a:xfrm>
          <a:off x="14735175" y="1323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123825</xdr:rowOff>
    </xdr:from>
    <xdr:ext cx="762000" cy="257175"/>
    <xdr:sp macro="" textlink="">
      <xdr:nvSpPr>
        <xdr:cNvPr id="448" name="テキスト ボックス 447"/>
        <xdr:cNvSpPr txBox="1"/>
      </xdr:nvSpPr>
      <xdr:spPr>
        <a:xfrm>
          <a:off x="1440180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66675</xdr:rowOff>
    </xdr:from>
    <xdr:to>
      <xdr:col>20</xdr:col>
      <xdr:colOff>209550</xdr:colOff>
      <xdr:row>77</xdr:row>
      <xdr:rowOff>161925</xdr:rowOff>
    </xdr:to>
    <xdr:sp macro="" textlink="">
      <xdr:nvSpPr>
        <xdr:cNvPr id="449" name="円/楕円 448"/>
        <xdr:cNvSpPr/>
      </xdr:nvSpPr>
      <xdr:spPr>
        <a:xfrm>
          <a:off x="13839825"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152400</xdr:rowOff>
    </xdr:from>
    <xdr:ext cx="762000" cy="257175"/>
    <xdr:sp macro="" textlink="">
      <xdr:nvSpPr>
        <xdr:cNvPr id="450" name="テキスト ボックス 449"/>
        <xdr:cNvSpPr txBox="1"/>
      </xdr:nvSpPr>
      <xdr:spPr>
        <a:xfrm>
          <a:off x="13515975" y="1335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xdr:rowOff>
    </xdr:from>
    <xdr:to>
      <xdr:col>19</xdr:col>
      <xdr:colOff>9525</xdr:colOff>
      <xdr:row>77</xdr:row>
      <xdr:rowOff>114300</xdr:rowOff>
    </xdr:to>
    <xdr:sp macro="" textlink="">
      <xdr:nvSpPr>
        <xdr:cNvPr id="451" name="円/楕円 450"/>
        <xdr:cNvSpPr/>
      </xdr:nvSpPr>
      <xdr:spPr>
        <a:xfrm>
          <a:off x="12954000" y="1321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95250</xdr:rowOff>
    </xdr:from>
    <xdr:ext cx="762000" cy="257175"/>
    <xdr:sp macro="" textlink="">
      <xdr:nvSpPr>
        <xdr:cNvPr id="452" name="テキスト ボックス 451"/>
        <xdr:cNvSpPr txBox="1"/>
      </xdr:nvSpPr>
      <xdr:spPr>
        <a:xfrm>
          <a:off x="12620625"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57150</xdr:rowOff>
    </xdr:from>
    <xdr:to>
      <xdr:col>4</xdr:col>
      <xdr:colOff>1114425</xdr:colOff>
      <xdr:row>16</xdr:row>
      <xdr:rowOff>66675</xdr:rowOff>
    </xdr:to>
    <xdr:cxnSp macro="">
      <xdr:nvCxnSpPr>
        <xdr:cNvPr id="50" name="直線コネクタ 49"/>
        <xdr:cNvCxnSpPr/>
      </xdr:nvCxnSpPr>
      <xdr:spPr bwMode="auto">
        <a:xfrm>
          <a:off x="5000625" y="2886075"/>
          <a:ext cx="64770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743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57150</xdr:rowOff>
    </xdr:from>
    <xdr:to>
      <xdr:col>4</xdr:col>
      <xdr:colOff>466725</xdr:colOff>
      <xdr:row>16</xdr:row>
      <xdr:rowOff>85725</xdr:rowOff>
    </xdr:to>
    <xdr:cxnSp macro="">
      <xdr:nvCxnSpPr>
        <xdr:cNvPr id="53" name="直線コネクタ 52"/>
        <xdr:cNvCxnSpPr/>
      </xdr:nvCxnSpPr>
      <xdr:spPr bwMode="auto">
        <a:xfrm flipV="1">
          <a:off x="4305300" y="288607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95250</xdr:rowOff>
    </xdr:from>
    <xdr:ext cx="733425" cy="257175"/>
    <xdr:sp macro="" textlink="">
      <xdr:nvSpPr>
        <xdr:cNvPr id="55" name="テキスト ボックス 54"/>
        <xdr:cNvSpPr txBox="1"/>
      </xdr:nvSpPr>
      <xdr:spPr>
        <a:xfrm>
          <a:off x="4619625" y="257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76200</xdr:rowOff>
    </xdr:from>
    <xdr:to>
      <xdr:col>3</xdr:col>
      <xdr:colOff>904875</xdr:colOff>
      <xdr:row>16</xdr:row>
      <xdr:rowOff>85725</xdr:rowOff>
    </xdr:to>
    <xdr:cxnSp macro="">
      <xdr:nvCxnSpPr>
        <xdr:cNvPr id="56" name="直線コネクタ 55"/>
        <xdr:cNvCxnSpPr/>
      </xdr:nvCxnSpPr>
      <xdr:spPr bwMode="auto">
        <a:xfrm>
          <a:off x="3609975" y="290512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xdr:rowOff>
    </xdr:from>
    <xdr:to>
      <xdr:col>3</xdr:col>
      <xdr:colOff>952500</xdr:colOff>
      <xdr:row>16</xdr:row>
      <xdr:rowOff>114300</xdr:rowOff>
    </xdr:to>
    <xdr:sp macro="" textlink="">
      <xdr:nvSpPr>
        <xdr:cNvPr id="57" name="フローチャート : 判断 56"/>
        <xdr:cNvSpPr/>
      </xdr:nvSpPr>
      <xdr:spPr bwMode="auto">
        <a:xfrm>
          <a:off x="4257675" y="2838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123825</xdr:rowOff>
    </xdr:from>
    <xdr:ext cx="762000" cy="257175"/>
    <xdr:sp macro="" textlink="">
      <xdr:nvSpPr>
        <xdr:cNvPr id="58" name="テキスト ボックス 57"/>
        <xdr:cNvSpPr txBox="1"/>
      </xdr:nvSpPr>
      <xdr:spPr>
        <a:xfrm>
          <a:off x="3924300"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152400</xdr:rowOff>
    </xdr:from>
    <xdr:to>
      <xdr:col>3</xdr:col>
      <xdr:colOff>209550</xdr:colOff>
      <xdr:row>16</xdr:row>
      <xdr:rowOff>76200</xdr:rowOff>
    </xdr:to>
    <xdr:cxnSp macro="">
      <xdr:nvCxnSpPr>
        <xdr:cNvPr id="59" name="直線コネクタ 58"/>
        <xdr:cNvCxnSpPr/>
      </xdr:nvCxnSpPr>
      <xdr:spPr bwMode="auto">
        <a:xfrm>
          <a:off x="2905125" y="2800350"/>
          <a:ext cx="704850"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142875</xdr:rowOff>
    </xdr:from>
    <xdr:to>
      <xdr:col>3</xdr:col>
      <xdr:colOff>257175</xdr:colOff>
      <xdr:row>16</xdr:row>
      <xdr:rowOff>66675</xdr:rowOff>
    </xdr:to>
    <xdr:sp macro="" textlink="">
      <xdr:nvSpPr>
        <xdr:cNvPr id="60" name="フローチャート : 判断 59"/>
        <xdr:cNvSpPr/>
      </xdr:nvSpPr>
      <xdr:spPr bwMode="auto">
        <a:xfrm>
          <a:off x="3552825" y="2790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76200</xdr:rowOff>
    </xdr:from>
    <xdr:ext cx="762000" cy="257175"/>
    <xdr:sp macro="" textlink="">
      <xdr:nvSpPr>
        <xdr:cNvPr id="61" name="テキスト ボックス 60"/>
        <xdr:cNvSpPr txBox="1"/>
      </xdr:nvSpPr>
      <xdr:spPr>
        <a:xfrm>
          <a:off x="3228975"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66675</xdr:rowOff>
    </xdr:from>
    <xdr:to>
      <xdr:col>2</xdr:col>
      <xdr:colOff>695325</xdr:colOff>
      <xdr:row>16</xdr:row>
      <xdr:rowOff>0</xdr:rowOff>
    </xdr:to>
    <xdr:sp macro="" textlink="">
      <xdr:nvSpPr>
        <xdr:cNvPr id="62" name="フローチャート : 判断 61"/>
        <xdr:cNvSpPr/>
      </xdr:nvSpPr>
      <xdr:spPr bwMode="auto">
        <a:xfrm>
          <a:off x="2857500" y="2714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9525</xdr:rowOff>
    </xdr:from>
    <xdr:ext cx="762000" cy="257175"/>
    <xdr:sp macro="" textlink="">
      <xdr:nvSpPr>
        <xdr:cNvPr id="63" name="テキスト ボックス 62"/>
        <xdr:cNvSpPr txBox="1"/>
      </xdr:nvSpPr>
      <xdr:spPr>
        <a:xfrm>
          <a:off x="252412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19050</xdr:rowOff>
    </xdr:from>
    <xdr:to>
      <xdr:col>5</xdr:col>
      <xdr:colOff>38100</xdr:colOff>
      <xdr:row>16</xdr:row>
      <xdr:rowOff>114300</xdr:rowOff>
    </xdr:to>
    <xdr:sp macro="" textlink="">
      <xdr:nvSpPr>
        <xdr:cNvPr id="69" name="円/楕円 68"/>
        <xdr:cNvSpPr/>
      </xdr:nvSpPr>
      <xdr:spPr bwMode="auto">
        <a:xfrm>
          <a:off x="5600700" y="2847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28575</xdr:rowOff>
    </xdr:from>
    <xdr:ext cx="762000" cy="257175"/>
    <xdr:sp macro="" textlink="">
      <xdr:nvSpPr>
        <xdr:cNvPr id="70" name="人口1人当たり決算額の推移該当値テキスト130"/>
        <xdr:cNvSpPr txBox="1"/>
      </xdr:nvSpPr>
      <xdr:spPr>
        <a:xfrm>
          <a:off x="57435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0</xdr:rowOff>
    </xdr:from>
    <xdr:to>
      <xdr:col>4</xdr:col>
      <xdr:colOff>523875</xdr:colOff>
      <xdr:row>16</xdr:row>
      <xdr:rowOff>104775</xdr:rowOff>
    </xdr:to>
    <xdr:sp macro="" textlink="">
      <xdr:nvSpPr>
        <xdr:cNvPr id="71" name="円/楕円 70"/>
        <xdr:cNvSpPr/>
      </xdr:nvSpPr>
      <xdr:spPr bwMode="auto">
        <a:xfrm>
          <a:off x="4953000" y="282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85725</xdr:rowOff>
    </xdr:from>
    <xdr:ext cx="733425" cy="257175"/>
    <xdr:sp macro="" textlink="">
      <xdr:nvSpPr>
        <xdr:cNvPr id="72" name="テキスト ボックス 71"/>
        <xdr:cNvSpPr txBox="1"/>
      </xdr:nvSpPr>
      <xdr:spPr>
        <a:xfrm>
          <a:off x="4619625" y="291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77,360</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28575</xdr:rowOff>
    </xdr:from>
    <xdr:to>
      <xdr:col>3</xdr:col>
      <xdr:colOff>952500</xdr:colOff>
      <xdr:row>16</xdr:row>
      <xdr:rowOff>133350</xdr:rowOff>
    </xdr:to>
    <xdr:sp macro="" textlink="">
      <xdr:nvSpPr>
        <xdr:cNvPr id="73" name="円/楕円 72"/>
        <xdr:cNvSpPr/>
      </xdr:nvSpPr>
      <xdr:spPr bwMode="auto">
        <a:xfrm>
          <a:off x="4257675" y="28575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123825</xdr:rowOff>
    </xdr:from>
    <xdr:ext cx="762000" cy="257175"/>
    <xdr:sp macro="" textlink="">
      <xdr:nvSpPr>
        <xdr:cNvPr id="74" name="テキスト ボックス 73"/>
        <xdr:cNvSpPr txBox="1"/>
      </xdr:nvSpPr>
      <xdr:spPr>
        <a:xfrm>
          <a:off x="3924300"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28575</xdr:rowOff>
    </xdr:from>
    <xdr:to>
      <xdr:col>3</xdr:col>
      <xdr:colOff>257175</xdr:colOff>
      <xdr:row>16</xdr:row>
      <xdr:rowOff>123825</xdr:rowOff>
    </xdr:to>
    <xdr:sp macro="" textlink="">
      <xdr:nvSpPr>
        <xdr:cNvPr id="75" name="円/楕円 74"/>
        <xdr:cNvSpPr/>
      </xdr:nvSpPr>
      <xdr:spPr bwMode="auto">
        <a:xfrm>
          <a:off x="3552825" y="285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114300</xdr:rowOff>
    </xdr:from>
    <xdr:ext cx="762000" cy="257175"/>
    <xdr:sp macro="" textlink="">
      <xdr:nvSpPr>
        <xdr:cNvPr id="76" name="テキスト ボックス 75"/>
        <xdr:cNvSpPr txBox="1"/>
      </xdr:nvSpPr>
      <xdr:spPr>
        <a:xfrm>
          <a:off x="32289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95250</xdr:rowOff>
    </xdr:from>
    <xdr:to>
      <xdr:col>2</xdr:col>
      <xdr:colOff>695325</xdr:colOff>
      <xdr:row>16</xdr:row>
      <xdr:rowOff>28575</xdr:rowOff>
    </xdr:to>
    <xdr:sp macro="" textlink="">
      <xdr:nvSpPr>
        <xdr:cNvPr id="77" name="円/楕円 76"/>
        <xdr:cNvSpPr/>
      </xdr:nvSpPr>
      <xdr:spPr bwMode="auto">
        <a:xfrm>
          <a:off x="2857500" y="27432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9525</xdr:rowOff>
    </xdr:from>
    <xdr:ext cx="762000" cy="257175"/>
    <xdr:sp macro="" textlink="">
      <xdr:nvSpPr>
        <xdr:cNvPr id="78" name="テキスト ボックス 77"/>
        <xdr:cNvSpPr txBox="1"/>
      </xdr:nvSpPr>
      <xdr:spPr>
        <a:xfrm>
          <a:off x="252412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304800</xdr:rowOff>
    </xdr:from>
    <xdr:to>
      <xdr:col>4</xdr:col>
      <xdr:colOff>1114425</xdr:colOff>
      <xdr:row>34</xdr:row>
      <xdr:rowOff>342900</xdr:rowOff>
    </xdr:to>
    <xdr:cxnSp macro="">
      <xdr:nvCxnSpPr>
        <xdr:cNvPr id="113" name="直線コネクタ 112"/>
        <xdr:cNvCxnSpPr/>
      </xdr:nvCxnSpPr>
      <xdr:spPr bwMode="auto">
        <a:xfrm>
          <a:off x="5000625" y="669607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304800</xdr:rowOff>
    </xdr:from>
    <xdr:to>
      <xdr:col>4</xdr:col>
      <xdr:colOff>466725</xdr:colOff>
      <xdr:row>34</xdr:row>
      <xdr:rowOff>323850</xdr:rowOff>
    </xdr:to>
    <xdr:cxnSp macro="">
      <xdr:nvCxnSpPr>
        <xdr:cNvPr id="116" name="直線コネクタ 115"/>
        <xdr:cNvCxnSpPr/>
      </xdr:nvCxnSpPr>
      <xdr:spPr bwMode="auto">
        <a:xfrm flipV="1">
          <a:off x="4305300" y="6696075"/>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76200</xdr:rowOff>
    </xdr:from>
    <xdr:to>
      <xdr:col>4</xdr:col>
      <xdr:colOff>523875</xdr:colOff>
      <xdr:row>35</xdr:row>
      <xdr:rowOff>180975</xdr:rowOff>
    </xdr:to>
    <xdr:sp macro="" textlink="">
      <xdr:nvSpPr>
        <xdr:cNvPr id="117" name="フローチャート : 判断 116"/>
        <xdr:cNvSpPr/>
      </xdr:nvSpPr>
      <xdr:spPr bwMode="auto">
        <a:xfrm>
          <a:off x="4953000" y="68103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161925</xdr:rowOff>
    </xdr:from>
    <xdr:ext cx="733425" cy="257175"/>
    <xdr:sp macro="" textlink="">
      <xdr:nvSpPr>
        <xdr:cNvPr id="118" name="テキスト ボックス 117"/>
        <xdr:cNvSpPr txBox="1"/>
      </xdr:nvSpPr>
      <xdr:spPr>
        <a:xfrm>
          <a:off x="4619625" y="689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323850</xdr:rowOff>
    </xdr:from>
    <xdr:to>
      <xdr:col>3</xdr:col>
      <xdr:colOff>904875</xdr:colOff>
      <xdr:row>35</xdr:row>
      <xdr:rowOff>28575</xdr:rowOff>
    </xdr:to>
    <xdr:cxnSp macro="">
      <xdr:nvCxnSpPr>
        <xdr:cNvPr id="119" name="直線コネクタ 118"/>
        <xdr:cNvCxnSpPr/>
      </xdr:nvCxnSpPr>
      <xdr:spPr bwMode="auto">
        <a:xfrm flipV="1">
          <a:off x="3609975" y="67151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0" name="フローチャート : 判断 119"/>
        <xdr:cNvSpPr/>
      </xdr:nvSpPr>
      <xdr:spPr bwMode="auto">
        <a:xfrm>
          <a:off x="4257675" y="67246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76200</xdr:rowOff>
    </xdr:from>
    <xdr:ext cx="762000" cy="257175"/>
    <xdr:sp macro="" textlink="">
      <xdr:nvSpPr>
        <xdr:cNvPr id="121" name="テキスト ボックス 120"/>
        <xdr:cNvSpPr txBox="1"/>
      </xdr:nvSpPr>
      <xdr:spPr>
        <a:xfrm>
          <a:off x="39243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304800</xdr:rowOff>
    </xdr:from>
    <xdr:to>
      <xdr:col>3</xdr:col>
      <xdr:colOff>209550</xdr:colOff>
      <xdr:row>35</xdr:row>
      <xdr:rowOff>28575</xdr:rowOff>
    </xdr:to>
    <xdr:cxnSp macro="">
      <xdr:nvCxnSpPr>
        <xdr:cNvPr id="122" name="直線コネクタ 121"/>
        <xdr:cNvCxnSpPr/>
      </xdr:nvCxnSpPr>
      <xdr:spPr bwMode="auto">
        <a:xfrm>
          <a:off x="2905125" y="6696075"/>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38100</xdr:rowOff>
    </xdr:to>
    <xdr:sp macro="" textlink="">
      <xdr:nvSpPr>
        <xdr:cNvPr id="123" name="フローチャート : 判断 122"/>
        <xdr:cNvSpPr/>
      </xdr:nvSpPr>
      <xdr:spPr bwMode="auto">
        <a:xfrm>
          <a:off x="3552825" y="66770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47625</xdr:rowOff>
    </xdr:from>
    <xdr:ext cx="762000" cy="257175"/>
    <xdr:sp macro="" textlink="">
      <xdr:nvSpPr>
        <xdr:cNvPr id="124" name="テキスト ボックス 123"/>
        <xdr:cNvSpPr txBox="1"/>
      </xdr:nvSpPr>
      <xdr:spPr>
        <a:xfrm>
          <a:off x="32289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5" name="フローチャート : 判断 124"/>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314325</xdr:rowOff>
    </xdr:from>
    <xdr:ext cx="762000" cy="257175"/>
    <xdr:sp macro="" textlink="">
      <xdr:nvSpPr>
        <xdr:cNvPr id="126" name="テキスト ボックス 125"/>
        <xdr:cNvSpPr txBox="1"/>
      </xdr:nvSpPr>
      <xdr:spPr>
        <a:xfrm>
          <a:off x="2524125"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285750</xdr:rowOff>
    </xdr:from>
    <xdr:to>
      <xdr:col>5</xdr:col>
      <xdr:colOff>38100</xdr:colOff>
      <xdr:row>35</xdr:row>
      <xdr:rowOff>47625</xdr:rowOff>
    </xdr:to>
    <xdr:sp macro="" textlink="">
      <xdr:nvSpPr>
        <xdr:cNvPr id="132" name="円/楕円 131"/>
        <xdr:cNvSpPr/>
      </xdr:nvSpPr>
      <xdr:spPr bwMode="auto">
        <a:xfrm>
          <a:off x="5600700" y="66770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133350</xdr:rowOff>
    </xdr:from>
    <xdr:ext cx="762000" cy="257175"/>
    <xdr:sp macro="" textlink="">
      <xdr:nvSpPr>
        <xdr:cNvPr id="133" name="人口1人当たり決算額の推移該当値テキスト445"/>
        <xdr:cNvSpPr txBox="1"/>
      </xdr:nvSpPr>
      <xdr:spPr>
        <a:xfrm>
          <a:off x="574357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257175</xdr:rowOff>
    </xdr:from>
    <xdr:to>
      <xdr:col>4</xdr:col>
      <xdr:colOff>523875</xdr:colOff>
      <xdr:row>35</xdr:row>
      <xdr:rowOff>9525</xdr:rowOff>
    </xdr:to>
    <xdr:sp macro="" textlink="">
      <xdr:nvSpPr>
        <xdr:cNvPr id="134" name="円/楕円 133"/>
        <xdr:cNvSpPr/>
      </xdr:nvSpPr>
      <xdr:spPr bwMode="auto">
        <a:xfrm>
          <a:off x="4953000" y="66484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19050</xdr:rowOff>
    </xdr:from>
    <xdr:ext cx="733425" cy="257175"/>
    <xdr:sp macro="" textlink="">
      <xdr:nvSpPr>
        <xdr:cNvPr id="135" name="テキスト ボックス 134"/>
        <xdr:cNvSpPr txBox="1"/>
      </xdr:nvSpPr>
      <xdr:spPr>
        <a:xfrm>
          <a:off x="4619625" y="641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276225</xdr:rowOff>
    </xdr:from>
    <xdr:to>
      <xdr:col>3</xdr:col>
      <xdr:colOff>952500</xdr:colOff>
      <xdr:row>35</xdr:row>
      <xdr:rowOff>28575</xdr:rowOff>
    </xdr:to>
    <xdr:sp macro="" textlink="">
      <xdr:nvSpPr>
        <xdr:cNvPr id="136" name="円/楕円 135"/>
        <xdr:cNvSpPr/>
      </xdr:nvSpPr>
      <xdr:spPr bwMode="auto">
        <a:xfrm>
          <a:off x="4257675" y="66675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38100</xdr:rowOff>
    </xdr:from>
    <xdr:ext cx="762000" cy="257175"/>
    <xdr:sp macro="" textlink="">
      <xdr:nvSpPr>
        <xdr:cNvPr id="137" name="テキスト ボックス 136"/>
        <xdr:cNvSpPr txBox="1"/>
      </xdr:nvSpPr>
      <xdr:spPr>
        <a:xfrm>
          <a:off x="39243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323850</xdr:rowOff>
    </xdr:from>
    <xdr:to>
      <xdr:col>3</xdr:col>
      <xdr:colOff>257175</xdr:colOff>
      <xdr:row>35</xdr:row>
      <xdr:rowOff>76200</xdr:rowOff>
    </xdr:to>
    <xdr:sp macro="" textlink="">
      <xdr:nvSpPr>
        <xdr:cNvPr id="138" name="円/楕円 137"/>
        <xdr:cNvSpPr/>
      </xdr:nvSpPr>
      <xdr:spPr bwMode="auto">
        <a:xfrm>
          <a:off x="3552825" y="6715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66675</xdr:rowOff>
    </xdr:from>
    <xdr:ext cx="762000" cy="257175"/>
    <xdr:sp macro="" textlink="">
      <xdr:nvSpPr>
        <xdr:cNvPr id="139" name="テキスト ボックス 138"/>
        <xdr:cNvSpPr txBox="1"/>
      </xdr:nvSpPr>
      <xdr:spPr>
        <a:xfrm>
          <a:off x="32289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257175</xdr:rowOff>
    </xdr:from>
    <xdr:to>
      <xdr:col>2</xdr:col>
      <xdr:colOff>695325</xdr:colOff>
      <xdr:row>35</xdr:row>
      <xdr:rowOff>9525</xdr:rowOff>
    </xdr:to>
    <xdr:sp macro="" textlink="">
      <xdr:nvSpPr>
        <xdr:cNvPr id="140" name="円/楕円 139"/>
        <xdr:cNvSpPr/>
      </xdr:nvSpPr>
      <xdr:spPr bwMode="auto">
        <a:xfrm>
          <a:off x="2857500" y="66484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342900</xdr:rowOff>
    </xdr:from>
    <xdr:ext cx="762000" cy="257175"/>
    <xdr:sp macro="" textlink="">
      <xdr:nvSpPr>
        <xdr:cNvPr id="141" name="テキスト ボックス 140"/>
        <xdr:cNvSpPr txBox="1"/>
      </xdr:nvSpPr>
      <xdr:spPr>
        <a:xfrm>
          <a:off x="2524125"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95250</xdr:rowOff>
    </xdr:from>
    <xdr:to>
      <xdr:col>6</xdr:col>
      <xdr:colOff>514350</xdr:colOff>
      <xdr:row>36</xdr:row>
      <xdr:rowOff>95250</xdr:rowOff>
    </xdr:to>
    <xdr:cxnSp macro="">
      <xdr:nvCxnSpPr>
        <xdr:cNvPr id="59" name="直線コネクタ 58"/>
        <xdr:cNvCxnSpPr/>
      </xdr:nvCxnSpPr>
      <xdr:spPr>
        <a:xfrm>
          <a:off x="3800475" y="626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95250</xdr:rowOff>
    </xdr:from>
    <xdr:to>
      <xdr:col>5</xdr:col>
      <xdr:colOff>361950</xdr:colOff>
      <xdr:row>36</xdr:row>
      <xdr:rowOff>104775</xdr:rowOff>
    </xdr:to>
    <xdr:cxnSp macro="">
      <xdr:nvCxnSpPr>
        <xdr:cNvPr id="62" name="直線コネクタ 61"/>
        <xdr:cNvCxnSpPr/>
      </xdr:nvCxnSpPr>
      <xdr:spPr>
        <a:xfrm flipV="1">
          <a:off x="2905125" y="62674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xdr:rowOff>
    </xdr:from>
    <xdr:to>
      <xdr:col>5</xdr:col>
      <xdr:colOff>409575</xdr:colOff>
      <xdr:row>35</xdr:row>
      <xdr:rowOff>104775</xdr:rowOff>
    </xdr:to>
    <xdr:sp macro="" textlink="">
      <xdr:nvSpPr>
        <xdr:cNvPr id="63" name="フローチャート : 判断 62"/>
        <xdr:cNvSpPr/>
      </xdr:nvSpPr>
      <xdr:spPr>
        <a:xfrm>
          <a:off x="3743325"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123825</xdr:rowOff>
    </xdr:from>
    <xdr:ext cx="533400" cy="257175"/>
    <xdr:sp macro="" textlink="">
      <xdr:nvSpPr>
        <xdr:cNvPr id="64" name="テキスト ボックス 63"/>
        <xdr:cNvSpPr txBox="1"/>
      </xdr:nvSpPr>
      <xdr:spPr>
        <a:xfrm>
          <a:off x="3533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47625</xdr:rowOff>
    </xdr:from>
    <xdr:to>
      <xdr:col>4</xdr:col>
      <xdr:colOff>152400</xdr:colOff>
      <xdr:row>36</xdr:row>
      <xdr:rowOff>104775</xdr:rowOff>
    </xdr:to>
    <xdr:cxnSp macro="">
      <xdr:nvCxnSpPr>
        <xdr:cNvPr id="65" name="直線コネクタ 64"/>
        <xdr:cNvCxnSpPr/>
      </xdr:nvCxnSpPr>
      <xdr:spPr>
        <a:xfrm>
          <a:off x="2019300" y="62198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66" name="フローチャート : 判断 65"/>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114300</xdr:rowOff>
    </xdr:from>
    <xdr:to>
      <xdr:col>2</xdr:col>
      <xdr:colOff>638175</xdr:colOff>
      <xdr:row>36</xdr:row>
      <xdr:rowOff>47625</xdr:rowOff>
    </xdr:to>
    <xdr:cxnSp macro="">
      <xdr:nvCxnSpPr>
        <xdr:cNvPr id="68" name="直線コネクタ 67"/>
        <xdr:cNvCxnSpPr/>
      </xdr:nvCxnSpPr>
      <xdr:spPr>
        <a:xfrm>
          <a:off x="1133475" y="61150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142875</xdr:rowOff>
    </xdr:from>
    <xdr:to>
      <xdr:col>3</xdr:col>
      <xdr:colOff>0</xdr:colOff>
      <xdr:row>35</xdr:row>
      <xdr:rowOff>66675</xdr:rowOff>
    </xdr:to>
    <xdr:sp macro="" textlink="">
      <xdr:nvSpPr>
        <xdr:cNvPr id="69" name="フローチャート : 判断 68"/>
        <xdr:cNvSpPr/>
      </xdr:nvSpPr>
      <xdr:spPr>
        <a:xfrm>
          <a:off x="1971675" y="5972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85725</xdr:rowOff>
    </xdr:from>
    <xdr:ext cx="533400" cy="257175"/>
    <xdr:sp macro="" textlink="">
      <xdr:nvSpPr>
        <xdr:cNvPr id="70" name="テキスト ボックス 69"/>
        <xdr:cNvSpPr txBox="1"/>
      </xdr:nvSpPr>
      <xdr:spPr>
        <a:xfrm>
          <a:off x="17526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76200</xdr:rowOff>
    </xdr:from>
    <xdr:to>
      <xdr:col>1</xdr:col>
      <xdr:colOff>485775</xdr:colOff>
      <xdr:row>35</xdr:row>
      <xdr:rowOff>0</xdr:rowOff>
    </xdr:to>
    <xdr:sp macro="" textlink="">
      <xdr:nvSpPr>
        <xdr:cNvPr id="71" name="フローチャート : 判断 70"/>
        <xdr:cNvSpPr/>
      </xdr:nvSpPr>
      <xdr:spPr>
        <a:xfrm>
          <a:off x="1076325" y="590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19050</xdr:rowOff>
    </xdr:from>
    <xdr:ext cx="533400" cy="257175"/>
    <xdr:sp macro="" textlink="">
      <xdr:nvSpPr>
        <xdr:cNvPr id="72" name="テキスト ボックス 71"/>
        <xdr:cNvSpPr txBox="1"/>
      </xdr:nvSpPr>
      <xdr:spPr>
        <a:xfrm>
          <a:off x="866775" y="567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47625</xdr:rowOff>
    </xdr:from>
    <xdr:to>
      <xdr:col>6</xdr:col>
      <xdr:colOff>561975</xdr:colOff>
      <xdr:row>36</xdr:row>
      <xdr:rowOff>142875</xdr:rowOff>
    </xdr:to>
    <xdr:sp macro="" textlink="">
      <xdr:nvSpPr>
        <xdr:cNvPr id="78" name="円/楕円 77"/>
        <xdr:cNvSpPr/>
      </xdr:nvSpPr>
      <xdr:spPr>
        <a:xfrm>
          <a:off x="4581525"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28575</xdr:rowOff>
    </xdr:from>
    <xdr:ext cx="533400" cy="257175"/>
    <xdr:sp macro="" textlink="">
      <xdr:nvSpPr>
        <xdr:cNvPr id="79" name="人件費該当値テキスト"/>
        <xdr:cNvSpPr txBox="1"/>
      </xdr:nvSpPr>
      <xdr:spPr>
        <a:xfrm>
          <a:off x="46863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47625</xdr:rowOff>
    </xdr:from>
    <xdr:to>
      <xdr:col>5</xdr:col>
      <xdr:colOff>409575</xdr:colOff>
      <xdr:row>36</xdr:row>
      <xdr:rowOff>142875</xdr:rowOff>
    </xdr:to>
    <xdr:sp macro="" textlink="">
      <xdr:nvSpPr>
        <xdr:cNvPr id="80" name="円/楕円 79"/>
        <xdr:cNvSpPr/>
      </xdr:nvSpPr>
      <xdr:spPr>
        <a:xfrm>
          <a:off x="3743325"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133350</xdr:rowOff>
    </xdr:from>
    <xdr:ext cx="533400" cy="257175"/>
    <xdr:sp macro="" textlink="">
      <xdr:nvSpPr>
        <xdr:cNvPr id="81" name="テキスト ボックス 80"/>
        <xdr:cNvSpPr txBox="1"/>
      </xdr:nvSpPr>
      <xdr:spPr>
        <a:xfrm>
          <a:off x="35337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47625</xdr:rowOff>
    </xdr:from>
    <xdr:to>
      <xdr:col>4</xdr:col>
      <xdr:colOff>209550</xdr:colOff>
      <xdr:row>36</xdr:row>
      <xdr:rowOff>152400</xdr:rowOff>
    </xdr:to>
    <xdr:sp macro="" textlink="">
      <xdr:nvSpPr>
        <xdr:cNvPr id="82" name="円/楕円 81"/>
        <xdr:cNvSpPr/>
      </xdr:nvSpPr>
      <xdr:spPr>
        <a:xfrm>
          <a:off x="28575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142875</xdr:rowOff>
    </xdr:from>
    <xdr:ext cx="533400" cy="257175"/>
    <xdr:sp macro="" textlink="">
      <xdr:nvSpPr>
        <xdr:cNvPr id="83" name="テキスト ボックス 82"/>
        <xdr:cNvSpPr txBox="1"/>
      </xdr:nvSpPr>
      <xdr:spPr>
        <a:xfrm>
          <a:off x="263842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0</xdr:rowOff>
    </xdr:from>
    <xdr:to>
      <xdr:col>3</xdr:col>
      <xdr:colOff>0</xdr:colOff>
      <xdr:row>36</xdr:row>
      <xdr:rowOff>104775</xdr:rowOff>
    </xdr:to>
    <xdr:sp macro="" textlink="">
      <xdr:nvSpPr>
        <xdr:cNvPr id="84" name="円/楕円 83"/>
        <xdr:cNvSpPr/>
      </xdr:nvSpPr>
      <xdr:spPr>
        <a:xfrm>
          <a:off x="1971675" y="6172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95250</xdr:rowOff>
    </xdr:from>
    <xdr:ext cx="533400" cy="257175"/>
    <xdr:sp macro="" textlink="">
      <xdr:nvSpPr>
        <xdr:cNvPr id="85" name="テキスト ボックス 84"/>
        <xdr:cNvSpPr txBox="1"/>
      </xdr:nvSpPr>
      <xdr:spPr>
        <a:xfrm>
          <a:off x="175260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66675</xdr:rowOff>
    </xdr:from>
    <xdr:to>
      <xdr:col>1</xdr:col>
      <xdr:colOff>485775</xdr:colOff>
      <xdr:row>35</xdr:row>
      <xdr:rowOff>171450</xdr:rowOff>
    </xdr:to>
    <xdr:sp macro="" textlink="">
      <xdr:nvSpPr>
        <xdr:cNvPr id="86" name="円/楕円 85"/>
        <xdr:cNvSpPr/>
      </xdr:nvSpPr>
      <xdr:spPr>
        <a:xfrm>
          <a:off x="1076325" y="606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161925</xdr:rowOff>
    </xdr:from>
    <xdr:ext cx="533400" cy="257175"/>
    <xdr:sp macro="" textlink="">
      <xdr:nvSpPr>
        <xdr:cNvPr id="87" name="テキスト ボックス 86"/>
        <xdr:cNvSpPr txBox="1"/>
      </xdr:nvSpPr>
      <xdr:spPr>
        <a:xfrm>
          <a:off x="866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104775</xdr:rowOff>
    </xdr:from>
    <xdr:to>
      <xdr:col>6</xdr:col>
      <xdr:colOff>514350</xdr:colOff>
      <xdr:row>55</xdr:row>
      <xdr:rowOff>0</xdr:rowOff>
    </xdr:to>
    <xdr:cxnSp macro="">
      <xdr:nvCxnSpPr>
        <xdr:cNvPr id="117" name="直線コネクタ 116"/>
        <xdr:cNvCxnSpPr/>
      </xdr:nvCxnSpPr>
      <xdr:spPr>
        <a:xfrm flipV="1">
          <a:off x="3800475" y="93630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0</xdr:rowOff>
    </xdr:from>
    <xdr:to>
      <xdr:col>5</xdr:col>
      <xdr:colOff>361950</xdr:colOff>
      <xdr:row>55</xdr:row>
      <xdr:rowOff>38100</xdr:rowOff>
    </xdr:to>
    <xdr:cxnSp macro="">
      <xdr:nvCxnSpPr>
        <xdr:cNvPr id="120" name="直線コネクタ 119"/>
        <xdr:cNvCxnSpPr/>
      </xdr:nvCxnSpPr>
      <xdr:spPr>
        <a:xfrm flipV="1">
          <a:off x="2905125" y="94297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53</xdr:row>
      <xdr:rowOff>95250</xdr:rowOff>
    </xdr:from>
    <xdr:to>
      <xdr:col>5</xdr:col>
      <xdr:colOff>409575</xdr:colOff>
      <xdr:row>54</xdr:row>
      <xdr:rowOff>19050</xdr:rowOff>
    </xdr:to>
    <xdr:sp macro="" textlink="">
      <xdr:nvSpPr>
        <xdr:cNvPr id="121" name="フローチャート : 判断 120"/>
        <xdr:cNvSpPr/>
      </xdr:nvSpPr>
      <xdr:spPr>
        <a:xfrm>
          <a:off x="3743325" y="918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38100</xdr:rowOff>
    </xdr:from>
    <xdr:ext cx="533400" cy="257175"/>
    <xdr:sp macro="" textlink="">
      <xdr:nvSpPr>
        <xdr:cNvPr id="122" name="テキスト ボックス 121"/>
        <xdr:cNvSpPr txBox="1"/>
      </xdr:nvSpPr>
      <xdr:spPr>
        <a:xfrm>
          <a:off x="353377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38100</xdr:rowOff>
    </xdr:from>
    <xdr:to>
      <xdr:col>4</xdr:col>
      <xdr:colOff>152400</xdr:colOff>
      <xdr:row>55</xdr:row>
      <xdr:rowOff>85725</xdr:rowOff>
    </xdr:to>
    <xdr:cxnSp macro="">
      <xdr:nvCxnSpPr>
        <xdr:cNvPr id="123" name="直線コネクタ 122"/>
        <xdr:cNvCxnSpPr/>
      </xdr:nvCxnSpPr>
      <xdr:spPr>
        <a:xfrm flipV="1">
          <a:off x="2019300" y="94678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85725</xdr:rowOff>
    </xdr:from>
    <xdr:to>
      <xdr:col>4</xdr:col>
      <xdr:colOff>209550</xdr:colOff>
      <xdr:row>54</xdr:row>
      <xdr:rowOff>19050</xdr:rowOff>
    </xdr:to>
    <xdr:sp macro="" textlink="">
      <xdr:nvSpPr>
        <xdr:cNvPr id="124" name="フローチャート : 判断 123"/>
        <xdr:cNvSpPr/>
      </xdr:nvSpPr>
      <xdr:spPr>
        <a:xfrm>
          <a:off x="2857500" y="917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52</xdr:row>
      <xdr:rowOff>38100</xdr:rowOff>
    </xdr:from>
    <xdr:ext cx="533400" cy="257175"/>
    <xdr:sp macro="" textlink="">
      <xdr:nvSpPr>
        <xdr:cNvPr id="125" name="テキスト ボックス 124"/>
        <xdr:cNvSpPr txBox="1"/>
      </xdr:nvSpPr>
      <xdr:spPr>
        <a:xfrm>
          <a:off x="263842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66675</xdr:rowOff>
    </xdr:from>
    <xdr:to>
      <xdr:col>2</xdr:col>
      <xdr:colOff>638175</xdr:colOff>
      <xdr:row>55</xdr:row>
      <xdr:rowOff>85725</xdr:rowOff>
    </xdr:to>
    <xdr:cxnSp macro="">
      <xdr:nvCxnSpPr>
        <xdr:cNvPr id="126" name="直線コネクタ 125"/>
        <xdr:cNvCxnSpPr/>
      </xdr:nvCxnSpPr>
      <xdr:spPr>
        <a:xfrm>
          <a:off x="1133475" y="949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28575</xdr:rowOff>
    </xdr:from>
    <xdr:to>
      <xdr:col>3</xdr:col>
      <xdr:colOff>0</xdr:colOff>
      <xdr:row>54</xdr:row>
      <xdr:rowOff>133350</xdr:rowOff>
    </xdr:to>
    <xdr:sp macro="" textlink="">
      <xdr:nvSpPr>
        <xdr:cNvPr id="127" name="フローチャート : 判断 126"/>
        <xdr:cNvSpPr/>
      </xdr:nvSpPr>
      <xdr:spPr>
        <a:xfrm>
          <a:off x="1971675" y="928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142875</xdr:rowOff>
    </xdr:from>
    <xdr:ext cx="533400" cy="257175"/>
    <xdr:sp macro="" textlink="">
      <xdr:nvSpPr>
        <xdr:cNvPr id="128" name="テキスト ボックス 127"/>
        <xdr:cNvSpPr txBox="1"/>
      </xdr:nvSpPr>
      <xdr:spPr>
        <a:xfrm>
          <a:off x="1752600" y="905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381000</xdr:colOff>
      <xdr:row>54</xdr:row>
      <xdr:rowOff>114300</xdr:rowOff>
    </xdr:from>
    <xdr:to>
      <xdr:col>1</xdr:col>
      <xdr:colOff>485775</xdr:colOff>
      <xdr:row>55</xdr:row>
      <xdr:rowOff>47625</xdr:rowOff>
    </xdr:to>
    <xdr:sp macro="" textlink="">
      <xdr:nvSpPr>
        <xdr:cNvPr id="129" name="フローチャート : 判断 128"/>
        <xdr:cNvSpPr/>
      </xdr:nvSpPr>
      <xdr:spPr>
        <a:xfrm>
          <a:off x="10763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66675</xdr:rowOff>
    </xdr:from>
    <xdr:ext cx="533400" cy="257175"/>
    <xdr:sp macro="" textlink="">
      <xdr:nvSpPr>
        <xdr:cNvPr id="130" name="テキスト ボックス 129"/>
        <xdr:cNvSpPr txBox="1"/>
      </xdr:nvSpPr>
      <xdr:spPr>
        <a:xfrm>
          <a:off x="866775"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47625</xdr:rowOff>
    </xdr:from>
    <xdr:to>
      <xdr:col>6</xdr:col>
      <xdr:colOff>561975</xdr:colOff>
      <xdr:row>54</xdr:row>
      <xdr:rowOff>152400</xdr:rowOff>
    </xdr:to>
    <xdr:sp macro="" textlink="">
      <xdr:nvSpPr>
        <xdr:cNvPr id="136" name="円/楕円 135"/>
        <xdr:cNvSpPr/>
      </xdr:nvSpPr>
      <xdr:spPr>
        <a:xfrm>
          <a:off x="4581525" y="930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76200</xdr:rowOff>
    </xdr:from>
    <xdr:ext cx="533400" cy="257175"/>
    <xdr:sp macro="" textlink="">
      <xdr:nvSpPr>
        <xdr:cNvPr id="137" name="物件費該当値テキスト"/>
        <xdr:cNvSpPr txBox="1"/>
      </xdr:nvSpPr>
      <xdr:spPr>
        <a:xfrm>
          <a:off x="46863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62,073</a:t>
          </a:r>
          <a:endParaRPr kumimoji="1" lang="ja-JP" altLang="en-US" sz="1000" b="1">
            <a:solidFill>
              <a:srgbClr val="FF0000"/>
            </a:solidFill>
            <a:latin typeface="ＭＳ Ｐゴシック"/>
          </a:endParaRPr>
        </a:p>
      </xdr:txBody>
    </xdr:sp>
    <xdr:clientData/>
  </xdr:oneCellAnchor>
  <xdr:twoCellAnchor>
    <xdr:from>
      <xdr:col>5</xdr:col>
      <xdr:colOff>304800</xdr:colOff>
      <xdr:row>54</xdr:row>
      <xdr:rowOff>123825</xdr:rowOff>
    </xdr:from>
    <xdr:to>
      <xdr:col>5</xdr:col>
      <xdr:colOff>409575</xdr:colOff>
      <xdr:row>55</xdr:row>
      <xdr:rowOff>57150</xdr:rowOff>
    </xdr:to>
    <xdr:sp macro="" textlink="">
      <xdr:nvSpPr>
        <xdr:cNvPr id="138" name="円/楕円 137"/>
        <xdr:cNvSpPr/>
      </xdr:nvSpPr>
      <xdr:spPr>
        <a:xfrm>
          <a:off x="3743325"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47625</xdr:rowOff>
    </xdr:from>
    <xdr:ext cx="533400" cy="257175"/>
    <xdr:sp macro="" textlink="">
      <xdr:nvSpPr>
        <xdr:cNvPr id="139" name="テキスト ボックス 138"/>
        <xdr:cNvSpPr txBox="1"/>
      </xdr:nvSpPr>
      <xdr:spPr>
        <a:xfrm>
          <a:off x="353377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152400</xdr:rowOff>
    </xdr:from>
    <xdr:to>
      <xdr:col>4</xdr:col>
      <xdr:colOff>209550</xdr:colOff>
      <xdr:row>55</xdr:row>
      <xdr:rowOff>85725</xdr:rowOff>
    </xdr:to>
    <xdr:sp macro="" textlink="">
      <xdr:nvSpPr>
        <xdr:cNvPr id="140" name="円/楕円 139"/>
        <xdr:cNvSpPr/>
      </xdr:nvSpPr>
      <xdr:spPr>
        <a:xfrm>
          <a:off x="2857500"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76200</xdr:rowOff>
    </xdr:from>
    <xdr:ext cx="533400" cy="257175"/>
    <xdr:sp macro="" textlink="">
      <xdr:nvSpPr>
        <xdr:cNvPr id="141" name="テキスト ボックス 140"/>
        <xdr:cNvSpPr txBox="1"/>
      </xdr:nvSpPr>
      <xdr:spPr>
        <a:xfrm>
          <a:off x="263842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56,545</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28575</xdr:rowOff>
    </xdr:from>
    <xdr:to>
      <xdr:col>3</xdr:col>
      <xdr:colOff>0</xdr:colOff>
      <xdr:row>55</xdr:row>
      <xdr:rowOff>133350</xdr:rowOff>
    </xdr:to>
    <xdr:sp macro="" textlink="">
      <xdr:nvSpPr>
        <xdr:cNvPr id="142" name="円/楕円 141"/>
        <xdr:cNvSpPr/>
      </xdr:nvSpPr>
      <xdr:spPr>
        <a:xfrm>
          <a:off x="1971675" y="945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123825</xdr:rowOff>
    </xdr:from>
    <xdr:ext cx="533400" cy="257175"/>
    <xdr:sp macro="" textlink="">
      <xdr:nvSpPr>
        <xdr:cNvPr id="143" name="テキスト ボックス 142"/>
        <xdr:cNvSpPr txBox="1"/>
      </xdr:nvSpPr>
      <xdr:spPr>
        <a:xfrm>
          <a:off x="17526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54,045</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9525</xdr:rowOff>
    </xdr:from>
    <xdr:to>
      <xdr:col>1</xdr:col>
      <xdr:colOff>485775</xdr:colOff>
      <xdr:row>55</xdr:row>
      <xdr:rowOff>114300</xdr:rowOff>
    </xdr:to>
    <xdr:sp macro="" textlink="">
      <xdr:nvSpPr>
        <xdr:cNvPr id="144" name="円/楕円 143"/>
        <xdr:cNvSpPr/>
      </xdr:nvSpPr>
      <xdr:spPr>
        <a:xfrm>
          <a:off x="1076325" y="943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104775</xdr:rowOff>
    </xdr:from>
    <xdr:ext cx="533400" cy="257175"/>
    <xdr:sp macro="" textlink="">
      <xdr:nvSpPr>
        <xdr:cNvPr id="145" name="テキスト ボックス 144"/>
        <xdr:cNvSpPr txBox="1"/>
      </xdr:nvSpPr>
      <xdr:spPr>
        <a:xfrm>
          <a:off x="866775"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114300</xdr:rowOff>
    </xdr:to>
    <xdr:cxnSp macro="">
      <xdr:nvCxnSpPr>
        <xdr:cNvPr id="176" name="直線コネクタ 175"/>
        <xdr:cNvCxnSpPr/>
      </xdr:nvCxnSpPr>
      <xdr:spPr>
        <a:xfrm>
          <a:off x="3800475" y="13420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76200</xdr:rowOff>
    </xdr:from>
    <xdr:to>
      <xdr:col>5</xdr:col>
      <xdr:colOff>361950</xdr:colOff>
      <xdr:row>78</xdr:row>
      <xdr:rowOff>47625</xdr:rowOff>
    </xdr:to>
    <xdr:cxnSp macro="">
      <xdr:nvCxnSpPr>
        <xdr:cNvPr id="179" name="直線コネクタ 178"/>
        <xdr:cNvCxnSpPr/>
      </xdr:nvCxnSpPr>
      <xdr:spPr>
        <a:xfrm>
          <a:off x="2905125" y="132778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47625</xdr:rowOff>
    </xdr:from>
    <xdr:to>
      <xdr:col>5</xdr:col>
      <xdr:colOff>409575</xdr:colOff>
      <xdr:row>74</xdr:row>
      <xdr:rowOff>152400</xdr:rowOff>
    </xdr:to>
    <xdr:sp macro="" textlink="">
      <xdr:nvSpPr>
        <xdr:cNvPr id="180" name="フローチャート : 判断 179"/>
        <xdr:cNvSpPr/>
      </xdr:nvSpPr>
      <xdr:spPr>
        <a:xfrm>
          <a:off x="3743325" y="1273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72</xdr:row>
      <xdr:rowOff>161925</xdr:rowOff>
    </xdr:from>
    <xdr:ext cx="466725" cy="257175"/>
    <xdr:sp macro="" textlink="">
      <xdr:nvSpPr>
        <xdr:cNvPr id="181" name="テキスト ボックス 180"/>
        <xdr:cNvSpPr txBox="1"/>
      </xdr:nvSpPr>
      <xdr:spPr>
        <a:xfrm>
          <a:off x="3562350" y="12506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76200</xdr:rowOff>
    </xdr:from>
    <xdr:to>
      <xdr:col>4</xdr:col>
      <xdr:colOff>152400</xdr:colOff>
      <xdr:row>77</xdr:row>
      <xdr:rowOff>76200</xdr:rowOff>
    </xdr:to>
    <xdr:cxnSp macro="">
      <xdr:nvCxnSpPr>
        <xdr:cNvPr id="182" name="直線コネクタ 181"/>
        <xdr:cNvCxnSpPr/>
      </xdr:nvCxnSpPr>
      <xdr:spPr>
        <a:xfrm>
          <a:off x="2019300" y="13277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3" name="フローチャート : 判断 182"/>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85725</xdr:rowOff>
    </xdr:from>
    <xdr:ext cx="466725" cy="257175"/>
    <xdr:sp macro="" textlink="">
      <xdr:nvSpPr>
        <xdr:cNvPr id="184" name="テキスト ボックス 183"/>
        <xdr:cNvSpPr txBox="1"/>
      </xdr:nvSpPr>
      <xdr:spPr>
        <a:xfrm>
          <a:off x="2676525" y="12601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76200</xdr:rowOff>
    </xdr:from>
    <xdr:to>
      <xdr:col>2</xdr:col>
      <xdr:colOff>638175</xdr:colOff>
      <xdr:row>77</xdr:row>
      <xdr:rowOff>171450</xdr:rowOff>
    </xdr:to>
    <xdr:cxnSp macro="">
      <xdr:nvCxnSpPr>
        <xdr:cNvPr id="185" name="直線コネクタ 184"/>
        <xdr:cNvCxnSpPr/>
      </xdr:nvCxnSpPr>
      <xdr:spPr>
        <a:xfrm flipV="1">
          <a:off x="1133475" y="132778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0</xdr:rowOff>
    </xdr:from>
    <xdr:to>
      <xdr:col>3</xdr:col>
      <xdr:colOff>0</xdr:colOff>
      <xdr:row>75</xdr:row>
      <xdr:rowOff>104775</xdr:rowOff>
    </xdr:to>
    <xdr:sp macro="" textlink="">
      <xdr:nvSpPr>
        <xdr:cNvPr id="186" name="フローチャート : 判断 185"/>
        <xdr:cNvSpPr/>
      </xdr:nvSpPr>
      <xdr:spPr>
        <a:xfrm>
          <a:off x="1971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38100</xdr:rowOff>
    </xdr:from>
    <xdr:to>
      <xdr:col>1</xdr:col>
      <xdr:colOff>485775</xdr:colOff>
      <xdr:row>75</xdr:row>
      <xdr:rowOff>133350</xdr:rowOff>
    </xdr:to>
    <xdr:sp macro="" textlink="">
      <xdr:nvSpPr>
        <xdr:cNvPr id="188" name="フローチャート : 判断 187"/>
        <xdr:cNvSpPr/>
      </xdr:nvSpPr>
      <xdr:spPr>
        <a:xfrm>
          <a:off x="1076325"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152400</xdr:rowOff>
    </xdr:from>
    <xdr:ext cx="466725" cy="257175"/>
    <xdr:sp macro="" textlink="">
      <xdr:nvSpPr>
        <xdr:cNvPr id="189" name="テキスト ボックス 188"/>
        <xdr:cNvSpPr txBox="1"/>
      </xdr:nvSpPr>
      <xdr:spPr>
        <a:xfrm>
          <a:off x="895350" y="1266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66675</xdr:rowOff>
    </xdr:from>
    <xdr:to>
      <xdr:col>6</xdr:col>
      <xdr:colOff>561975</xdr:colOff>
      <xdr:row>78</xdr:row>
      <xdr:rowOff>171450</xdr:rowOff>
    </xdr:to>
    <xdr:sp macro="" textlink="">
      <xdr:nvSpPr>
        <xdr:cNvPr id="195" name="円/楕円 194"/>
        <xdr:cNvSpPr/>
      </xdr:nvSpPr>
      <xdr:spPr>
        <a:xfrm>
          <a:off x="4581525"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152400</xdr:rowOff>
    </xdr:from>
    <xdr:ext cx="381000" cy="257175"/>
    <xdr:sp macro="" textlink="">
      <xdr:nvSpPr>
        <xdr:cNvPr id="196" name="維持補修費該当値テキスト"/>
        <xdr:cNvSpPr txBox="1"/>
      </xdr:nvSpPr>
      <xdr:spPr>
        <a:xfrm>
          <a:off x="4686300" y="13354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0</xdr:rowOff>
    </xdr:from>
    <xdr:to>
      <xdr:col>5</xdr:col>
      <xdr:colOff>409575</xdr:colOff>
      <xdr:row>78</xdr:row>
      <xdr:rowOff>104775</xdr:rowOff>
    </xdr:to>
    <xdr:sp macro="" textlink="">
      <xdr:nvSpPr>
        <xdr:cNvPr id="197" name="円/楕円 196"/>
        <xdr:cNvSpPr/>
      </xdr:nvSpPr>
      <xdr:spPr>
        <a:xfrm>
          <a:off x="374332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95250</xdr:rowOff>
    </xdr:from>
    <xdr:ext cx="466725" cy="257175"/>
    <xdr:sp macro="" textlink="">
      <xdr:nvSpPr>
        <xdr:cNvPr id="198" name="テキスト ボックス 197"/>
        <xdr:cNvSpPr txBox="1"/>
      </xdr:nvSpPr>
      <xdr:spPr>
        <a:xfrm>
          <a:off x="3562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28575</xdr:rowOff>
    </xdr:from>
    <xdr:to>
      <xdr:col>4</xdr:col>
      <xdr:colOff>209550</xdr:colOff>
      <xdr:row>77</xdr:row>
      <xdr:rowOff>133350</xdr:rowOff>
    </xdr:to>
    <xdr:sp macro="" textlink="">
      <xdr:nvSpPr>
        <xdr:cNvPr id="199" name="円/楕円 198"/>
        <xdr:cNvSpPr/>
      </xdr:nvSpPr>
      <xdr:spPr>
        <a:xfrm>
          <a:off x="28575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123825</xdr:rowOff>
    </xdr:from>
    <xdr:ext cx="466725" cy="257175"/>
    <xdr:sp macro="" textlink="">
      <xdr:nvSpPr>
        <xdr:cNvPr id="200" name="テキスト ボックス 199"/>
        <xdr:cNvSpPr txBox="1"/>
      </xdr:nvSpPr>
      <xdr:spPr>
        <a:xfrm>
          <a:off x="26765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19050</xdr:rowOff>
    </xdr:from>
    <xdr:to>
      <xdr:col>3</xdr:col>
      <xdr:colOff>0</xdr:colOff>
      <xdr:row>77</xdr:row>
      <xdr:rowOff>123825</xdr:rowOff>
    </xdr:to>
    <xdr:sp macro="" textlink="">
      <xdr:nvSpPr>
        <xdr:cNvPr id="201" name="円/楕円 200"/>
        <xdr:cNvSpPr/>
      </xdr:nvSpPr>
      <xdr:spPr>
        <a:xfrm>
          <a:off x="1971675" y="1322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114300</xdr:rowOff>
    </xdr:from>
    <xdr:ext cx="466725" cy="257175"/>
    <xdr:sp macro="" textlink="">
      <xdr:nvSpPr>
        <xdr:cNvPr id="202" name="テキスト ボックス 201"/>
        <xdr:cNvSpPr txBox="1"/>
      </xdr:nvSpPr>
      <xdr:spPr>
        <a:xfrm>
          <a:off x="1781175"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203" name="円/楕円 202"/>
        <xdr:cNvSpPr/>
      </xdr:nvSpPr>
      <xdr:spPr>
        <a:xfrm>
          <a:off x="10763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38100</xdr:rowOff>
    </xdr:from>
    <xdr:ext cx="466725" cy="257175"/>
    <xdr:sp macro="" textlink="">
      <xdr:nvSpPr>
        <xdr:cNvPr id="204" name="テキスト ボックス 203"/>
        <xdr:cNvSpPr txBox="1"/>
      </xdr:nvSpPr>
      <xdr:spPr>
        <a:xfrm>
          <a:off x="895350"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66675</xdr:rowOff>
    </xdr:from>
    <xdr:to>
      <xdr:col>6</xdr:col>
      <xdr:colOff>514350</xdr:colOff>
      <xdr:row>96</xdr:row>
      <xdr:rowOff>114300</xdr:rowOff>
    </xdr:to>
    <xdr:cxnSp macro="">
      <xdr:nvCxnSpPr>
        <xdr:cNvPr id="234" name="直線コネクタ 233"/>
        <xdr:cNvCxnSpPr/>
      </xdr:nvCxnSpPr>
      <xdr:spPr>
        <a:xfrm flipV="1">
          <a:off x="3800475" y="16525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47625</xdr:rowOff>
    </xdr:from>
    <xdr:ext cx="533400" cy="257175"/>
    <xdr:sp macro="" textlink="">
      <xdr:nvSpPr>
        <xdr:cNvPr id="235" name="扶助費平均値テキスト"/>
        <xdr:cNvSpPr txBox="1"/>
      </xdr:nvSpPr>
      <xdr:spPr>
        <a:xfrm>
          <a:off x="468630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114300</xdr:rowOff>
    </xdr:from>
    <xdr:to>
      <xdr:col>5</xdr:col>
      <xdr:colOff>361950</xdr:colOff>
      <xdr:row>97</xdr:row>
      <xdr:rowOff>57150</xdr:rowOff>
    </xdr:to>
    <xdr:cxnSp macro="">
      <xdr:nvCxnSpPr>
        <xdr:cNvPr id="237" name="直線コネクタ 236"/>
        <xdr:cNvCxnSpPr/>
      </xdr:nvCxnSpPr>
      <xdr:spPr>
        <a:xfrm flipV="1">
          <a:off x="2905125" y="165735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123825</xdr:rowOff>
    </xdr:from>
    <xdr:to>
      <xdr:col>5</xdr:col>
      <xdr:colOff>409575</xdr:colOff>
      <xdr:row>96</xdr:row>
      <xdr:rowOff>57150</xdr:rowOff>
    </xdr:to>
    <xdr:sp macro="" textlink="">
      <xdr:nvSpPr>
        <xdr:cNvPr id="238" name="フローチャート : 判断 237"/>
        <xdr:cNvSpPr/>
      </xdr:nvSpPr>
      <xdr:spPr>
        <a:xfrm>
          <a:off x="3743325"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76200</xdr:rowOff>
    </xdr:from>
    <xdr:ext cx="533400" cy="257175"/>
    <xdr:sp macro="" textlink="">
      <xdr:nvSpPr>
        <xdr:cNvPr id="239" name="テキスト ボックス 238"/>
        <xdr:cNvSpPr txBox="1"/>
      </xdr:nvSpPr>
      <xdr:spPr>
        <a:xfrm>
          <a:off x="35337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57150</xdr:rowOff>
    </xdr:from>
    <xdr:to>
      <xdr:col>4</xdr:col>
      <xdr:colOff>152400</xdr:colOff>
      <xdr:row>97</xdr:row>
      <xdr:rowOff>85725</xdr:rowOff>
    </xdr:to>
    <xdr:cxnSp macro="">
      <xdr:nvCxnSpPr>
        <xdr:cNvPr id="240" name="直線コネクタ 239"/>
        <xdr:cNvCxnSpPr/>
      </xdr:nvCxnSpPr>
      <xdr:spPr>
        <a:xfrm flipV="1">
          <a:off x="2019300" y="166878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38100</xdr:rowOff>
    </xdr:from>
    <xdr:to>
      <xdr:col>4</xdr:col>
      <xdr:colOff>209550</xdr:colOff>
      <xdr:row>96</xdr:row>
      <xdr:rowOff>142875</xdr:rowOff>
    </xdr:to>
    <xdr:sp macro="" textlink="">
      <xdr:nvSpPr>
        <xdr:cNvPr id="241" name="フローチャート : 判断 240"/>
        <xdr:cNvSpPr/>
      </xdr:nvSpPr>
      <xdr:spPr>
        <a:xfrm>
          <a:off x="2857500" y="1649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161925</xdr:rowOff>
    </xdr:from>
    <xdr:ext cx="533400" cy="257175"/>
    <xdr:sp macro="" textlink="">
      <xdr:nvSpPr>
        <xdr:cNvPr id="242" name="テキスト ボックス 241"/>
        <xdr:cNvSpPr txBox="1"/>
      </xdr:nvSpPr>
      <xdr:spPr>
        <a:xfrm>
          <a:off x="263842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47625</xdr:rowOff>
    </xdr:from>
    <xdr:to>
      <xdr:col>2</xdr:col>
      <xdr:colOff>638175</xdr:colOff>
      <xdr:row>97</xdr:row>
      <xdr:rowOff>85725</xdr:rowOff>
    </xdr:to>
    <xdr:cxnSp macro="">
      <xdr:nvCxnSpPr>
        <xdr:cNvPr id="243" name="直線コネクタ 242"/>
        <xdr:cNvCxnSpPr/>
      </xdr:nvCxnSpPr>
      <xdr:spPr>
        <a:xfrm>
          <a:off x="1133475" y="166782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9525</xdr:rowOff>
    </xdr:from>
    <xdr:to>
      <xdr:col>3</xdr:col>
      <xdr:colOff>0</xdr:colOff>
      <xdr:row>96</xdr:row>
      <xdr:rowOff>104775</xdr:rowOff>
    </xdr:to>
    <xdr:sp macro="" textlink="">
      <xdr:nvSpPr>
        <xdr:cNvPr id="244" name="フローチャート : 判断 243"/>
        <xdr:cNvSpPr/>
      </xdr:nvSpPr>
      <xdr:spPr>
        <a:xfrm>
          <a:off x="1971675" y="16468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123825</xdr:rowOff>
    </xdr:from>
    <xdr:ext cx="533400" cy="257175"/>
    <xdr:sp macro="" textlink="">
      <xdr:nvSpPr>
        <xdr:cNvPr id="245" name="テキスト ボックス 244"/>
        <xdr:cNvSpPr txBox="1"/>
      </xdr:nvSpPr>
      <xdr:spPr>
        <a:xfrm>
          <a:off x="1752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6" name="フローチャート : 判断 245"/>
        <xdr:cNvSpPr/>
      </xdr:nvSpPr>
      <xdr:spPr>
        <a:xfrm>
          <a:off x="10763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161925</xdr:rowOff>
    </xdr:from>
    <xdr:ext cx="533400" cy="257175"/>
    <xdr:sp macro="" textlink="">
      <xdr:nvSpPr>
        <xdr:cNvPr id="247" name="テキスト ボックス 246"/>
        <xdr:cNvSpPr txBox="1"/>
      </xdr:nvSpPr>
      <xdr:spPr>
        <a:xfrm>
          <a:off x="866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53" name="円/楕円 252"/>
        <xdr:cNvSpPr/>
      </xdr:nvSpPr>
      <xdr:spPr>
        <a:xfrm>
          <a:off x="4581525"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161925</xdr:rowOff>
    </xdr:from>
    <xdr:ext cx="533400" cy="257175"/>
    <xdr:sp macro="" textlink="">
      <xdr:nvSpPr>
        <xdr:cNvPr id="254" name="扶助費該当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66675</xdr:rowOff>
    </xdr:from>
    <xdr:to>
      <xdr:col>5</xdr:col>
      <xdr:colOff>409575</xdr:colOff>
      <xdr:row>96</xdr:row>
      <xdr:rowOff>161925</xdr:rowOff>
    </xdr:to>
    <xdr:sp macro="" textlink="">
      <xdr:nvSpPr>
        <xdr:cNvPr id="255" name="円/楕円 254"/>
        <xdr:cNvSpPr/>
      </xdr:nvSpPr>
      <xdr:spPr>
        <a:xfrm>
          <a:off x="3743325" y="16525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152400</xdr:rowOff>
    </xdr:from>
    <xdr:ext cx="533400" cy="257175"/>
    <xdr:sp macro="" textlink="">
      <xdr:nvSpPr>
        <xdr:cNvPr id="256" name="テキスト ボックス 255"/>
        <xdr:cNvSpPr txBox="1"/>
      </xdr:nvSpPr>
      <xdr:spPr>
        <a:xfrm>
          <a:off x="35337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9525</xdr:rowOff>
    </xdr:from>
    <xdr:to>
      <xdr:col>4</xdr:col>
      <xdr:colOff>209550</xdr:colOff>
      <xdr:row>97</xdr:row>
      <xdr:rowOff>114300</xdr:rowOff>
    </xdr:to>
    <xdr:sp macro="" textlink="">
      <xdr:nvSpPr>
        <xdr:cNvPr id="257" name="円/楕円 256"/>
        <xdr:cNvSpPr/>
      </xdr:nvSpPr>
      <xdr:spPr>
        <a:xfrm>
          <a:off x="2857500" y="16640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104775</xdr:rowOff>
    </xdr:from>
    <xdr:ext cx="533400" cy="257175"/>
    <xdr:sp macro="" textlink="">
      <xdr:nvSpPr>
        <xdr:cNvPr id="258" name="テキスト ボックス 257"/>
        <xdr:cNvSpPr txBox="1"/>
      </xdr:nvSpPr>
      <xdr:spPr>
        <a:xfrm>
          <a:off x="26384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38100</xdr:rowOff>
    </xdr:from>
    <xdr:to>
      <xdr:col>3</xdr:col>
      <xdr:colOff>0</xdr:colOff>
      <xdr:row>97</xdr:row>
      <xdr:rowOff>133350</xdr:rowOff>
    </xdr:to>
    <xdr:sp macro="" textlink="">
      <xdr:nvSpPr>
        <xdr:cNvPr id="259" name="円/楕円 258"/>
        <xdr:cNvSpPr/>
      </xdr:nvSpPr>
      <xdr:spPr>
        <a:xfrm>
          <a:off x="1971675" y="16668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60" name="テキスト ボックス 259"/>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55,905</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171450</xdr:rowOff>
    </xdr:from>
    <xdr:to>
      <xdr:col>1</xdr:col>
      <xdr:colOff>485775</xdr:colOff>
      <xdr:row>97</xdr:row>
      <xdr:rowOff>95250</xdr:rowOff>
    </xdr:to>
    <xdr:sp macro="" textlink="">
      <xdr:nvSpPr>
        <xdr:cNvPr id="261" name="円/楕円 260"/>
        <xdr:cNvSpPr/>
      </xdr:nvSpPr>
      <xdr:spPr>
        <a:xfrm>
          <a:off x="1076325" y="16630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62" name="テキスト ボックス 261"/>
        <xdr:cNvSpPr txBox="1"/>
      </xdr:nvSpPr>
      <xdr:spPr>
        <a:xfrm>
          <a:off x="8667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66675</xdr:rowOff>
    </xdr:from>
    <xdr:to>
      <xdr:col>15</xdr:col>
      <xdr:colOff>180975</xdr:colOff>
      <xdr:row>36</xdr:row>
      <xdr:rowOff>76200</xdr:rowOff>
    </xdr:to>
    <xdr:cxnSp macro="">
      <xdr:nvCxnSpPr>
        <xdr:cNvPr id="291" name="直線コネクタ 290"/>
        <xdr:cNvCxnSpPr/>
      </xdr:nvCxnSpPr>
      <xdr:spPr>
        <a:xfrm flipV="1">
          <a:off x="9639300" y="62388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2" name="補助費等平均値テキスト"/>
        <xdr:cNvSpPr txBox="1"/>
      </xdr:nvSpPr>
      <xdr:spPr>
        <a:xfrm>
          <a:off x="1052512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76200</xdr:rowOff>
    </xdr:from>
    <xdr:to>
      <xdr:col>14</xdr:col>
      <xdr:colOff>28575</xdr:colOff>
      <xdr:row>36</xdr:row>
      <xdr:rowOff>85725</xdr:rowOff>
    </xdr:to>
    <xdr:cxnSp macro="">
      <xdr:nvCxnSpPr>
        <xdr:cNvPr id="294" name="直線コネクタ 293"/>
        <xdr:cNvCxnSpPr/>
      </xdr:nvCxnSpPr>
      <xdr:spPr>
        <a:xfrm flipV="1">
          <a:off x="8753475" y="6248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57150</xdr:rowOff>
    </xdr:from>
    <xdr:to>
      <xdr:col>14</xdr:col>
      <xdr:colOff>76200</xdr:colOff>
      <xdr:row>35</xdr:row>
      <xdr:rowOff>161925</xdr:rowOff>
    </xdr:to>
    <xdr:sp macro="" textlink="">
      <xdr:nvSpPr>
        <xdr:cNvPr id="295" name="フローチャート : 判断 294"/>
        <xdr:cNvSpPr/>
      </xdr:nvSpPr>
      <xdr:spPr>
        <a:xfrm>
          <a:off x="9591675" y="605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0</xdr:rowOff>
    </xdr:from>
    <xdr:ext cx="533400" cy="257175"/>
    <xdr:sp macro="" textlink="">
      <xdr:nvSpPr>
        <xdr:cNvPr id="296" name="テキスト ボックス 295"/>
        <xdr:cNvSpPr txBox="1"/>
      </xdr:nvSpPr>
      <xdr:spPr>
        <a:xfrm>
          <a:off x="9372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152400</xdr:rowOff>
    </xdr:to>
    <xdr:cxnSp macro="">
      <xdr:nvCxnSpPr>
        <xdr:cNvPr id="297" name="直線コネクタ 296"/>
        <xdr:cNvCxnSpPr/>
      </xdr:nvCxnSpPr>
      <xdr:spPr>
        <a:xfrm flipV="1">
          <a:off x="7858125" y="62579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57150</xdr:rowOff>
    </xdr:from>
    <xdr:to>
      <xdr:col>12</xdr:col>
      <xdr:colOff>561975</xdr:colOff>
      <xdr:row>35</xdr:row>
      <xdr:rowOff>161925</xdr:rowOff>
    </xdr:to>
    <xdr:sp macro="" textlink="">
      <xdr:nvSpPr>
        <xdr:cNvPr id="298" name="フローチャート : 判断 297"/>
        <xdr:cNvSpPr/>
      </xdr:nvSpPr>
      <xdr:spPr>
        <a:xfrm>
          <a:off x="8696325" y="605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0</xdr:rowOff>
    </xdr:from>
    <xdr:ext cx="533400" cy="257175"/>
    <xdr:sp macro="" textlink="">
      <xdr:nvSpPr>
        <xdr:cNvPr id="299" name="テキスト ボックス 298"/>
        <xdr:cNvSpPr txBox="1"/>
      </xdr:nvSpPr>
      <xdr:spPr>
        <a:xfrm>
          <a:off x="8486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114300</xdr:rowOff>
    </xdr:from>
    <xdr:to>
      <xdr:col>11</xdr:col>
      <xdr:colOff>304800</xdr:colOff>
      <xdr:row>36</xdr:row>
      <xdr:rowOff>152400</xdr:rowOff>
    </xdr:to>
    <xdr:cxnSp macro="">
      <xdr:nvCxnSpPr>
        <xdr:cNvPr id="300" name="直線コネクタ 299"/>
        <xdr:cNvCxnSpPr/>
      </xdr:nvCxnSpPr>
      <xdr:spPr>
        <a:xfrm>
          <a:off x="6972300" y="6286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95250</xdr:rowOff>
    </xdr:from>
    <xdr:to>
      <xdr:col>11</xdr:col>
      <xdr:colOff>361950</xdr:colOff>
      <xdr:row>36</xdr:row>
      <xdr:rowOff>19050</xdr:rowOff>
    </xdr:to>
    <xdr:sp macro="" textlink="">
      <xdr:nvSpPr>
        <xdr:cNvPr id="301" name="フローチャート : 判断 300"/>
        <xdr:cNvSpPr/>
      </xdr:nvSpPr>
      <xdr:spPr>
        <a:xfrm>
          <a:off x="78105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38100</xdr:rowOff>
    </xdr:from>
    <xdr:ext cx="533400" cy="257175"/>
    <xdr:sp macro="" textlink="">
      <xdr:nvSpPr>
        <xdr:cNvPr id="302" name="テキスト ボックス 301"/>
        <xdr:cNvSpPr txBox="1"/>
      </xdr:nvSpPr>
      <xdr:spPr>
        <a:xfrm>
          <a:off x="759142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104775</xdr:rowOff>
    </xdr:from>
    <xdr:to>
      <xdr:col>10</xdr:col>
      <xdr:colOff>152400</xdr:colOff>
      <xdr:row>36</xdr:row>
      <xdr:rowOff>28575</xdr:rowOff>
    </xdr:to>
    <xdr:sp macro="" textlink="">
      <xdr:nvSpPr>
        <xdr:cNvPr id="303" name="フローチャート : 判断 302"/>
        <xdr:cNvSpPr/>
      </xdr:nvSpPr>
      <xdr:spPr>
        <a:xfrm>
          <a:off x="6924675"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47625</xdr:rowOff>
    </xdr:from>
    <xdr:ext cx="533400" cy="257175"/>
    <xdr:sp macro="" textlink="">
      <xdr:nvSpPr>
        <xdr:cNvPr id="304" name="テキスト ボックス 303"/>
        <xdr:cNvSpPr txBox="1"/>
      </xdr:nvSpPr>
      <xdr:spPr>
        <a:xfrm>
          <a:off x="6705600" y="587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9525</xdr:rowOff>
    </xdr:from>
    <xdr:to>
      <xdr:col>15</xdr:col>
      <xdr:colOff>228600</xdr:colOff>
      <xdr:row>36</xdr:row>
      <xdr:rowOff>114300</xdr:rowOff>
    </xdr:to>
    <xdr:sp macro="" textlink="">
      <xdr:nvSpPr>
        <xdr:cNvPr id="310" name="円/楕円 309"/>
        <xdr:cNvSpPr/>
      </xdr:nvSpPr>
      <xdr:spPr>
        <a:xfrm>
          <a:off x="10429875" y="6181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161925</xdr:rowOff>
    </xdr:from>
    <xdr:ext cx="533400" cy="257175"/>
    <xdr:sp macro="" textlink="">
      <xdr:nvSpPr>
        <xdr:cNvPr id="311" name="補助費等該当値テキスト"/>
        <xdr:cNvSpPr txBox="1"/>
      </xdr:nvSpPr>
      <xdr:spPr>
        <a:xfrm>
          <a:off x="105251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19050</xdr:rowOff>
    </xdr:from>
    <xdr:to>
      <xdr:col>14</xdr:col>
      <xdr:colOff>76200</xdr:colOff>
      <xdr:row>36</xdr:row>
      <xdr:rowOff>123825</xdr:rowOff>
    </xdr:to>
    <xdr:sp macro="" textlink="">
      <xdr:nvSpPr>
        <xdr:cNvPr id="312" name="円/楕円 311"/>
        <xdr:cNvSpPr/>
      </xdr:nvSpPr>
      <xdr:spPr>
        <a:xfrm>
          <a:off x="9591675" y="619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114300</xdr:rowOff>
    </xdr:from>
    <xdr:ext cx="533400" cy="257175"/>
    <xdr:sp macro="" textlink="">
      <xdr:nvSpPr>
        <xdr:cNvPr id="313" name="テキスト ボックス 312"/>
        <xdr:cNvSpPr txBox="1"/>
      </xdr:nvSpPr>
      <xdr:spPr>
        <a:xfrm>
          <a:off x="9372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4" name="円/楕円 313"/>
        <xdr:cNvSpPr/>
      </xdr:nvSpPr>
      <xdr:spPr>
        <a:xfrm>
          <a:off x="86963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5" name="テキスト ボックス 314"/>
        <xdr:cNvSpPr txBox="1"/>
      </xdr:nvSpPr>
      <xdr:spPr>
        <a:xfrm>
          <a:off x="84867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95250</xdr:rowOff>
    </xdr:from>
    <xdr:to>
      <xdr:col>11</xdr:col>
      <xdr:colOff>361950</xdr:colOff>
      <xdr:row>37</xdr:row>
      <xdr:rowOff>28575</xdr:rowOff>
    </xdr:to>
    <xdr:sp macro="" textlink="">
      <xdr:nvSpPr>
        <xdr:cNvPr id="316" name="円/楕円 315"/>
        <xdr:cNvSpPr/>
      </xdr:nvSpPr>
      <xdr:spPr>
        <a:xfrm>
          <a:off x="7810500"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19050</xdr:rowOff>
    </xdr:from>
    <xdr:ext cx="533400" cy="257175"/>
    <xdr:sp macro="" textlink="">
      <xdr:nvSpPr>
        <xdr:cNvPr id="317" name="テキスト ボックス 316"/>
        <xdr:cNvSpPr txBox="1"/>
      </xdr:nvSpPr>
      <xdr:spPr>
        <a:xfrm>
          <a:off x="759142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66675</xdr:rowOff>
    </xdr:from>
    <xdr:to>
      <xdr:col>10</xdr:col>
      <xdr:colOff>152400</xdr:colOff>
      <xdr:row>36</xdr:row>
      <xdr:rowOff>171450</xdr:rowOff>
    </xdr:to>
    <xdr:sp macro="" textlink="">
      <xdr:nvSpPr>
        <xdr:cNvPr id="318" name="円/楕円 317"/>
        <xdr:cNvSpPr/>
      </xdr:nvSpPr>
      <xdr:spPr>
        <a:xfrm>
          <a:off x="6924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161925</xdr:rowOff>
    </xdr:from>
    <xdr:ext cx="533400" cy="257175"/>
    <xdr:sp macro="" textlink="">
      <xdr:nvSpPr>
        <xdr:cNvPr id="319" name="テキスト ボックス 318"/>
        <xdr:cNvSpPr txBox="1"/>
      </xdr:nvSpPr>
      <xdr:spPr>
        <a:xfrm>
          <a:off x="67056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161925</xdr:rowOff>
    </xdr:from>
    <xdr:to>
      <xdr:col>15</xdr:col>
      <xdr:colOff>180975</xdr:colOff>
      <xdr:row>55</xdr:row>
      <xdr:rowOff>47625</xdr:rowOff>
    </xdr:to>
    <xdr:cxnSp macro="">
      <xdr:nvCxnSpPr>
        <xdr:cNvPr id="350" name="直線コネクタ 349"/>
        <xdr:cNvCxnSpPr/>
      </xdr:nvCxnSpPr>
      <xdr:spPr>
        <a:xfrm>
          <a:off x="9639300" y="94202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161925</xdr:rowOff>
    </xdr:from>
    <xdr:to>
      <xdr:col>14</xdr:col>
      <xdr:colOff>28575</xdr:colOff>
      <xdr:row>56</xdr:row>
      <xdr:rowOff>133350</xdr:rowOff>
    </xdr:to>
    <xdr:cxnSp macro="">
      <xdr:nvCxnSpPr>
        <xdr:cNvPr id="353" name="直線コネクタ 352"/>
        <xdr:cNvCxnSpPr/>
      </xdr:nvCxnSpPr>
      <xdr:spPr>
        <a:xfrm flipV="1">
          <a:off x="8753475" y="9420225"/>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19050</xdr:rowOff>
    </xdr:from>
    <xdr:to>
      <xdr:col>14</xdr:col>
      <xdr:colOff>76200</xdr:colOff>
      <xdr:row>55</xdr:row>
      <xdr:rowOff>114300</xdr:rowOff>
    </xdr:to>
    <xdr:sp macro="" textlink="">
      <xdr:nvSpPr>
        <xdr:cNvPr id="354" name="フローチャート : 判断 353"/>
        <xdr:cNvSpPr/>
      </xdr:nvSpPr>
      <xdr:spPr>
        <a:xfrm>
          <a:off x="9591675" y="944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104775</xdr:rowOff>
    </xdr:from>
    <xdr:ext cx="533400" cy="257175"/>
    <xdr:sp macro="" textlink="">
      <xdr:nvSpPr>
        <xdr:cNvPr id="355" name="テキスト ボックス 354"/>
        <xdr:cNvSpPr txBox="1"/>
      </xdr:nvSpPr>
      <xdr:spPr>
        <a:xfrm>
          <a:off x="9372600"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133350</xdr:rowOff>
    </xdr:from>
    <xdr:to>
      <xdr:col>12</xdr:col>
      <xdr:colOff>514350</xdr:colOff>
      <xdr:row>58</xdr:row>
      <xdr:rowOff>19050</xdr:rowOff>
    </xdr:to>
    <xdr:cxnSp macro="">
      <xdr:nvCxnSpPr>
        <xdr:cNvPr id="356" name="直線コネクタ 355"/>
        <xdr:cNvCxnSpPr/>
      </xdr:nvCxnSpPr>
      <xdr:spPr>
        <a:xfrm flipV="1">
          <a:off x="7858125" y="9734550"/>
          <a:ext cx="8953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54</xdr:row>
      <xdr:rowOff>152400</xdr:rowOff>
    </xdr:from>
    <xdr:to>
      <xdr:col>12</xdr:col>
      <xdr:colOff>561975</xdr:colOff>
      <xdr:row>55</xdr:row>
      <xdr:rowOff>76200</xdr:rowOff>
    </xdr:to>
    <xdr:sp macro="" textlink="">
      <xdr:nvSpPr>
        <xdr:cNvPr id="357" name="フローチャート : 判断 356"/>
        <xdr:cNvSpPr/>
      </xdr:nvSpPr>
      <xdr:spPr>
        <a:xfrm>
          <a:off x="86963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58" name="テキスト ボックス 357"/>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19050</xdr:rowOff>
    </xdr:from>
    <xdr:to>
      <xdr:col>11</xdr:col>
      <xdr:colOff>304800</xdr:colOff>
      <xdr:row>58</xdr:row>
      <xdr:rowOff>19050</xdr:rowOff>
    </xdr:to>
    <xdr:cxnSp macro="">
      <xdr:nvCxnSpPr>
        <xdr:cNvPr id="359" name="直線コネクタ 358"/>
        <xdr:cNvCxnSpPr/>
      </xdr:nvCxnSpPr>
      <xdr:spPr>
        <a:xfrm>
          <a:off x="6972300" y="97917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161925</xdr:rowOff>
    </xdr:from>
    <xdr:to>
      <xdr:col>11</xdr:col>
      <xdr:colOff>361950</xdr:colOff>
      <xdr:row>56</xdr:row>
      <xdr:rowOff>95250</xdr:rowOff>
    </xdr:to>
    <xdr:sp macro="" textlink="">
      <xdr:nvSpPr>
        <xdr:cNvPr id="360" name="フローチャート : 判断 359"/>
        <xdr:cNvSpPr/>
      </xdr:nvSpPr>
      <xdr:spPr>
        <a:xfrm>
          <a:off x="7810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104775</xdr:rowOff>
    </xdr:from>
    <xdr:ext cx="533400" cy="257175"/>
    <xdr:sp macro="" textlink="">
      <xdr:nvSpPr>
        <xdr:cNvPr id="361" name="テキスト ボックス 360"/>
        <xdr:cNvSpPr txBox="1"/>
      </xdr:nvSpPr>
      <xdr:spPr>
        <a:xfrm>
          <a:off x="759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171450</xdr:rowOff>
    </xdr:from>
    <xdr:to>
      <xdr:col>10</xdr:col>
      <xdr:colOff>152400</xdr:colOff>
      <xdr:row>56</xdr:row>
      <xdr:rowOff>104775</xdr:rowOff>
    </xdr:to>
    <xdr:sp macro="" textlink="">
      <xdr:nvSpPr>
        <xdr:cNvPr id="362" name="フローチャート : 判断 361"/>
        <xdr:cNvSpPr/>
      </xdr:nvSpPr>
      <xdr:spPr>
        <a:xfrm>
          <a:off x="69246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114300</xdr:rowOff>
    </xdr:from>
    <xdr:ext cx="533400" cy="257175"/>
    <xdr:sp macro="" textlink="">
      <xdr:nvSpPr>
        <xdr:cNvPr id="363" name="テキスト ボックス 362"/>
        <xdr:cNvSpPr txBox="1"/>
      </xdr:nvSpPr>
      <xdr:spPr>
        <a:xfrm>
          <a:off x="67056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54</xdr:row>
      <xdr:rowOff>171450</xdr:rowOff>
    </xdr:from>
    <xdr:to>
      <xdr:col>15</xdr:col>
      <xdr:colOff>228600</xdr:colOff>
      <xdr:row>55</xdr:row>
      <xdr:rowOff>104775</xdr:rowOff>
    </xdr:to>
    <xdr:sp macro="" textlink="">
      <xdr:nvSpPr>
        <xdr:cNvPr id="369" name="円/楕円 368"/>
        <xdr:cNvSpPr/>
      </xdr:nvSpPr>
      <xdr:spPr>
        <a:xfrm>
          <a:off x="10429875" y="942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19050</xdr:rowOff>
    </xdr:from>
    <xdr:ext cx="533400" cy="257175"/>
    <xdr:sp macro="" textlink="">
      <xdr:nvSpPr>
        <xdr:cNvPr id="370" name="普通建設事業費該当値テキスト"/>
        <xdr:cNvSpPr txBox="1"/>
      </xdr:nvSpPr>
      <xdr:spPr>
        <a:xfrm>
          <a:off x="105251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114300</xdr:rowOff>
    </xdr:from>
    <xdr:to>
      <xdr:col>14</xdr:col>
      <xdr:colOff>76200</xdr:colOff>
      <xdr:row>55</xdr:row>
      <xdr:rowOff>47625</xdr:rowOff>
    </xdr:to>
    <xdr:sp macro="" textlink="">
      <xdr:nvSpPr>
        <xdr:cNvPr id="371" name="円/楕円 370"/>
        <xdr:cNvSpPr/>
      </xdr:nvSpPr>
      <xdr:spPr>
        <a:xfrm>
          <a:off x="9591675" y="937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57150</xdr:rowOff>
    </xdr:from>
    <xdr:ext cx="533400" cy="257175"/>
    <xdr:sp macro="" textlink="">
      <xdr:nvSpPr>
        <xdr:cNvPr id="372" name="テキスト ボックス 371"/>
        <xdr:cNvSpPr txBox="1"/>
      </xdr:nvSpPr>
      <xdr:spPr>
        <a:xfrm>
          <a:off x="937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76200</xdr:rowOff>
    </xdr:from>
    <xdr:to>
      <xdr:col>12</xdr:col>
      <xdr:colOff>561975</xdr:colOff>
      <xdr:row>57</xdr:row>
      <xdr:rowOff>9525</xdr:rowOff>
    </xdr:to>
    <xdr:sp macro="" textlink="">
      <xdr:nvSpPr>
        <xdr:cNvPr id="373" name="円/楕円 372"/>
        <xdr:cNvSpPr/>
      </xdr:nvSpPr>
      <xdr:spPr>
        <a:xfrm>
          <a:off x="8696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0</xdr:rowOff>
    </xdr:from>
    <xdr:ext cx="533400" cy="257175"/>
    <xdr:sp macro="" textlink="">
      <xdr:nvSpPr>
        <xdr:cNvPr id="374" name="テキスト ボックス 373"/>
        <xdr:cNvSpPr txBox="1"/>
      </xdr:nvSpPr>
      <xdr:spPr>
        <a:xfrm>
          <a:off x="848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5" name="円/楕円 374"/>
        <xdr:cNvSpPr/>
      </xdr:nvSpPr>
      <xdr:spPr>
        <a:xfrm>
          <a:off x="7810500"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66675</xdr:rowOff>
    </xdr:from>
    <xdr:ext cx="533400" cy="257175"/>
    <xdr:sp macro="" textlink="">
      <xdr:nvSpPr>
        <xdr:cNvPr id="376" name="テキスト ボックス 375"/>
        <xdr:cNvSpPr txBox="1"/>
      </xdr:nvSpPr>
      <xdr:spPr>
        <a:xfrm>
          <a:off x="7591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142875</xdr:rowOff>
    </xdr:from>
    <xdr:to>
      <xdr:col>10</xdr:col>
      <xdr:colOff>152400</xdr:colOff>
      <xdr:row>57</xdr:row>
      <xdr:rowOff>76200</xdr:rowOff>
    </xdr:to>
    <xdr:sp macro="" textlink="">
      <xdr:nvSpPr>
        <xdr:cNvPr id="377" name="円/楕円 376"/>
        <xdr:cNvSpPr/>
      </xdr:nvSpPr>
      <xdr:spPr>
        <a:xfrm>
          <a:off x="6924675" y="974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66675</xdr:rowOff>
    </xdr:from>
    <xdr:ext cx="533400" cy="257175"/>
    <xdr:sp macro="" textlink="">
      <xdr:nvSpPr>
        <xdr:cNvPr id="378" name="テキスト ボックス 377"/>
        <xdr:cNvSpPr txBox="1"/>
      </xdr:nvSpPr>
      <xdr:spPr>
        <a:xfrm>
          <a:off x="670560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142875</xdr:rowOff>
    </xdr:from>
    <xdr:to>
      <xdr:col>15</xdr:col>
      <xdr:colOff>180975</xdr:colOff>
      <xdr:row>78</xdr:row>
      <xdr:rowOff>19050</xdr:rowOff>
    </xdr:to>
    <xdr:cxnSp macro="">
      <xdr:nvCxnSpPr>
        <xdr:cNvPr id="409" name="直線コネクタ 408"/>
        <xdr:cNvCxnSpPr/>
      </xdr:nvCxnSpPr>
      <xdr:spPr>
        <a:xfrm flipV="1">
          <a:off x="9639300" y="12658725"/>
          <a:ext cx="838200" cy="733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28575</xdr:rowOff>
    </xdr:from>
    <xdr:ext cx="533400" cy="257175"/>
    <xdr:sp macro="" textlink="">
      <xdr:nvSpPr>
        <xdr:cNvPr id="410" name="普通建設事業費 （ うち新規整備　）平均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114300</xdr:rowOff>
    </xdr:from>
    <xdr:to>
      <xdr:col>14</xdr:col>
      <xdr:colOff>76200</xdr:colOff>
      <xdr:row>77</xdr:row>
      <xdr:rowOff>47625</xdr:rowOff>
    </xdr:to>
    <xdr:sp macro="" textlink="">
      <xdr:nvSpPr>
        <xdr:cNvPr id="412" name="フローチャート : 判断 411"/>
        <xdr:cNvSpPr/>
      </xdr:nvSpPr>
      <xdr:spPr>
        <a:xfrm>
          <a:off x="9591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66675</xdr:rowOff>
    </xdr:from>
    <xdr:ext cx="533400" cy="257175"/>
    <xdr:sp macro="" textlink="">
      <xdr:nvSpPr>
        <xdr:cNvPr id="413" name="テキスト ボックス 412"/>
        <xdr:cNvSpPr txBox="1"/>
      </xdr:nvSpPr>
      <xdr:spPr>
        <a:xfrm>
          <a:off x="93726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73</xdr:row>
      <xdr:rowOff>85725</xdr:rowOff>
    </xdr:from>
    <xdr:to>
      <xdr:col>15</xdr:col>
      <xdr:colOff>228600</xdr:colOff>
      <xdr:row>74</xdr:row>
      <xdr:rowOff>19050</xdr:rowOff>
    </xdr:to>
    <xdr:sp macro="" textlink="">
      <xdr:nvSpPr>
        <xdr:cNvPr id="419" name="円/楕円 418"/>
        <xdr:cNvSpPr/>
      </xdr:nvSpPr>
      <xdr:spPr>
        <a:xfrm>
          <a:off x="10429875" y="12601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72</xdr:row>
      <xdr:rowOff>114300</xdr:rowOff>
    </xdr:from>
    <xdr:ext cx="533400" cy="257175"/>
    <xdr:sp macro="" textlink="">
      <xdr:nvSpPr>
        <xdr:cNvPr id="420" name="普通建設事業費 （ うち新規整備　）該当値テキスト"/>
        <xdr:cNvSpPr txBox="1"/>
      </xdr:nvSpPr>
      <xdr:spPr>
        <a:xfrm>
          <a:off x="1052512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133350</xdr:rowOff>
    </xdr:from>
    <xdr:to>
      <xdr:col>14</xdr:col>
      <xdr:colOff>76200</xdr:colOff>
      <xdr:row>78</xdr:row>
      <xdr:rowOff>66675</xdr:rowOff>
    </xdr:to>
    <xdr:sp macro="" textlink="">
      <xdr:nvSpPr>
        <xdr:cNvPr id="421" name="円/楕円 420"/>
        <xdr:cNvSpPr/>
      </xdr:nvSpPr>
      <xdr:spPr>
        <a:xfrm>
          <a:off x="95916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57150</xdr:rowOff>
    </xdr:from>
    <xdr:ext cx="533400" cy="257175"/>
    <xdr:sp macro="" textlink="">
      <xdr:nvSpPr>
        <xdr:cNvPr id="422" name="テキスト ボックス 421"/>
        <xdr:cNvSpPr txBox="1"/>
      </xdr:nvSpPr>
      <xdr:spPr>
        <a:xfrm>
          <a:off x="937260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66675</xdr:rowOff>
    </xdr:from>
    <xdr:to>
      <xdr:col>15</xdr:col>
      <xdr:colOff>180975</xdr:colOff>
      <xdr:row>99</xdr:row>
      <xdr:rowOff>9525</xdr:rowOff>
    </xdr:to>
    <xdr:cxnSp macro="">
      <xdr:nvCxnSpPr>
        <xdr:cNvPr id="453" name="直線コネクタ 452"/>
        <xdr:cNvCxnSpPr/>
      </xdr:nvCxnSpPr>
      <xdr:spPr>
        <a:xfrm>
          <a:off x="9639300" y="16182975"/>
          <a:ext cx="838200" cy="800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19050</xdr:rowOff>
    </xdr:from>
    <xdr:ext cx="533400" cy="257175"/>
    <xdr:sp macro="" textlink="">
      <xdr:nvSpPr>
        <xdr:cNvPr id="454" name="普通建設事業費 （ うち更新整備　）平均値テキスト"/>
        <xdr:cNvSpPr txBox="1"/>
      </xdr:nvSpPr>
      <xdr:spPr>
        <a:xfrm>
          <a:off x="105251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104775</xdr:rowOff>
    </xdr:from>
    <xdr:to>
      <xdr:col>14</xdr:col>
      <xdr:colOff>76200</xdr:colOff>
      <xdr:row>97</xdr:row>
      <xdr:rowOff>28575</xdr:rowOff>
    </xdr:to>
    <xdr:sp macro="" textlink="">
      <xdr:nvSpPr>
        <xdr:cNvPr id="456" name="フローチャート : 判断 455"/>
        <xdr:cNvSpPr/>
      </xdr:nvSpPr>
      <xdr:spPr>
        <a:xfrm>
          <a:off x="9591675" y="16563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19050</xdr:rowOff>
    </xdr:from>
    <xdr:ext cx="533400" cy="257175"/>
    <xdr:sp macro="" textlink="">
      <xdr:nvSpPr>
        <xdr:cNvPr id="457" name="テキスト ボックス 456"/>
        <xdr:cNvSpPr txBox="1"/>
      </xdr:nvSpPr>
      <xdr:spPr>
        <a:xfrm>
          <a:off x="93726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57150</xdr:rowOff>
    </xdr:to>
    <xdr:sp macro="" textlink="">
      <xdr:nvSpPr>
        <xdr:cNvPr id="463" name="円/楕円 462"/>
        <xdr:cNvSpPr/>
      </xdr:nvSpPr>
      <xdr:spPr>
        <a:xfrm>
          <a:off x="10429875" y="1693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47625</xdr:rowOff>
    </xdr:from>
    <xdr:ext cx="466725" cy="257175"/>
    <xdr:sp macro="" textlink="">
      <xdr:nvSpPr>
        <xdr:cNvPr id="464" name="普通建設事業費 （ うち更新整備　）該当値テキスト"/>
        <xdr:cNvSpPr txBox="1"/>
      </xdr:nvSpPr>
      <xdr:spPr>
        <a:xfrm>
          <a:off x="10525125" y="1684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13</xdr:col>
      <xdr:colOff>666750</xdr:colOff>
      <xdr:row>94</xdr:row>
      <xdr:rowOff>19050</xdr:rowOff>
    </xdr:from>
    <xdr:to>
      <xdr:col>14</xdr:col>
      <xdr:colOff>76200</xdr:colOff>
      <xdr:row>94</xdr:row>
      <xdr:rowOff>114300</xdr:rowOff>
    </xdr:to>
    <xdr:sp macro="" textlink="">
      <xdr:nvSpPr>
        <xdr:cNvPr id="465" name="円/楕円 464"/>
        <xdr:cNvSpPr/>
      </xdr:nvSpPr>
      <xdr:spPr>
        <a:xfrm>
          <a:off x="9591675" y="16135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92</xdr:row>
      <xdr:rowOff>133350</xdr:rowOff>
    </xdr:from>
    <xdr:ext cx="533400" cy="257175"/>
    <xdr:sp macro="" textlink="">
      <xdr:nvSpPr>
        <xdr:cNvPr id="466" name="テキスト ボックス 465"/>
        <xdr:cNvSpPr txBox="1"/>
      </xdr:nvSpPr>
      <xdr:spPr>
        <a:xfrm>
          <a:off x="9372600" y="1590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39</xdr:row>
      <xdr:rowOff>38100</xdr:rowOff>
    </xdr:to>
    <xdr:cxnSp macro="">
      <xdr:nvCxnSpPr>
        <xdr:cNvPr id="495" name="直線コネクタ 494"/>
        <xdr:cNvCxnSpPr/>
      </xdr:nvCxnSpPr>
      <xdr:spPr>
        <a:xfrm>
          <a:off x="15478125" y="66389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95250</xdr:rowOff>
    </xdr:from>
    <xdr:to>
      <xdr:col>22</xdr:col>
      <xdr:colOff>361950</xdr:colOff>
      <xdr:row>38</xdr:row>
      <xdr:rowOff>123825</xdr:rowOff>
    </xdr:to>
    <xdr:cxnSp macro="">
      <xdr:nvCxnSpPr>
        <xdr:cNvPr id="498" name="直線コネクタ 497"/>
        <xdr:cNvCxnSpPr/>
      </xdr:nvCxnSpPr>
      <xdr:spPr>
        <a:xfrm>
          <a:off x="14592300" y="6610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0</xdr:rowOff>
    </xdr:from>
    <xdr:to>
      <xdr:col>22</xdr:col>
      <xdr:colOff>419100</xdr:colOff>
      <xdr:row>38</xdr:row>
      <xdr:rowOff>104775</xdr:rowOff>
    </xdr:to>
    <xdr:sp macro="" textlink="">
      <xdr:nvSpPr>
        <xdr:cNvPr id="499" name="フローチャート : 判断 498"/>
        <xdr:cNvSpPr/>
      </xdr:nvSpPr>
      <xdr:spPr>
        <a:xfrm>
          <a:off x="1543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123825</xdr:rowOff>
    </xdr:from>
    <xdr:ext cx="466725" cy="257175"/>
    <xdr:sp macro="" textlink="">
      <xdr:nvSpPr>
        <xdr:cNvPr id="500" name="テキスト ボックス 499"/>
        <xdr:cNvSpPr txBox="1"/>
      </xdr:nvSpPr>
      <xdr:spPr>
        <a:xfrm>
          <a:off x="1524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95250</xdr:rowOff>
    </xdr:from>
    <xdr:to>
      <xdr:col>21</xdr:col>
      <xdr:colOff>161925</xdr:colOff>
      <xdr:row>39</xdr:row>
      <xdr:rowOff>38100</xdr:rowOff>
    </xdr:to>
    <xdr:cxnSp macro="">
      <xdr:nvCxnSpPr>
        <xdr:cNvPr id="501" name="直線コネクタ 500"/>
        <xdr:cNvCxnSpPr/>
      </xdr:nvCxnSpPr>
      <xdr:spPr>
        <a:xfrm flipV="1">
          <a:off x="13706475" y="6610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02" name="フローチャート : 判断 501"/>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142875</xdr:rowOff>
    </xdr:from>
    <xdr:ext cx="466725" cy="257175"/>
    <xdr:sp macro="" textlink="">
      <xdr:nvSpPr>
        <xdr:cNvPr id="503" name="テキスト ボックス 502"/>
        <xdr:cNvSpPr txBox="1"/>
      </xdr:nvSpPr>
      <xdr:spPr>
        <a:xfrm>
          <a:off x="14354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647700</xdr:colOff>
      <xdr:row>39</xdr:row>
      <xdr:rowOff>47625</xdr:rowOff>
    </xdr:to>
    <xdr:cxnSp macro="">
      <xdr:nvCxnSpPr>
        <xdr:cNvPr id="504" name="直線コネクタ 503"/>
        <xdr:cNvCxnSpPr/>
      </xdr:nvCxnSpPr>
      <xdr:spPr>
        <a:xfrm flipV="1">
          <a:off x="12811125" y="6724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28575</xdr:rowOff>
    </xdr:from>
    <xdr:to>
      <xdr:col>20</xdr:col>
      <xdr:colOff>9525</xdr:colOff>
      <xdr:row>37</xdr:row>
      <xdr:rowOff>133350</xdr:rowOff>
    </xdr:to>
    <xdr:sp macro="" textlink="">
      <xdr:nvSpPr>
        <xdr:cNvPr id="505" name="フローチャート : 判断 504"/>
        <xdr:cNvSpPr/>
      </xdr:nvSpPr>
      <xdr:spPr>
        <a:xfrm>
          <a:off x="13649325" y="637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152400</xdr:rowOff>
    </xdr:from>
    <xdr:ext cx="466725" cy="257175"/>
    <xdr:sp macro="" textlink="">
      <xdr:nvSpPr>
        <xdr:cNvPr id="506" name="テキスト ボックス 505"/>
        <xdr:cNvSpPr txBox="1"/>
      </xdr:nvSpPr>
      <xdr:spPr>
        <a:xfrm>
          <a:off x="134683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76200</xdr:rowOff>
    </xdr:from>
    <xdr:to>
      <xdr:col>18</xdr:col>
      <xdr:colOff>495300</xdr:colOff>
      <xdr:row>38</xdr:row>
      <xdr:rowOff>9525</xdr:rowOff>
    </xdr:to>
    <xdr:sp macro="" textlink="">
      <xdr:nvSpPr>
        <xdr:cNvPr id="507" name="フローチャート : 判断 506"/>
        <xdr:cNvSpPr/>
      </xdr:nvSpPr>
      <xdr:spPr>
        <a:xfrm>
          <a:off x="12763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28575</xdr:rowOff>
    </xdr:from>
    <xdr:ext cx="466725" cy="257175"/>
    <xdr:sp macro="" textlink="">
      <xdr:nvSpPr>
        <xdr:cNvPr id="508" name="テキスト ボックス 507"/>
        <xdr:cNvSpPr txBox="1"/>
      </xdr:nvSpPr>
      <xdr:spPr>
        <a:xfrm>
          <a:off x="12582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314325" cy="257175"/>
    <xdr:sp macro="" textlink="">
      <xdr:nvSpPr>
        <xdr:cNvPr id="515" name="災害復旧事業費該当値テキスト"/>
        <xdr:cNvSpPr txBox="1"/>
      </xdr:nvSpPr>
      <xdr:spPr>
        <a:xfrm>
          <a:off x="16373475" y="6600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419100</xdr:colOff>
      <xdr:row>38</xdr:row>
      <xdr:rowOff>171450</xdr:rowOff>
    </xdr:to>
    <xdr:sp macro="" textlink="">
      <xdr:nvSpPr>
        <xdr:cNvPr id="516" name="円/楕円 515"/>
        <xdr:cNvSpPr/>
      </xdr:nvSpPr>
      <xdr:spPr>
        <a:xfrm>
          <a:off x="15430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161925</xdr:rowOff>
    </xdr:from>
    <xdr:ext cx="466725" cy="257175"/>
    <xdr:sp macro="" textlink="">
      <xdr:nvSpPr>
        <xdr:cNvPr id="517" name="テキスト ボックス 516"/>
        <xdr:cNvSpPr txBox="1"/>
      </xdr:nvSpPr>
      <xdr:spPr>
        <a:xfrm>
          <a:off x="15249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152400</xdr:rowOff>
    </xdr:to>
    <xdr:sp macro="" textlink="">
      <xdr:nvSpPr>
        <xdr:cNvPr id="518" name="円/楕円 517"/>
        <xdr:cNvSpPr/>
      </xdr:nvSpPr>
      <xdr:spPr>
        <a:xfrm>
          <a:off x="14544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142875</xdr:rowOff>
    </xdr:from>
    <xdr:ext cx="466725" cy="257175"/>
    <xdr:sp macro="" textlink="">
      <xdr:nvSpPr>
        <xdr:cNvPr id="519" name="テキスト ボックス 518"/>
        <xdr:cNvSpPr txBox="1"/>
      </xdr:nvSpPr>
      <xdr:spPr>
        <a:xfrm>
          <a:off x="14354175"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0" name="円/楕円 519"/>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85725</xdr:rowOff>
    </xdr:from>
    <xdr:ext cx="381000" cy="257175"/>
    <xdr:sp macro="" textlink="">
      <xdr:nvSpPr>
        <xdr:cNvPr id="521" name="テキスト ボックス 520"/>
        <xdr:cNvSpPr txBox="1"/>
      </xdr:nvSpPr>
      <xdr:spPr>
        <a:xfrm>
          <a:off x="13515975"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39</xdr:row>
      <xdr:rowOff>85725</xdr:rowOff>
    </xdr:from>
    <xdr:ext cx="314325" cy="257175"/>
    <xdr:sp macro="" textlink="">
      <xdr:nvSpPr>
        <xdr:cNvPr id="523" name="テキスト ボックス 522"/>
        <xdr:cNvSpPr txBox="1"/>
      </xdr:nvSpPr>
      <xdr:spPr>
        <a:xfrm>
          <a:off x="1265872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76200</xdr:rowOff>
    </xdr:from>
    <xdr:to>
      <xdr:col>23</xdr:col>
      <xdr:colOff>514350</xdr:colOff>
      <xdr:row>75</xdr:row>
      <xdr:rowOff>104775</xdr:rowOff>
    </xdr:to>
    <xdr:cxnSp macro="">
      <xdr:nvCxnSpPr>
        <xdr:cNvPr id="603" name="直線コネクタ 602"/>
        <xdr:cNvCxnSpPr/>
      </xdr:nvCxnSpPr>
      <xdr:spPr>
        <a:xfrm>
          <a:off x="15478125" y="12934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4"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76200</xdr:rowOff>
    </xdr:from>
    <xdr:to>
      <xdr:col>22</xdr:col>
      <xdr:colOff>361950</xdr:colOff>
      <xdr:row>75</xdr:row>
      <xdr:rowOff>104775</xdr:rowOff>
    </xdr:to>
    <xdr:cxnSp macro="">
      <xdr:nvCxnSpPr>
        <xdr:cNvPr id="606" name="直線コネクタ 605"/>
        <xdr:cNvCxnSpPr/>
      </xdr:nvCxnSpPr>
      <xdr:spPr>
        <a:xfrm flipV="1">
          <a:off x="14592300" y="12934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152400</xdr:rowOff>
    </xdr:from>
    <xdr:to>
      <xdr:col>22</xdr:col>
      <xdr:colOff>419100</xdr:colOff>
      <xdr:row>75</xdr:row>
      <xdr:rowOff>85725</xdr:rowOff>
    </xdr:to>
    <xdr:sp macro="" textlink="">
      <xdr:nvSpPr>
        <xdr:cNvPr id="607" name="フローチャート : 判断 606"/>
        <xdr:cNvSpPr/>
      </xdr:nvSpPr>
      <xdr:spPr>
        <a:xfrm>
          <a:off x="15430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95250</xdr:rowOff>
    </xdr:from>
    <xdr:ext cx="533400" cy="257175"/>
    <xdr:sp macro="" textlink="">
      <xdr:nvSpPr>
        <xdr:cNvPr id="608" name="テキスト ボックス 607"/>
        <xdr:cNvSpPr txBox="1"/>
      </xdr:nvSpPr>
      <xdr:spPr>
        <a:xfrm>
          <a:off x="15211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647700</xdr:colOff>
      <xdr:row>75</xdr:row>
      <xdr:rowOff>104775</xdr:rowOff>
    </xdr:from>
    <xdr:to>
      <xdr:col>21</xdr:col>
      <xdr:colOff>161925</xdr:colOff>
      <xdr:row>76</xdr:row>
      <xdr:rowOff>9525</xdr:rowOff>
    </xdr:to>
    <xdr:cxnSp macro="">
      <xdr:nvCxnSpPr>
        <xdr:cNvPr id="609" name="直線コネクタ 608"/>
        <xdr:cNvCxnSpPr/>
      </xdr:nvCxnSpPr>
      <xdr:spPr>
        <a:xfrm flipV="1">
          <a:off x="13706475" y="12963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142875</xdr:rowOff>
    </xdr:from>
    <xdr:to>
      <xdr:col>21</xdr:col>
      <xdr:colOff>209550</xdr:colOff>
      <xdr:row>75</xdr:row>
      <xdr:rowOff>76200</xdr:rowOff>
    </xdr:to>
    <xdr:sp macro="" textlink="">
      <xdr:nvSpPr>
        <xdr:cNvPr id="610" name="フローチャート : 判断 609"/>
        <xdr:cNvSpPr/>
      </xdr:nvSpPr>
      <xdr:spPr>
        <a:xfrm>
          <a:off x="14544675" y="1283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85725</xdr:rowOff>
    </xdr:from>
    <xdr:ext cx="533400" cy="257175"/>
    <xdr:sp macro="" textlink="">
      <xdr:nvSpPr>
        <xdr:cNvPr id="611" name="テキスト ボックス 610"/>
        <xdr:cNvSpPr txBox="1"/>
      </xdr:nvSpPr>
      <xdr:spPr>
        <a:xfrm>
          <a:off x="14325600"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171450</xdr:rowOff>
    </xdr:from>
    <xdr:to>
      <xdr:col>19</xdr:col>
      <xdr:colOff>647700</xdr:colOff>
      <xdr:row>76</xdr:row>
      <xdr:rowOff>9525</xdr:rowOff>
    </xdr:to>
    <xdr:cxnSp macro="">
      <xdr:nvCxnSpPr>
        <xdr:cNvPr id="612" name="直線コネクタ 611"/>
        <xdr:cNvCxnSpPr/>
      </xdr:nvCxnSpPr>
      <xdr:spPr>
        <a:xfrm>
          <a:off x="12811125" y="13030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133350</xdr:rowOff>
    </xdr:from>
    <xdr:to>
      <xdr:col>20</xdr:col>
      <xdr:colOff>9525</xdr:colOff>
      <xdr:row>75</xdr:row>
      <xdr:rowOff>57150</xdr:rowOff>
    </xdr:to>
    <xdr:sp macro="" textlink="">
      <xdr:nvSpPr>
        <xdr:cNvPr id="613" name="フローチャート : 判断 612"/>
        <xdr:cNvSpPr/>
      </xdr:nvSpPr>
      <xdr:spPr>
        <a:xfrm>
          <a:off x="13649325" y="12820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76200</xdr:rowOff>
    </xdr:from>
    <xdr:ext cx="533400" cy="257175"/>
    <xdr:sp macro="" textlink="">
      <xdr:nvSpPr>
        <xdr:cNvPr id="614" name="テキスト ボックス 613"/>
        <xdr:cNvSpPr txBox="1"/>
      </xdr:nvSpPr>
      <xdr:spPr>
        <a:xfrm>
          <a:off x="13439775"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114300</xdr:rowOff>
    </xdr:from>
    <xdr:to>
      <xdr:col>18</xdr:col>
      <xdr:colOff>495300</xdr:colOff>
      <xdr:row>75</xdr:row>
      <xdr:rowOff>38100</xdr:rowOff>
    </xdr:to>
    <xdr:sp macro="" textlink="">
      <xdr:nvSpPr>
        <xdr:cNvPr id="615" name="フローチャート : 判断 614"/>
        <xdr:cNvSpPr/>
      </xdr:nvSpPr>
      <xdr:spPr>
        <a:xfrm>
          <a:off x="12763500"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57150</xdr:rowOff>
    </xdr:from>
    <xdr:ext cx="533400" cy="257175"/>
    <xdr:sp macro="" textlink="">
      <xdr:nvSpPr>
        <xdr:cNvPr id="616" name="テキスト ボックス 615"/>
        <xdr:cNvSpPr txBox="1"/>
      </xdr:nvSpPr>
      <xdr:spPr>
        <a:xfrm>
          <a:off x="12544425"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47625</xdr:rowOff>
    </xdr:from>
    <xdr:to>
      <xdr:col>23</xdr:col>
      <xdr:colOff>571500</xdr:colOff>
      <xdr:row>75</xdr:row>
      <xdr:rowOff>152400</xdr:rowOff>
    </xdr:to>
    <xdr:sp macro="" textlink="">
      <xdr:nvSpPr>
        <xdr:cNvPr id="622" name="円/楕円 621"/>
        <xdr:cNvSpPr/>
      </xdr:nvSpPr>
      <xdr:spPr>
        <a:xfrm>
          <a:off x="16268700" y="1290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76200</xdr:rowOff>
    </xdr:from>
    <xdr:ext cx="533400" cy="257175"/>
    <xdr:sp macro="" textlink="">
      <xdr:nvSpPr>
        <xdr:cNvPr id="623" name="公債費該当値テキスト"/>
        <xdr:cNvSpPr txBox="1"/>
      </xdr:nvSpPr>
      <xdr:spPr>
        <a:xfrm>
          <a:off x="163734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19050</xdr:rowOff>
    </xdr:from>
    <xdr:to>
      <xdr:col>22</xdr:col>
      <xdr:colOff>419100</xdr:colOff>
      <xdr:row>75</xdr:row>
      <xdr:rowOff>123825</xdr:rowOff>
    </xdr:to>
    <xdr:sp macro="" textlink="">
      <xdr:nvSpPr>
        <xdr:cNvPr id="624" name="円/楕円 623"/>
        <xdr:cNvSpPr/>
      </xdr:nvSpPr>
      <xdr:spPr>
        <a:xfrm>
          <a:off x="15430500"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114300</xdr:rowOff>
    </xdr:from>
    <xdr:ext cx="533400" cy="257175"/>
    <xdr:sp macro="" textlink="">
      <xdr:nvSpPr>
        <xdr:cNvPr id="625" name="テキスト ボックス 624"/>
        <xdr:cNvSpPr txBox="1"/>
      </xdr:nvSpPr>
      <xdr:spPr>
        <a:xfrm>
          <a:off x="152114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47625</xdr:rowOff>
    </xdr:from>
    <xdr:to>
      <xdr:col>21</xdr:col>
      <xdr:colOff>209550</xdr:colOff>
      <xdr:row>75</xdr:row>
      <xdr:rowOff>152400</xdr:rowOff>
    </xdr:to>
    <xdr:sp macro="" textlink="">
      <xdr:nvSpPr>
        <xdr:cNvPr id="626" name="円/楕円 625"/>
        <xdr:cNvSpPr/>
      </xdr:nvSpPr>
      <xdr:spPr>
        <a:xfrm>
          <a:off x="14544675" y="1290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142875</xdr:rowOff>
    </xdr:from>
    <xdr:ext cx="533400" cy="257175"/>
    <xdr:sp macro="" textlink="">
      <xdr:nvSpPr>
        <xdr:cNvPr id="627" name="テキスト ボックス 626"/>
        <xdr:cNvSpPr txBox="1"/>
      </xdr:nvSpPr>
      <xdr:spPr>
        <a:xfrm>
          <a:off x="143256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133350</xdr:rowOff>
    </xdr:from>
    <xdr:to>
      <xdr:col>20</xdr:col>
      <xdr:colOff>9525</xdr:colOff>
      <xdr:row>76</xdr:row>
      <xdr:rowOff>57150</xdr:rowOff>
    </xdr:to>
    <xdr:sp macro="" textlink="">
      <xdr:nvSpPr>
        <xdr:cNvPr id="628" name="円/楕円 627"/>
        <xdr:cNvSpPr/>
      </xdr:nvSpPr>
      <xdr:spPr>
        <a:xfrm>
          <a:off x="136493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29" name="テキスト ボックス 628"/>
        <xdr:cNvSpPr txBox="1"/>
      </xdr:nvSpPr>
      <xdr:spPr>
        <a:xfrm>
          <a:off x="13439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47625</xdr:rowOff>
    </xdr:to>
    <xdr:sp macro="" textlink="">
      <xdr:nvSpPr>
        <xdr:cNvPr id="630" name="円/楕円 629"/>
        <xdr:cNvSpPr/>
      </xdr:nvSpPr>
      <xdr:spPr>
        <a:xfrm>
          <a:off x="12763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38100</xdr:rowOff>
    </xdr:from>
    <xdr:ext cx="533400" cy="257175"/>
    <xdr:sp macro="" textlink="">
      <xdr:nvSpPr>
        <xdr:cNvPr id="631" name="テキスト ボックス 630"/>
        <xdr:cNvSpPr txBox="1"/>
      </xdr:nvSpPr>
      <xdr:spPr>
        <a:xfrm>
          <a:off x="1254442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161925</xdr:rowOff>
    </xdr:from>
    <xdr:to>
      <xdr:col>23</xdr:col>
      <xdr:colOff>514350</xdr:colOff>
      <xdr:row>99</xdr:row>
      <xdr:rowOff>38100</xdr:rowOff>
    </xdr:to>
    <xdr:cxnSp macro="">
      <xdr:nvCxnSpPr>
        <xdr:cNvPr id="660" name="直線コネクタ 659"/>
        <xdr:cNvCxnSpPr/>
      </xdr:nvCxnSpPr>
      <xdr:spPr>
        <a:xfrm flipV="1">
          <a:off x="15478125" y="169640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161925</xdr:rowOff>
    </xdr:from>
    <xdr:to>
      <xdr:col>22</xdr:col>
      <xdr:colOff>361950</xdr:colOff>
      <xdr:row>99</xdr:row>
      <xdr:rowOff>38100</xdr:rowOff>
    </xdr:to>
    <xdr:cxnSp macro="">
      <xdr:nvCxnSpPr>
        <xdr:cNvPr id="663" name="直線コネクタ 662"/>
        <xdr:cNvCxnSpPr/>
      </xdr:nvCxnSpPr>
      <xdr:spPr>
        <a:xfrm>
          <a:off x="14592300" y="169640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161925</xdr:rowOff>
    </xdr:from>
    <xdr:to>
      <xdr:col>22</xdr:col>
      <xdr:colOff>419100</xdr:colOff>
      <xdr:row>97</xdr:row>
      <xdr:rowOff>85725</xdr:rowOff>
    </xdr:to>
    <xdr:sp macro="" textlink="">
      <xdr:nvSpPr>
        <xdr:cNvPr id="664" name="フローチャート : 判断 663"/>
        <xdr:cNvSpPr/>
      </xdr:nvSpPr>
      <xdr:spPr>
        <a:xfrm>
          <a:off x="15430500" y="16621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104775</xdr:rowOff>
    </xdr:from>
    <xdr:ext cx="533400" cy="257175"/>
    <xdr:sp macro="" textlink="">
      <xdr:nvSpPr>
        <xdr:cNvPr id="665" name="テキスト ボックス 664"/>
        <xdr:cNvSpPr txBox="1"/>
      </xdr:nvSpPr>
      <xdr:spPr>
        <a:xfrm>
          <a:off x="152114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161925</xdr:rowOff>
    </xdr:from>
    <xdr:to>
      <xdr:col>21</xdr:col>
      <xdr:colOff>161925</xdr:colOff>
      <xdr:row>98</xdr:row>
      <xdr:rowOff>171450</xdr:rowOff>
    </xdr:to>
    <xdr:cxnSp macro="">
      <xdr:nvCxnSpPr>
        <xdr:cNvPr id="666" name="直線コネクタ 665"/>
        <xdr:cNvCxnSpPr/>
      </xdr:nvCxnSpPr>
      <xdr:spPr>
        <a:xfrm flipV="1">
          <a:off x="13706475" y="1696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9525</xdr:rowOff>
    </xdr:from>
    <xdr:to>
      <xdr:col>21</xdr:col>
      <xdr:colOff>209550</xdr:colOff>
      <xdr:row>97</xdr:row>
      <xdr:rowOff>104775</xdr:rowOff>
    </xdr:to>
    <xdr:sp macro="" textlink="">
      <xdr:nvSpPr>
        <xdr:cNvPr id="667" name="フローチャート : 判断 666"/>
        <xdr:cNvSpPr/>
      </xdr:nvSpPr>
      <xdr:spPr>
        <a:xfrm>
          <a:off x="14544675" y="16640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123825</xdr:rowOff>
    </xdr:from>
    <xdr:ext cx="533400" cy="257175"/>
    <xdr:sp macro="" textlink="">
      <xdr:nvSpPr>
        <xdr:cNvPr id="668" name="テキスト ボックス 667"/>
        <xdr:cNvSpPr txBox="1"/>
      </xdr:nvSpPr>
      <xdr:spPr>
        <a:xfrm>
          <a:off x="1432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123825</xdr:rowOff>
    </xdr:from>
    <xdr:to>
      <xdr:col>19</xdr:col>
      <xdr:colOff>647700</xdr:colOff>
      <xdr:row>98</xdr:row>
      <xdr:rowOff>171450</xdr:rowOff>
    </xdr:to>
    <xdr:cxnSp macro="">
      <xdr:nvCxnSpPr>
        <xdr:cNvPr id="669" name="直線コネクタ 668"/>
        <xdr:cNvCxnSpPr/>
      </xdr:nvCxnSpPr>
      <xdr:spPr>
        <a:xfrm>
          <a:off x="12811125" y="169259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19050</xdr:rowOff>
    </xdr:from>
    <xdr:to>
      <xdr:col>20</xdr:col>
      <xdr:colOff>9525</xdr:colOff>
      <xdr:row>97</xdr:row>
      <xdr:rowOff>123825</xdr:rowOff>
    </xdr:to>
    <xdr:sp macro="" textlink="">
      <xdr:nvSpPr>
        <xdr:cNvPr id="670" name="フローチャート : 判断 669"/>
        <xdr:cNvSpPr/>
      </xdr:nvSpPr>
      <xdr:spPr>
        <a:xfrm>
          <a:off x="13649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142875</xdr:rowOff>
    </xdr:from>
    <xdr:ext cx="533400" cy="257175"/>
    <xdr:sp macro="" textlink="">
      <xdr:nvSpPr>
        <xdr:cNvPr id="671" name="テキスト ボックス 670"/>
        <xdr:cNvSpPr txBox="1"/>
      </xdr:nvSpPr>
      <xdr:spPr>
        <a:xfrm>
          <a:off x="13439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142875</xdr:rowOff>
    </xdr:from>
    <xdr:to>
      <xdr:col>18</xdr:col>
      <xdr:colOff>495300</xdr:colOff>
      <xdr:row>97</xdr:row>
      <xdr:rowOff>76200</xdr:rowOff>
    </xdr:to>
    <xdr:sp macro="" textlink="">
      <xdr:nvSpPr>
        <xdr:cNvPr id="672" name="フローチャート : 判断 671"/>
        <xdr:cNvSpPr/>
      </xdr:nvSpPr>
      <xdr:spPr>
        <a:xfrm>
          <a:off x="127635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673" name="テキスト ボックス 672"/>
        <xdr:cNvSpPr txBox="1"/>
      </xdr:nvSpPr>
      <xdr:spPr>
        <a:xfrm>
          <a:off x="12544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114300</xdr:rowOff>
    </xdr:from>
    <xdr:to>
      <xdr:col>23</xdr:col>
      <xdr:colOff>571500</xdr:colOff>
      <xdr:row>99</xdr:row>
      <xdr:rowOff>47625</xdr:rowOff>
    </xdr:to>
    <xdr:sp macro="" textlink="">
      <xdr:nvSpPr>
        <xdr:cNvPr id="679" name="円/楕円 678"/>
        <xdr:cNvSpPr/>
      </xdr:nvSpPr>
      <xdr:spPr>
        <a:xfrm>
          <a:off x="16268700"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28575</xdr:rowOff>
    </xdr:from>
    <xdr:ext cx="466725" cy="257175"/>
    <xdr:sp macro="" textlink="">
      <xdr:nvSpPr>
        <xdr:cNvPr id="680" name="積立金該当値テキスト"/>
        <xdr:cNvSpPr txBox="1"/>
      </xdr:nvSpPr>
      <xdr:spPr>
        <a:xfrm>
          <a:off x="1637347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161925</xdr:rowOff>
    </xdr:from>
    <xdr:to>
      <xdr:col>22</xdr:col>
      <xdr:colOff>419100</xdr:colOff>
      <xdr:row>99</xdr:row>
      <xdr:rowOff>95250</xdr:rowOff>
    </xdr:to>
    <xdr:sp macro="" textlink="">
      <xdr:nvSpPr>
        <xdr:cNvPr id="681" name="円/楕円 680"/>
        <xdr:cNvSpPr/>
      </xdr:nvSpPr>
      <xdr:spPr>
        <a:xfrm>
          <a:off x="15430500"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99</xdr:row>
      <xdr:rowOff>85725</xdr:rowOff>
    </xdr:from>
    <xdr:ext cx="381000" cy="257175"/>
    <xdr:sp macro="" textlink="">
      <xdr:nvSpPr>
        <xdr:cNvPr id="682" name="テキスト ボックス 681"/>
        <xdr:cNvSpPr txBox="1"/>
      </xdr:nvSpPr>
      <xdr:spPr>
        <a:xfrm>
          <a:off x="15287625"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114300</xdr:rowOff>
    </xdr:from>
    <xdr:to>
      <xdr:col>21</xdr:col>
      <xdr:colOff>209550</xdr:colOff>
      <xdr:row>99</xdr:row>
      <xdr:rowOff>38100</xdr:rowOff>
    </xdr:to>
    <xdr:sp macro="" textlink="">
      <xdr:nvSpPr>
        <xdr:cNvPr id="683" name="円/楕円 682"/>
        <xdr:cNvSpPr/>
      </xdr:nvSpPr>
      <xdr:spPr>
        <a:xfrm>
          <a:off x="14544675" y="1691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99</xdr:row>
      <xdr:rowOff>28575</xdr:rowOff>
    </xdr:from>
    <xdr:ext cx="466725" cy="257175"/>
    <xdr:sp macro="" textlink="">
      <xdr:nvSpPr>
        <xdr:cNvPr id="684" name="テキスト ボックス 683"/>
        <xdr:cNvSpPr txBox="1"/>
      </xdr:nvSpPr>
      <xdr:spPr>
        <a:xfrm>
          <a:off x="143541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114300</xdr:rowOff>
    </xdr:from>
    <xdr:to>
      <xdr:col>20</xdr:col>
      <xdr:colOff>9525</xdr:colOff>
      <xdr:row>99</xdr:row>
      <xdr:rowOff>47625</xdr:rowOff>
    </xdr:to>
    <xdr:sp macro="" textlink="">
      <xdr:nvSpPr>
        <xdr:cNvPr id="685" name="円/楕円 684"/>
        <xdr:cNvSpPr/>
      </xdr:nvSpPr>
      <xdr:spPr>
        <a:xfrm>
          <a:off x="13649325"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38100</xdr:rowOff>
    </xdr:from>
    <xdr:ext cx="466725" cy="257175"/>
    <xdr:sp macro="" textlink="">
      <xdr:nvSpPr>
        <xdr:cNvPr id="686" name="テキスト ボックス 685"/>
        <xdr:cNvSpPr txBox="1"/>
      </xdr:nvSpPr>
      <xdr:spPr>
        <a:xfrm>
          <a:off x="13468350" y="1701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9525</xdr:rowOff>
    </xdr:to>
    <xdr:sp macro="" textlink="">
      <xdr:nvSpPr>
        <xdr:cNvPr id="687" name="円/楕円 686"/>
        <xdr:cNvSpPr/>
      </xdr:nvSpPr>
      <xdr:spPr>
        <a:xfrm>
          <a:off x="12763500"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171450</xdr:rowOff>
    </xdr:from>
    <xdr:ext cx="466725" cy="257175"/>
    <xdr:sp macro="" textlink="">
      <xdr:nvSpPr>
        <xdr:cNvPr id="688" name="テキスト ボックス 687"/>
        <xdr:cNvSpPr txBox="1"/>
      </xdr:nvSpPr>
      <xdr:spPr>
        <a:xfrm>
          <a:off x="12582525"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17" name="直線コネクタ 716"/>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20" name="直線コネクタ 719"/>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104775</xdr:rowOff>
    </xdr:from>
    <xdr:to>
      <xdr:col>31</xdr:col>
      <xdr:colOff>85725</xdr:colOff>
      <xdr:row>39</xdr:row>
      <xdr:rowOff>28575</xdr:rowOff>
    </xdr:to>
    <xdr:sp macro="" textlink="">
      <xdr:nvSpPr>
        <xdr:cNvPr id="721" name="フローチャート : 判断 720"/>
        <xdr:cNvSpPr/>
      </xdr:nvSpPr>
      <xdr:spPr>
        <a:xfrm>
          <a:off x="21269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47625</xdr:rowOff>
    </xdr:from>
    <xdr:ext cx="466725" cy="257175"/>
    <xdr:sp macro="" textlink="">
      <xdr:nvSpPr>
        <xdr:cNvPr id="722" name="テキスト ボックス 721"/>
        <xdr:cNvSpPr txBox="1"/>
      </xdr:nvSpPr>
      <xdr:spPr>
        <a:xfrm>
          <a:off x="21088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3" name="直線コネクタ 722"/>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38100</xdr:rowOff>
    </xdr:to>
    <xdr:sp macro="" textlink="">
      <xdr:nvSpPr>
        <xdr:cNvPr id="724" name="フローチャート : 判断 723"/>
        <xdr:cNvSpPr/>
      </xdr:nvSpPr>
      <xdr:spPr>
        <a:xfrm>
          <a:off x="203835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25" name="テキスト ボックス 724"/>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6" name="直線コネクタ 725"/>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8" name="テキスト ボックス 727"/>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29" name="フローチャート : 判断 728"/>
        <xdr:cNvSpPr/>
      </xdr:nvSpPr>
      <xdr:spPr>
        <a:xfrm>
          <a:off x="18602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47625</xdr:rowOff>
    </xdr:from>
    <xdr:ext cx="466725" cy="257175"/>
    <xdr:sp macro="" textlink="">
      <xdr:nvSpPr>
        <xdr:cNvPr id="730" name="テキスト ボックス 729"/>
        <xdr:cNvSpPr txBox="1"/>
      </xdr:nvSpPr>
      <xdr:spPr>
        <a:xfrm>
          <a:off x="18421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6" name="円/楕円 735"/>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7" name="投資及び出資金該当値テキスト"/>
        <xdr:cNvSpPr txBox="1"/>
      </xdr:nvSpPr>
      <xdr:spPr>
        <a:xfrm>
          <a:off x="222123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38" name="円/楕円 737"/>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39" name="テキスト ボックス 738"/>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40" name="円/楕円 739"/>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41" name="テキスト ボックス 740"/>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2" name="円/楕円 741"/>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3" name="テキスト ボックス 742"/>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4" name="円/楕円 743"/>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45" name="テキスト ボックス 744"/>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2" name="直線コネクタ 771"/>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5" name="直線コネクタ 774"/>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133350</xdr:rowOff>
    </xdr:from>
    <xdr:to>
      <xdr:col>31</xdr:col>
      <xdr:colOff>85725</xdr:colOff>
      <xdr:row>58</xdr:row>
      <xdr:rowOff>66675</xdr:rowOff>
    </xdr:to>
    <xdr:sp macro="" textlink="">
      <xdr:nvSpPr>
        <xdr:cNvPr id="776" name="フローチャート : 判断 775"/>
        <xdr:cNvSpPr/>
      </xdr:nvSpPr>
      <xdr:spPr>
        <a:xfrm>
          <a:off x="21269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85725</xdr:rowOff>
    </xdr:from>
    <xdr:ext cx="466725" cy="257175"/>
    <xdr:sp macro="" textlink="">
      <xdr:nvSpPr>
        <xdr:cNvPr id="777" name="テキスト ボックス 776"/>
        <xdr:cNvSpPr txBox="1"/>
      </xdr:nvSpPr>
      <xdr:spPr>
        <a:xfrm>
          <a:off x="21088350"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8" name="直線コネクタ 777"/>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123825</xdr:rowOff>
    </xdr:from>
    <xdr:to>
      <xdr:col>29</xdr:col>
      <xdr:colOff>571500</xdr:colOff>
      <xdr:row>58</xdr:row>
      <xdr:rowOff>47625</xdr:rowOff>
    </xdr:to>
    <xdr:sp macro="" textlink="">
      <xdr:nvSpPr>
        <xdr:cNvPr id="779" name="フローチャート : 判断 778"/>
        <xdr:cNvSpPr/>
      </xdr:nvSpPr>
      <xdr:spPr>
        <a:xfrm>
          <a:off x="20383500" y="989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66675</xdr:rowOff>
    </xdr:from>
    <xdr:ext cx="466725" cy="257175"/>
    <xdr:sp macro="" textlink="">
      <xdr:nvSpPr>
        <xdr:cNvPr id="780" name="テキスト ボックス 779"/>
        <xdr:cNvSpPr txBox="1"/>
      </xdr:nvSpPr>
      <xdr:spPr>
        <a:xfrm>
          <a:off x="2020252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81" name="直線コネクタ 780"/>
        <xdr:cNvCxnSpPr/>
      </xdr:nvCxnSpPr>
      <xdr:spPr>
        <a:xfrm flipV="1">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19050</xdr:rowOff>
    </xdr:to>
    <xdr:sp macro="" textlink="">
      <xdr:nvSpPr>
        <xdr:cNvPr id="784" name="フローチャート : 判断 783"/>
        <xdr:cNvSpPr/>
      </xdr:nvSpPr>
      <xdr:spPr>
        <a:xfrm>
          <a:off x="18602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38100</xdr:rowOff>
    </xdr:from>
    <xdr:ext cx="466725" cy="257175"/>
    <xdr:sp macro="" textlink="">
      <xdr:nvSpPr>
        <xdr:cNvPr id="785" name="テキスト ボックス 784"/>
        <xdr:cNvSpPr txBox="1"/>
      </xdr:nvSpPr>
      <xdr:spPr>
        <a:xfrm>
          <a:off x="1842135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1" name="円/楕円 790"/>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2"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9525</xdr:rowOff>
    </xdr:to>
    <xdr:sp macro="" textlink="">
      <xdr:nvSpPr>
        <xdr:cNvPr id="793" name="円/楕円 792"/>
        <xdr:cNvSpPr/>
      </xdr:nvSpPr>
      <xdr:spPr>
        <a:xfrm>
          <a:off x="21269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9525</xdr:rowOff>
    </xdr:from>
    <xdr:ext cx="381000" cy="257175"/>
    <xdr:sp macro="" textlink="">
      <xdr:nvSpPr>
        <xdr:cNvPr id="794" name="テキスト ボックス 793"/>
        <xdr:cNvSpPr txBox="1"/>
      </xdr:nvSpPr>
      <xdr:spPr>
        <a:xfrm>
          <a:off x="2113597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9525</xdr:rowOff>
    </xdr:to>
    <xdr:sp macro="" textlink="">
      <xdr:nvSpPr>
        <xdr:cNvPr id="795" name="円/楕円 794"/>
        <xdr:cNvSpPr/>
      </xdr:nvSpPr>
      <xdr:spPr>
        <a:xfrm>
          <a:off x="203835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0</xdr:rowOff>
    </xdr:from>
    <xdr:ext cx="381000" cy="257175"/>
    <xdr:sp macro="" textlink="">
      <xdr:nvSpPr>
        <xdr:cNvPr id="796" name="テキスト ボックス 795"/>
        <xdr:cNvSpPr txBox="1"/>
      </xdr:nvSpPr>
      <xdr:spPr>
        <a:xfrm>
          <a:off x="2024062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9525</xdr:rowOff>
    </xdr:to>
    <xdr:sp macro="" textlink="">
      <xdr:nvSpPr>
        <xdr:cNvPr id="797" name="円/楕円 796"/>
        <xdr:cNvSpPr/>
      </xdr:nvSpPr>
      <xdr:spPr>
        <a:xfrm>
          <a:off x="19497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98" name="テキスト ボックス 797"/>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99" name="円/楕円 798"/>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800" name="テキスト ボックス 799"/>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114300</xdr:rowOff>
    </xdr:from>
    <xdr:to>
      <xdr:col>32</xdr:col>
      <xdr:colOff>190500</xdr:colOff>
      <xdr:row>76</xdr:row>
      <xdr:rowOff>152400</xdr:rowOff>
    </xdr:to>
    <xdr:cxnSp macro="">
      <xdr:nvCxnSpPr>
        <xdr:cNvPr id="828" name="直線コネクタ 827"/>
        <xdr:cNvCxnSpPr/>
      </xdr:nvCxnSpPr>
      <xdr:spPr>
        <a:xfrm flipV="1">
          <a:off x="21326475" y="131445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9"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142875</xdr:rowOff>
    </xdr:from>
    <xdr:to>
      <xdr:col>31</xdr:col>
      <xdr:colOff>38100</xdr:colOff>
      <xdr:row>76</xdr:row>
      <xdr:rowOff>152400</xdr:rowOff>
    </xdr:to>
    <xdr:cxnSp macro="">
      <xdr:nvCxnSpPr>
        <xdr:cNvPr id="831" name="直線コネクタ 830"/>
        <xdr:cNvCxnSpPr/>
      </xdr:nvCxnSpPr>
      <xdr:spPr>
        <a:xfrm>
          <a:off x="20431125" y="131730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2" name="フローチャート : 判断 831"/>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38100</xdr:rowOff>
    </xdr:from>
    <xdr:ext cx="533400" cy="257175"/>
    <xdr:sp macro="" textlink="">
      <xdr:nvSpPr>
        <xdr:cNvPr id="833" name="テキスト ボックス 832"/>
        <xdr:cNvSpPr txBox="1"/>
      </xdr:nvSpPr>
      <xdr:spPr>
        <a:xfrm>
          <a:off x="21059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142875</xdr:rowOff>
    </xdr:from>
    <xdr:to>
      <xdr:col>29</xdr:col>
      <xdr:colOff>514350</xdr:colOff>
      <xdr:row>77</xdr:row>
      <xdr:rowOff>19050</xdr:rowOff>
    </xdr:to>
    <xdr:cxnSp macro="">
      <xdr:nvCxnSpPr>
        <xdr:cNvPr id="834" name="直線コネクタ 833"/>
        <xdr:cNvCxnSpPr/>
      </xdr:nvCxnSpPr>
      <xdr:spPr>
        <a:xfrm flipV="1">
          <a:off x="19545300" y="13173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38100</xdr:rowOff>
    </xdr:to>
    <xdr:sp macro="" textlink="">
      <xdr:nvSpPr>
        <xdr:cNvPr id="835" name="フローチャート : 判断 834"/>
        <xdr:cNvSpPr/>
      </xdr:nvSpPr>
      <xdr:spPr>
        <a:xfrm>
          <a:off x="2038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57150</xdr:rowOff>
    </xdr:from>
    <xdr:ext cx="533400" cy="257175"/>
    <xdr:sp macro="" textlink="">
      <xdr:nvSpPr>
        <xdr:cNvPr id="836" name="テキスト ボックス 835"/>
        <xdr:cNvSpPr txBox="1"/>
      </xdr:nvSpPr>
      <xdr:spPr>
        <a:xfrm>
          <a:off x="2016442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19050</xdr:rowOff>
    </xdr:from>
    <xdr:to>
      <xdr:col>28</xdr:col>
      <xdr:colOff>314325</xdr:colOff>
      <xdr:row>77</xdr:row>
      <xdr:rowOff>19050</xdr:rowOff>
    </xdr:to>
    <xdr:cxnSp macro="">
      <xdr:nvCxnSpPr>
        <xdr:cNvPr id="837" name="直線コネクタ 836"/>
        <xdr:cNvCxnSpPr/>
      </xdr:nvCxnSpPr>
      <xdr:spPr>
        <a:xfrm flipV="1">
          <a:off x="18659475" y="132207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104775</xdr:rowOff>
    </xdr:from>
    <xdr:to>
      <xdr:col>28</xdr:col>
      <xdr:colOff>361950</xdr:colOff>
      <xdr:row>76</xdr:row>
      <xdr:rowOff>38100</xdr:rowOff>
    </xdr:to>
    <xdr:sp macro="" textlink="">
      <xdr:nvSpPr>
        <xdr:cNvPr id="838" name="フローチャート : 判断 837"/>
        <xdr:cNvSpPr/>
      </xdr:nvSpPr>
      <xdr:spPr>
        <a:xfrm>
          <a:off x="19497675" y="1296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57150</xdr:rowOff>
    </xdr:from>
    <xdr:ext cx="533400" cy="257175"/>
    <xdr:sp macro="" textlink="">
      <xdr:nvSpPr>
        <xdr:cNvPr id="839" name="テキスト ボックス 838"/>
        <xdr:cNvSpPr txBox="1"/>
      </xdr:nvSpPr>
      <xdr:spPr>
        <a:xfrm>
          <a:off x="19278600"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85725</xdr:rowOff>
    </xdr:from>
    <xdr:to>
      <xdr:col>27</xdr:col>
      <xdr:colOff>161925</xdr:colOff>
      <xdr:row>76</xdr:row>
      <xdr:rowOff>19050</xdr:rowOff>
    </xdr:to>
    <xdr:sp macro="" textlink="">
      <xdr:nvSpPr>
        <xdr:cNvPr id="840" name="フローチャート : 判断 839"/>
        <xdr:cNvSpPr/>
      </xdr:nvSpPr>
      <xdr:spPr>
        <a:xfrm>
          <a:off x="18602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38100</xdr:rowOff>
    </xdr:from>
    <xdr:ext cx="533400" cy="257175"/>
    <xdr:sp macro="" textlink="">
      <xdr:nvSpPr>
        <xdr:cNvPr id="841" name="テキスト ボックス 840"/>
        <xdr:cNvSpPr txBox="1"/>
      </xdr:nvSpPr>
      <xdr:spPr>
        <a:xfrm>
          <a:off x="18392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66675</xdr:rowOff>
    </xdr:from>
    <xdr:to>
      <xdr:col>32</xdr:col>
      <xdr:colOff>238125</xdr:colOff>
      <xdr:row>76</xdr:row>
      <xdr:rowOff>171450</xdr:rowOff>
    </xdr:to>
    <xdr:sp macro="" textlink="">
      <xdr:nvSpPr>
        <xdr:cNvPr id="847" name="円/楕円 846"/>
        <xdr:cNvSpPr/>
      </xdr:nvSpPr>
      <xdr:spPr>
        <a:xfrm>
          <a:off x="22107525"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47625</xdr:rowOff>
    </xdr:from>
    <xdr:ext cx="533400" cy="257175"/>
    <xdr:sp macro="" textlink="">
      <xdr:nvSpPr>
        <xdr:cNvPr id="848" name="繰出金該当値テキスト"/>
        <xdr:cNvSpPr txBox="1"/>
      </xdr:nvSpPr>
      <xdr:spPr>
        <a:xfrm>
          <a:off x="222123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30</xdr:col>
      <xdr:colOff>666750</xdr:colOff>
      <xdr:row>76</xdr:row>
      <xdr:rowOff>104775</xdr:rowOff>
    </xdr:from>
    <xdr:to>
      <xdr:col>31</xdr:col>
      <xdr:colOff>85725</xdr:colOff>
      <xdr:row>77</xdr:row>
      <xdr:rowOff>38100</xdr:rowOff>
    </xdr:to>
    <xdr:sp macro="" textlink="">
      <xdr:nvSpPr>
        <xdr:cNvPr id="849" name="円/楕円 848"/>
        <xdr:cNvSpPr/>
      </xdr:nvSpPr>
      <xdr:spPr>
        <a:xfrm>
          <a:off x="21269325" y="1313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28575</xdr:rowOff>
    </xdr:from>
    <xdr:ext cx="533400" cy="257175"/>
    <xdr:sp macro="" textlink="">
      <xdr:nvSpPr>
        <xdr:cNvPr id="850" name="テキスト ボックス 849"/>
        <xdr:cNvSpPr txBox="1"/>
      </xdr:nvSpPr>
      <xdr:spPr>
        <a:xfrm>
          <a:off x="2105977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95250</xdr:rowOff>
    </xdr:from>
    <xdr:to>
      <xdr:col>29</xdr:col>
      <xdr:colOff>571500</xdr:colOff>
      <xdr:row>77</xdr:row>
      <xdr:rowOff>28575</xdr:rowOff>
    </xdr:to>
    <xdr:sp macro="" textlink="">
      <xdr:nvSpPr>
        <xdr:cNvPr id="851" name="円/楕円 850"/>
        <xdr:cNvSpPr/>
      </xdr:nvSpPr>
      <xdr:spPr>
        <a:xfrm>
          <a:off x="20383500"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19050</xdr:rowOff>
    </xdr:from>
    <xdr:ext cx="533400" cy="257175"/>
    <xdr:sp macro="" textlink="">
      <xdr:nvSpPr>
        <xdr:cNvPr id="852" name="テキスト ボックス 851"/>
        <xdr:cNvSpPr txBox="1"/>
      </xdr:nvSpPr>
      <xdr:spPr>
        <a:xfrm>
          <a:off x="201644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142875</xdr:rowOff>
    </xdr:from>
    <xdr:to>
      <xdr:col>28</xdr:col>
      <xdr:colOff>361950</xdr:colOff>
      <xdr:row>77</xdr:row>
      <xdr:rowOff>66675</xdr:rowOff>
    </xdr:to>
    <xdr:sp macro="" textlink="">
      <xdr:nvSpPr>
        <xdr:cNvPr id="853" name="円/楕円 852"/>
        <xdr:cNvSpPr/>
      </xdr:nvSpPr>
      <xdr:spPr>
        <a:xfrm>
          <a:off x="19497675" y="13173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57150</xdr:rowOff>
    </xdr:from>
    <xdr:ext cx="533400" cy="257175"/>
    <xdr:sp macro="" textlink="">
      <xdr:nvSpPr>
        <xdr:cNvPr id="854" name="テキスト ボックス 853"/>
        <xdr:cNvSpPr txBox="1"/>
      </xdr:nvSpPr>
      <xdr:spPr>
        <a:xfrm>
          <a:off x="1927860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32,837</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142875</xdr:rowOff>
    </xdr:from>
    <xdr:to>
      <xdr:col>27</xdr:col>
      <xdr:colOff>161925</xdr:colOff>
      <xdr:row>77</xdr:row>
      <xdr:rowOff>66675</xdr:rowOff>
    </xdr:to>
    <xdr:sp macro="" textlink="">
      <xdr:nvSpPr>
        <xdr:cNvPr id="855" name="円/楕円 854"/>
        <xdr:cNvSpPr/>
      </xdr:nvSpPr>
      <xdr:spPr>
        <a:xfrm>
          <a:off x="18602325"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66675</xdr:rowOff>
    </xdr:from>
    <xdr:ext cx="533400" cy="257175"/>
    <xdr:sp macro="" textlink="">
      <xdr:nvSpPr>
        <xdr:cNvPr id="856" name="テキスト ボックス 855"/>
        <xdr:cNvSpPr txBox="1"/>
      </xdr:nvSpPr>
      <xdr:spPr>
        <a:xfrm>
          <a:off x="183927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7" name="直線コネクタ 866"/>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8" name="テキスト ボックス 867"/>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9" name="直線コネクタ 86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0" name="テキスト ボックス 869"/>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2" name="直線コネクタ 871"/>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3"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4" name="直線コネクタ 87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5"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7" name="直線コネクタ 876"/>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8"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9" name="フローチャート : 判断 878"/>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0" name="直線コネクタ 879"/>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1" name="フローチャート : 判断 880"/>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2" name="テキスト ボックス 881"/>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3" name="直線コネクタ 882"/>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4" name="フローチャート : 判断 883"/>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5" name="テキスト ボックス 884"/>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6" name="直線コネクタ 885"/>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7" name="フローチャート : 判断 886"/>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8" name="テキスト ボックス 887"/>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9" name="フローチャート : 判断 888"/>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0" name="テキスト ボックス 889"/>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1" name="テキスト ボックス 89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2" name="テキスト ボックス 89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3" name="テキスト ボックス 89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4" name="テキスト ボックス 89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5" name="テキスト ボックス 89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6" name="円/楕円 895"/>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7"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8" name="円/楕円 897"/>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9" name="テキスト ボックス 898"/>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0" name="円/楕円 899"/>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1" name="テキスト ボックス 900"/>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2" name="円/楕円 901"/>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3" name="テキスト ボックス 902"/>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円/楕円 903"/>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5" name="テキスト ボックス 904"/>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6" name="正方形/長方形 90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7" name="正方形/長方形 90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8" name="テキスト ボックス 90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000">
              <a:solidFill>
                <a:sysClr val="windowText" lastClr="000000"/>
              </a:solidFill>
              <a:latin typeface="ＭＳ Ｐゴシック"/>
            </a:rPr>
            <a:t>　人件費においては職員定員管理計画に基づき職員数の管理により前年度比で大きな変更はないため今後も定員管理計画に基づく定数管理を行うことで抑制に努める。物件費においては前年比</a:t>
          </a:r>
          <a:r>
            <a:rPr kumimoji="1" lang="en-US" altLang="ja-JP" sz="1000">
              <a:solidFill>
                <a:sysClr val="windowText" lastClr="000000"/>
              </a:solidFill>
              <a:latin typeface="ＭＳ Ｐゴシック"/>
            </a:rPr>
            <a:t>3,900</a:t>
          </a:r>
          <a:r>
            <a:rPr kumimoji="1" lang="ja-JP" altLang="en-US" sz="1000">
              <a:solidFill>
                <a:sysClr val="windowText" lastClr="000000"/>
              </a:solidFill>
              <a:latin typeface="ＭＳ Ｐゴシック"/>
            </a:rPr>
            <a:t>円の大幅な増となっているが、要因としてまちづくりセンターや新設された火葬場を新たに指定管理として、また、学校給食については新設の給食センターの運営を外部委託に変更したことが挙げられる。維持補修費では平成</a:t>
          </a:r>
          <a:r>
            <a:rPr kumimoji="1" lang="en-US" altLang="ja-JP" sz="1000">
              <a:solidFill>
                <a:sysClr val="windowText" lastClr="000000"/>
              </a:solidFill>
              <a:latin typeface="ＭＳ Ｐゴシック"/>
            </a:rPr>
            <a:t>27</a:t>
          </a:r>
          <a:r>
            <a:rPr kumimoji="1" lang="ja-JP" altLang="en-US" sz="1000">
              <a:solidFill>
                <a:sysClr val="windowText" lastClr="000000"/>
              </a:solidFill>
              <a:latin typeface="ＭＳ Ｐゴシック"/>
            </a:rPr>
            <a:t>年度に策定している公共施設等総合管理計画に基づき施設の統廃合、長寿命化等を進めることから、緊急的な維持補修以外を先送りにしたことにより前年度比</a:t>
          </a:r>
          <a:r>
            <a:rPr kumimoji="1" lang="en-US" altLang="ja-JP" sz="1000">
              <a:solidFill>
                <a:sysClr val="windowText" lastClr="000000"/>
              </a:solidFill>
              <a:latin typeface="ＭＳ Ｐゴシック"/>
            </a:rPr>
            <a:t>406</a:t>
          </a:r>
          <a:r>
            <a:rPr kumimoji="1" lang="ja-JP" altLang="en-US" sz="1000">
              <a:solidFill>
                <a:sysClr val="windowText" lastClr="000000"/>
              </a:solidFill>
              <a:latin typeface="ＭＳ Ｐゴシック"/>
            </a:rPr>
            <a:t>円の減となっている。物件費・維持補修費においては公共施設等総合管理計画に基づく個別施設の計画を早急に策定し総量縮減による支出抑制に努める。扶助費では、生活保護者の医療費の増加により</a:t>
          </a:r>
          <a:r>
            <a:rPr kumimoji="1" lang="en-US" altLang="ja-JP" sz="1000">
              <a:solidFill>
                <a:sysClr val="windowText" lastClr="000000"/>
              </a:solidFill>
              <a:latin typeface="ＭＳ Ｐゴシック"/>
            </a:rPr>
            <a:t>371</a:t>
          </a:r>
          <a:r>
            <a:rPr kumimoji="1" lang="ja-JP" altLang="en-US" sz="1000">
              <a:solidFill>
                <a:sysClr val="windowText" lastClr="000000"/>
              </a:solidFill>
              <a:latin typeface="ＭＳ Ｐゴシック"/>
            </a:rPr>
            <a:t>千円、子ども子育て新支援制度に伴う私立幼稚園施設型給付費負担金において、国が定める公定価格から求める保護者負担額と市の実情に合わせた保護者負担額に乖離が生じており、その差額を市で負担していることにより</a:t>
          </a:r>
          <a:r>
            <a:rPr kumimoji="1" lang="en-US" altLang="ja-JP" sz="1000">
              <a:solidFill>
                <a:sysClr val="windowText" lastClr="000000"/>
              </a:solidFill>
              <a:latin typeface="ＭＳ Ｐゴシック"/>
            </a:rPr>
            <a:t>675</a:t>
          </a:r>
          <a:r>
            <a:rPr kumimoji="1" lang="ja-JP" altLang="en-US" sz="1000">
              <a:solidFill>
                <a:sysClr val="windowText" lastClr="000000"/>
              </a:solidFill>
              <a:latin typeface="ＭＳ Ｐゴシック"/>
            </a:rPr>
            <a:t>円増加していることが主な要因となっている。なお、高齢化率上昇による扶助費においては予防事業を積極的に展開することにより抑制する必要がある。補助費等では、広域行政組合で実施しているごみ処理で施設の更新があったため</a:t>
          </a:r>
          <a:r>
            <a:rPr kumimoji="1" lang="en-US" altLang="ja-JP" sz="1000">
              <a:solidFill>
                <a:sysClr val="windowText" lastClr="000000"/>
              </a:solidFill>
              <a:latin typeface="ＭＳ Ｐゴシック"/>
            </a:rPr>
            <a:t>486</a:t>
          </a:r>
          <a:r>
            <a:rPr kumimoji="1" lang="ja-JP" altLang="en-US" sz="1000">
              <a:solidFill>
                <a:sysClr val="windowText" lastClr="000000"/>
              </a:solidFill>
              <a:latin typeface="ＭＳ Ｐゴシック"/>
            </a:rPr>
            <a:t>円の増、また、コミュニティバス運行においてルート増加により</a:t>
          </a:r>
          <a:r>
            <a:rPr kumimoji="1" lang="en-US" altLang="ja-JP" sz="1000">
              <a:solidFill>
                <a:sysClr val="windowText" lastClr="000000"/>
              </a:solidFill>
              <a:latin typeface="ＭＳ Ｐゴシック"/>
            </a:rPr>
            <a:t>195</a:t>
          </a:r>
          <a:r>
            <a:rPr kumimoji="1" lang="ja-JP" altLang="en-US" sz="1000">
              <a:solidFill>
                <a:sysClr val="windowText" lastClr="000000"/>
              </a:solidFill>
              <a:latin typeface="ＭＳ Ｐゴシック"/>
            </a:rPr>
            <a:t>円、法人市民税の過年度還付の増加により</a:t>
          </a:r>
          <a:r>
            <a:rPr kumimoji="1" lang="en-US" altLang="ja-JP" sz="1000">
              <a:solidFill>
                <a:sysClr val="windowText" lastClr="000000"/>
              </a:solidFill>
              <a:latin typeface="ＭＳ Ｐゴシック"/>
            </a:rPr>
            <a:t>502</a:t>
          </a:r>
          <a:r>
            <a:rPr kumimoji="1" lang="ja-JP" altLang="en-US" sz="1000">
              <a:solidFill>
                <a:sysClr val="windowText" lastClr="000000"/>
              </a:solidFill>
              <a:latin typeface="ＭＳ Ｐゴシック"/>
            </a:rPr>
            <a:t>円前年度より増加している。普通建設事業費においては、菩提寺コミュニティセンター整備事業、火葬場施設整備事業および耐震化ができていなかった石部小学校の改築事業等、機能強化を目的とする新規整備事業が大きく増加したが、今後人口減少社会を迎えるにあたり新規事業から既存施設の長寿命化への方向転換および地方債の新規発行と償還のバランスに注視しながら基礎的財政収支の黒字化を継続する必要がある。　公債費では、平成</a:t>
          </a:r>
          <a:r>
            <a:rPr kumimoji="1" lang="en-US" altLang="ja-JP" sz="1000">
              <a:solidFill>
                <a:sysClr val="windowText" lastClr="000000"/>
              </a:solidFill>
              <a:latin typeface="ＭＳ Ｐゴシック"/>
            </a:rPr>
            <a:t>16</a:t>
          </a:r>
          <a:r>
            <a:rPr kumimoji="1" lang="ja-JP" altLang="en-US" sz="1000">
              <a:solidFill>
                <a:sysClr val="windowText" lastClr="000000"/>
              </a:solidFill>
              <a:latin typeface="ＭＳ Ｐゴシック"/>
            </a:rPr>
            <a:t>年度の合併以降新市建設計画に基づく投資的事業および耐震基準を満たしていない教育施設の耐震化事業を積極的に実施したことによる起債償還により類似団体平均と比較して高い推移となっており、今後においても上昇することなっている。積立金においてはふるさと納税において返礼品を開始したことによる寄附積立てが</a:t>
          </a:r>
          <a:r>
            <a:rPr kumimoji="1" lang="en-US" altLang="ja-JP" sz="1000">
              <a:solidFill>
                <a:sysClr val="windowText" lastClr="000000"/>
              </a:solidFill>
              <a:latin typeface="ＭＳ Ｐゴシック"/>
            </a:rPr>
            <a:t>1,264</a:t>
          </a:r>
          <a:r>
            <a:rPr kumimoji="1" lang="ja-JP" altLang="en-US" sz="1000">
              <a:solidFill>
                <a:sysClr val="windowText" lastClr="000000"/>
              </a:solidFill>
              <a:latin typeface="ＭＳ Ｐゴシック"/>
            </a:rPr>
            <a:t>円、三雲駅周辺整備事業の後年の事業費補てん財源として都市計画道路整備基金に</a:t>
          </a:r>
          <a:r>
            <a:rPr kumimoji="1" lang="en-US" altLang="ja-JP" sz="1000">
              <a:solidFill>
                <a:sysClr val="windowText" lastClr="000000"/>
              </a:solidFill>
              <a:latin typeface="ＭＳ Ｐゴシック"/>
            </a:rPr>
            <a:t>1,367</a:t>
          </a:r>
          <a:r>
            <a:rPr kumimoji="1" lang="ja-JP" altLang="en-US" sz="1000">
              <a:solidFill>
                <a:sysClr val="windowText" lastClr="000000"/>
              </a:solidFill>
              <a:latin typeface="ＭＳ Ｐゴシック"/>
            </a:rPr>
            <a:t>円の積み立てにより増加することとなった。繰出金では公共下水道特別会計での起債償還に対する繰出しおよび高齢化率の上昇に伴う介護保険特別会計に対する繰出金の増により前年度比</a:t>
          </a:r>
          <a:r>
            <a:rPr kumimoji="1" lang="en-US" altLang="ja-JP" sz="1000">
              <a:solidFill>
                <a:sysClr val="windowText" lastClr="000000"/>
              </a:solidFill>
              <a:latin typeface="ＭＳ Ｐゴシック"/>
            </a:rPr>
            <a:t>1,571</a:t>
          </a:r>
          <a:r>
            <a:rPr kumimoji="1" lang="ja-JP" altLang="en-US" sz="1000">
              <a:solidFill>
                <a:sysClr val="windowText" lastClr="000000"/>
              </a:solidFill>
              <a:latin typeface="ＭＳ Ｐゴシック"/>
            </a:rPr>
            <a:t>円増加することとなった。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161925</xdr:rowOff>
    </xdr:from>
    <xdr:to>
      <xdr:col>6</xdr:col>
      <xdr:colOff>514350</xdr:colOff>
      <xdr:row>36</xdr:row>
      <xdr:rowOff>28575</xdr:rowOff>
    </xdr:to>
    <xdr:cxnSp macro="">
      <xdr:nvCxnSpPr>
        <xdr:cNvPr id="61" name="直線コネクタ 60"/>
        <xdr:cNvCxnSpPr/>
      </xdr:nvCxnSpPr>
      <xdr:spPr>
        <a:xfrm>
          <a:off x="3800475" y="61626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161925</xdr:rowOff>
    </xdr:from>
    <xdr:to>
      <xdr:col>5</xdr:col>
      <xdr:colOff>361950</xdr:colOff>
      <xdr:row>36</xdr:row>
      <xdr:rowOff>114300</xdr:rowOff>
    </xdr:to>
    <xdr:cxnSp macro="">
      <xdr:nvCxnSpPr>
        <xdr:cNvPr id="64" name="直線コネクタ 63"/>
        <xdr:cNvCxnSpPr/>
      </xdr:nvCxnSpPr>
      <xdr:spPr>
        <a:xfrm flipV="1">
          <a:off x="2905125" y="61626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66675</xdr:rowOff>
    </xdr:from>
    <xdr:to>
      <xdr:col>5</xdr:col>
      <xdr:colOff>409575</xdr:colOff>
      <xdr:row>35</xdr:row>
      <xdr:rowOff>161925</xdr:rowOff>
    </xdr:to>
    <xdr:sp macro="" textlink="">
      <xdr:nvSpPr>
        <xdr:cNvPr id="65" name="フローチャート : 判断 64"/>
        <xdr:cNvSpPr/>
      </xdr:nvSpPr>
      <xdr:spPr>
        <a:xfrm>
          <a:off x="3743325"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9525</xdr:rowOff>
    </xdr:from>
    <xdr:ext cx="466725" cy="257175"/>
    <xdr:sp macro="" textlink="">
      <xdr:nvSpPr>
        <xdr:cNvPr id="66" name="テキスト ボックス 65"/>
        <xdr:cNvSpPr txBox="1"/>
      </xdr:nvSpPr>
      <xdr:spPr>
        <a:xfrm>
          <a:off x="35623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66675</xdr:rowOff>
    </xdr:from>
    <xdr:to>
      <xdr:col>4</xdr:col>
      <xdr:colOff>152400</xdr:colOff>
      <xdr:row>36</xdr:row>
      <xdr:rowOff>114300</xdr:rowOff>
    </xdr:to>
    <xdr:cxnSp macro="">
      <xdr:nvCxnSpPr>
        <xdr:cNvPr id="67" name="直線コネクタ 66"/>
        <xdr:cNvCxnSpPr/>
      </xdr:nvCxnSpPr>
      <xdr:spPr>
        <a:xfrm>
          <a:off x="2019300" y="62388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85725</xdr:rowOff>
    </xdr:from>
    <xdr:to>
      <xdr:col>4</xdr:col>
      <xdr:colOff>209550</xdr:colOff>
      <xdr:row>36</xdr:row>
      <xdr:rowOff>19050</xdr:rowOff>
    </xdr:to>
    <xdr:sp macro="" textlink="">
      <xdr:nvSpPr>
        <xdr:cNvPr id="68" name="フローチャート : 判断 67"/>
        <xdr:cNvSpPr/>
      </xdr:nvSpPr>
      <xdr:spPr>
        <a:xfrm>
          <a:off x="2857500"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28575</xdr:rowOff>
    </xdr:from>
    <xdr:ext cx="466725" cy="257175"/>
    <xdr:sp macro="" textlink="">
      <xdr:nvSpPr>
        <xdr:cNvPr id="69" name="テキスト ボックス 68"/>
        <xdr:cNvSpPr txBox="1"/>
      </xdr:nvSpPr>
      <xdr:spPr>
        <a:xfrm>
          <a:off x="26765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76200</xdr:rowOff>
    </xdr:from>
    <xdr:to>
      <xdr:col>2</xdr:col>
      <xdr:colOff>638175</xdr:colOff>
      <xdr:row>36</xdr:row>
      <xdr:rowOff>66675</xdr:rowOff>
    </xdr:to>
    <xdr:cxnSp macro="">
      <xdr:nvCxnSpPr>
        <xdr:cNvPr id="70" name="直線コネクタ 69"/>
        <xdr:cNvCxnSpPr/>
      </xdr:nvCxnSpPr>
      <xdr:spPr>
        <a:xfrm>
          <a:off x="1133475" y="607695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47625</xdr:rowOff>
    </xdr:from>
    <xdr:to>
      <xdr:col>3</xdr:col>
      <xdr:colOff>0</xdr:colOff>
      <xdr:row>35</xdr:row>
      <xdr:rowOff>142875</xdr:rowOff>
    </xdr:to>
    <xdr:sp macro="" textlink="">
      <xdr:nvSpPr>
        <xdr:cNvPr id="71" name="フローチャート : 判断 70"/>
        <xdr:cNvSpPr/>
      </xdr:nvSpPr>
      <xdr:spPr>
        <a:xfrm>
          <a:off x="1971675" y="604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161925</xdr:rowOff>
    </xdr:from>
    <xdr:ext cx="466725" cy="257175"/>
    <xdr:sp macro="" textlink="">
      <xdr:nvSpPr>
        <xdr:cNvPr id="72" name="テキスト ボックス 71"/>
        <xdr:cNvSpPr txBox="1"/>
      </xdr:nvSpPr>
      <xdr:spPr>
        <a:xfrm>
          <a:off x="1781175"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3" name="フローチャート : 判断 72"/>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4" name="テキスト ボックス 73"/>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142875</xdr:rowOff>
    </xdr:from>
    <xdr:to>
      <xdr:col>6</xdr:col>
      <xdr:colOff>561975</xdr:colOff>
      <xdr:row>36</xdr:row>
      <xdr:rowOff>76200</xdr:rowOff>
    </xdr:to>
    <xdr:sp macro="" textlink="">
      <xdr:nvSpPr>
        <xdr:cNvPr id="80" name="円/楕円 79"/>
        <xdr:cNvSpPr/>
      </xdr:nvSpPr>
      <xdr:spPr>
        <a:xfrm>
          <a:off x="45815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123825</xdr:rowOff>
    </xdr:from>
    <xdr:ext cx="466725" cy="257175"/>
    <xdr:sp macro="" textlink="">
      <xdr:nvSpPr>
        <xdr:cNvPr id="81" name="議会費該当値テキスト"/>
        <xdr:cNvSpPr txBox="1"/>
      </xdr:nvSpPr>
      <xdr:spPr>
        <a:xfrm>
          <a:off x="468630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114300</xdr:rowOff>
    </xdr:from>
    <xdr:to>
      <xdr:col>5</xdr:col>
      <xdr:colOff>409575</xdr:colOff>
      <xdr:row>36</xdr:row>
      <xdr:rowOff>38100</xdr:rowOff>
    </xdr:to>
    <xdr:sp macro="" textlink="">
      <xdr:nvSpPr>
        <xdr:cNvPr id="82" name="円/楕円 81"/>
        <xdr:cNvSpPr/>
      </xdr:nvSpPr>
      <xdr:spPr>
        <a:xfrm>
          <a:off x="3743325"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28575</xdr:rowOff>
    </xdr:from>
    <xdr:ext cx="466725" cy="257175"/>
    <xdr:sp macro="" textlink="">
      <xdr:nvSpPr>
        <xdr:cNvPr id="83" name="テキスト ボックス 82"/>
        <xdr:cNvSpPr txBox="1"/>
      </xdr:nvSpPr>
      <xdr:spPr>
        <a:xfrm>
          <a:off x="3562350"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4" name="円/楕円 83"/>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152400</xdr:rowOff>
    </xdr:from>
    <xdr:ext cx="466725" cy="257175"/>
    <xdr:sp macro="" textlink="">
      <xdr:nvSpPr>
        <xdr:cNvPr id="85" name="テキスト ボックス 84"/>
        <xdr:cNvSpPr txBox="1"/>
      </xdr:nvSpPr>
      <xdr:spPr>
        <a:xfrm>
          <a:off x="26765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19050</xdr:rowOff>
    </xdr:from>
    <xdr:to>
      <xdr:col>3</xdr:col>
      <xdr:colOff>0</xdr:colOff>
      <xdr:row>36</xdr:row>
      <xdr:rowOff>114300</xdr:rowOff>
    </xdr:to>
    <xdr:sp macro="" textlink="">
      <xdr:nvSpPr>
        <xdr:cNvPr id="86" name="円/楕円 85"/>
        <xdr:cNvSpPr/>
      </xdr:nvSpPr>
      <xdr:spPr>
        <a:xfrm>
          <a:off x="1971675" y="6191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104775</xdr:rowOff>
    </xdr:from>
    <xdr:ext cx="466725" cy="257175"/>
    <xdr:sp macro="" textlink="">
      <xdr:nvSpPr>
        <xdr:cNvPr id="87" name="テキスト ボックス 86"/>
        <xdr:cNvSpPr txBox="1"/>
      </xdr:nvSpPr>
      <xdr:spPr>
        <a:xfrm>
          <a:off x="178117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19050</xdr:rowOff>
    </xdr:from>
    <xdr:to>
      <xdr:col>1</xdr:col>
      <xdr:colOff>485775</xdr:colOff>
      <xdr:row>35</xdr:row>
      <xdr:rowOff>123825</xdr:rowOff>
    </xdr:to>
    <xdr:sp macro="" textlink="">
      <xdr:nvSpPr>
        <xdr:cNvPr id="88" name="円/楕円 87"/>
        <xdr:cNvSpPr/>
      </xdr:nvSpPr>
      <xdr:spPr>
        <a:xfrm>
          <a:off x="107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114300</xdr:rowOff>
    </xdr:from>
    <xdr:ext cx="466725" cy="257175"/>
    <xdr:sp macro="" textlink="">
      <xdr:nvSpPr>
        <xdr:cNvPr id="89" name="テキスト ボックス 88"/>
        <xdr:cNvSpPr txBox="1"/>
      </xdr:nvSpPr>
      <xdr:spPr>
        <a:xfrm>
          <a:off x="895350" y="611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38100</xdr:rowOff>
    </xdr:from>
    <xdr:to>
      <xdr:col>6</xdr:col>
      <xdr:colOff>514350</xdr:colOff>
      <xdr:row>57</xdr:row>
      <xdr:rowOff>47625</xdr:rowOff>
    </xdr:to>
    <xdr:cxnSp macro="">
      <xdr:nvCxnSpPr>
        <xdr:cNvPr id="121" name="直線コネクタ 120"/>
        <xdr:cNvCxnSpPr/>
      </xdr:nvCxnSpPr>
      <xdr:spPr>
        <a:xfrm>
          <a:off x="3800475" y="98107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57</xdr:row>
      <xdr:rowOff>66675</xdr:rowOff>
    </xdr:to>
    <xdr:cxnSp macro="">
      <xdr:nvCxnSpPr>
        <xdr:cNvPr id="124" name="直線コネクタ 123"/>
        <xdr:cNvCxnSpPr/>
      </xdr:nvCxnSpPr>
      <xdr:spPr>
        <a:xfrm flipV="1">
          <a:off x="2905125" y="98107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28575</xdr:rowOff>
    </xdr:from>
    <xdr:to>
      <xdr:col>5</xdr:col>
      <xdr:colOff>409575</xdr:colOff>
      <xdr:row>55</xdr:row>
      <xdr:rowOff>133350</xdr:rowOff>
    </xdr:to>
    <xdr:sp macro="" textlink="">
      <xdr:nvSpPr>
        <xdr:cNvPr id="125" name="フローチャート : 判断 124"/>
        <xdr:cNvSpPr/>
      </xdr:nvSpPr>
      <xdr:spPr>
        <a:xfrm>
          <a:off x="3743325" y="9458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142875</xdr:rowOff>
    </xdr:from>
    <xdr:ext cx="533400" cy="257175"/>
    <xdr:sp macro="" textlink="">
      <xdr:nvSpPr>
        <xdr:cNvPr id="126" name="テキスト ボックス 125"/>
        <xdr:cNvSpPr txBox="1"/>
      </xdr:nvSpPr>
      <xdr:spPr>
        <a:xfrm>
          <a:off x="3533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66675</xdr:rowOff>
    </xdr:from>
    <xdr:to>
      <xdr:col>4</xdr:col>
      <xdr:colOff>152400</xdr:colOff>
      <xdr:row>57</xdr:row>
      <xdr:rowOff>76200</xdr:rowOff>
    </xdr:to>
    <xdr:cxnSp macro="">
      <xdr:nvCxnSpPr>
        <xdr:cNvPr id="127" name="直線コネクタ 126"/>
        <xdr:cNvCxnSpPr/>
      </xdr:nvCxnSpPr>
      <xdr:spPr>
        <a:xfrm flipV="1">
          <a:off x="2019300" y="98393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152400</xdr:rowOff>
    </xdr:from>
    <xdr:to>
      <xdr:col>4</xdr:col>
      <xdr:colOff>209550</xdr:colOff>
      <xdr:row>55</xdr:row>
      <xdr:rowOff>76200</xdr:rowOff>
    </xdr:to>
    <xdr:sp macro="" textlink="">
      <xdr:nvSpPr>
        <xdr:cNvPr id="128" name="フローチャート : 判断 127"/>
        <xdr:cNvSpPr/>
      </xdr:nvSpPr>
      <xdr:spPr>
        <a:xfrm>
          <a:off x="2857500"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95250</xdr:rowOff>
    </xdr:from>
    <xdr:ext cx="533400" cy="257175"/>
    <xdr:sp macro="" textlink="">
      <xdr:nvSpPr>
        <xdr:cNvPr id="129" name="テキスト ボックス 128"/>
        <xdr:cNvSpPr txBox="1"/>
      </xdr:nvSpPr>
      <xdr:spPr>
        <a:xfrm>
          <a:off x="263842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47625</xdr:rowOff>
    </xdr:from>
    <xdr:to>
      <xdr:col>2</xdr:col>
      <xdr:colOff>638175</xdr:colOff>
      <xdr:row>57</xdr:row>
      <xdr:rowOff>76200</xdr:rowOff>
    </xdr:to>
    <xdr:cxnSp macro="">
      <xdr:nvCxnSpPr>
        <xdr:cNvPr id="130" name="直線コネクタ 129"/>
        <xdr:cNvCxnSpPr/>
      </xdr:nvCxnSpPr>
      <xdr:spPr>
        <a:xfrm>
          <a:off x="1133475" y="98202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76200</xdr:rowOff>
    </xdr:from>
    <xdr:to>
      <xdr:col>3</xdr:col>
      <xdr:colOff>0</xdr:colOff>
      <xdr:row>56</xdr:row>
      <xdr:rowOff>9525</xdr:rowOff>
    </xdr:to>
    <xdr:sp macro="" textlink="">
      <xdr:nvSpPr>
        <xdr:cNvPr id="131" name="フローチャート : 判断 130"/>
        <xdr:cNvSpPr/>
      </xdr:nvSpPr>
      <xdr:spPr>
        <a:xfrm>
          <a:off x="1971675" y="9505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19050</xdr:rowOff>
    </xdr:from>
    <xdr:ext cx="533400" cy="257175"/>
    <xdr:sp macro="" textlink="">
      <xdr:nvSpPr>
        <xdr:cNvPr id="132" name="テキスト ボックス 131"/>
        <xdr:cNvSpPr txBox="1"/>
      </xdr:nvSpPr>
      <xdr:spPr>
        <a:xfrm>
          <a:off x="1752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33" name="フローチャート : 判断 132"/>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161925</xdr:rowOff>
    </xdr:from>
    <xdr:ext cx="533400" cy="257175"/>
    <xdr:sp macro="" textlink="">
      <xdr:nvSpPr>
        <xdr:cNvPr id="134" name="テキスト ボックス 133"/>
        <xdr:cNvSpPr txBox="1"/>
      </xdr:nvSpPr>
      <xdr:spPr>
        <a:xfrm>
          <a:off x="86677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56</xdr:row>
      <xdr:rowOff>171450</xdr:rowOff>
    </xdr:from>
    <xdr:to>
      <xdr:col>6</xdr:col>
      <xdr:colOff>561975</xdr:colOff>
      <xdr:row>57</xdr:row>
      <xdr:rowOff>95250</xdr:rowOff>
    </xdr:to>
    <xdr:sp macro="" textlink="">
      <xdr:nvSpPr>
        <xdr:cNvPr id="140" name="円/楕円 139"/>
        <xdr:cNvSpPr/>
      </xdr:nvSpPr>
      <xdr:spPr>
        <a:xfrm>
          <a:off x="4581525"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142875</xdr:rowOff>
    </xdr:from>
    <xdr:ext cx="533400" cy="257175"/>
    <xdr:sp macro="" textlink="">
      <xdr:nvSpPr>
        <xdr:cNvPr id="141" name="総務費該当値テキスト"/>
        <xdr:cNvSpPr txBox="1"/>
      </xdr:nvSpPr>
      <xdr:spPr>
        <a:xfrm>
          <a:off x="46863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161925</xdr:rowOff>
    </xdr:from>
    <xdr:to>
      <xdr:col>5</xdr:col>
      <xdr:colOff>409575</xdr:colOff>
      <xdr:row>57</xdr:row>
      <xdr:rowOff>85725</xdr:rowOff>
    </xdr:to>
    <xdr:sp macro="" textlink="">
      <xdr:nvSpPr>
        <xdr:cNvPr id="142" name="円/楕円 141"/>
        <xdr:cNvSpPr/>
      </xdr:nvSpPr>
      <xdr:spPr>
        <a:xfrm>
          <a:off x="3743325"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43" name="テキスト ボックス 142"/>
        <xdr:cNvSpPr txBox="1"/>
      </xdr:nvSpPr>
      <xdr:spPr>
        <a:xfrm>
          <a:off x="353377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19050</xdr:rowOff>
    </xdr:from>
    <xdr:to>
      <xdr:col>4</xdr:col>
      <xdr:colOff>209550</xdr:colOff>
      <xdr:row>57</xdr:row>
      <xdr:rowOff>123825</xdr:rowOff>
    </xdr:to>
    <xdr:sp macro="" textlink="">
      <xdr:nvSpPr>
        <xdr:cNvPr id="144" name="円/楕円 143"/>
        <xdr:cNvSpPr/>
      </xdr:nvSpPr>
      <xdr:spPr>
        <a:xfrm>
          <a:off x="28575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114300</xdr:rowOff>
    </xdr:from>
    <xdr:ext cx="533400" cy="257175"/>
    <xdr:sp macro="" textlink="">
      <xdr:nvSpPr>
        <xdr:cNvPr id="145" name="テキスト ボックス 144"/>
        <xdr:cNvSpPr txBox="1"/>
      </xdr:nvSpPr>
      <xdr:spPr>
        <a:xfrm>
          <a:off x="263842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28575</xdr:rowOff>
    </xdr:from>
    <xdr:to>
      <xdr:col>3</xdr:col>
      <xdr:colOff>0</xdr:colOff>
      <xdr:row>57</xdr:row>
      <xdr:rowOff>123825</xdr:rowOff>
    </xdr:to>
    <xdr:sp macro="" textlink="">
      <xdr:nvSpPr>
        <xdr:cNvPr id="146" name="円/楕円 145"/>
        <xdr:cNvSpPr/>
      </xdr:nvSpPr>
      <xdr:spPr>
        <a:xfrm>
          <a:off x="1971675"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114300</xdr:rowOff>
    </xdr:from>
    <xdr:ext cx="533400" cy="257175"/>
    <xdr:sp macro="" textlink="">
      <xdr:nvSpPr>
        <xdr:cNvPr id="147" name="テキスト ボックス 146"/>
        <xdr:cNvSpPr txBox="1"/>
      </xdr:nvSpPr>
      <xdr:spPr>
        <a:xfrm>
          <a:off x="175260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171450</xdr:rowOff>
    </xdr:from>
    <xdr:to>
      <xdr:col>1</xdr:col>
      <xdr:colOff>485775</xdr:colOff>
      <xdr:row>57</xdr:row>
      <xdr:rowOff>104775</xdr:rowOff>
    </xdr:to>
    <xdr:sp macro="" textlink="">
      <xdr:nvSpPr>
        <xdr:cNvPr id="148" name="円/楕円 147"/>
        <xdr:cNvSpPr/>
      </xdr:nvSpPr>
      <xdr:spPr>
        <a:xfrm>
          <a:off x="1076325"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95250</xdr:rowOff>
    </xdr:from>
    <xdr:ext cx="533400" cy="257175"/>
    <xdr:sp macro="" textlink="">
      <xdr:nvSpPr>
        <xdr:cNvPr id="149" name="テキスト ボックス 148"/>
        <xdr:cNvSpPr txBox="1"/>
      </xdr:nvSpPr>
      <xdr:spPr>
        <a:xfrm>
          <a:off x="8667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19050</xdr:rowOff>
    </xdr:from>
    <xdr:to>
      <xdr:col>6</xdr:col>
      <xdr:colOff>514350</xdr:colOff>
      <xdr:row>77</xdr:row>
      <xdr:rowOff>133350</xdr:rowOff>
    </xdr:to>
    <xdr:cxnSp macro="">
      <xdr:nvCxnSpPr>
        <xdr:cNvPr id="179" name="直線コネクタ 178"/>
        <xdr:cNvCxnSpPr/>
      </xdr:nvCxnSpPr>
      <xdr:spPr>
        <a:xfrm flipV="1">
          <a:off x="3800475" y="132207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78</xdr:row>
      <xdr:rowOff>57150</xdr:rowOff>
    </xdr:to>
    <xdr:cxnSp macro="">
      <xdr:nvCxnSpPr>
        <xdr:cNvPr id="182" name="直線コネクタ 181"/>
        <xdr:cNvCxnSpPr/>
      </xdr:nvCxnSpPr>
      <xdr:spPr>
        <a:xfrm flipV="1">
          <a:off x="2905125" y="1333500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114300</xdr:rowOff>
    </xdr:from>
    <xdr:to>
      <xdr:col>5</xdr:col>
      <xdr:colOff>409575</xdr:colOff>
      <xdr:row>75</xdr:row>
      <xdr:rowOff>47625</xdr:rowOff>
    </xdr:to>
    <xdr:sp macro="" textlink="">
      <xdr:nvSpPr>
        <xdr:cNvPr id="183" name="フローチャート : 判断 182"/>
        <xdr:cNvSpPr/>
      </xdr:nvSpPr>
      <xdr:spPr>
        <a:xfrm>
          <a:off x="3743325" y="1280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73</xdr:row>
      <xdr:rowOff>66675</xdr:rowOff>
    </xdr:from>
    <xdr:ext cx="600075" cy="257175"/>
    <xdr:sp macro="" textlink="">
      <xdr:nvSpPr>
        <xdr:cNvPr id="184" name="テキスト ボックス 183"/>
        <xdr:cNvSpPr txBox="1"/>
      </xdr:nvSpPr>
      <xdr:spPr>
        <a:xfrm>
          <a:off x="3495675" y="1258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57150</xdr:rowOff>
    </xdr:from>
    <xdr:to>
      <xdr:col>4</xdr:col>
      <xdr:colOff>152400</xdr:colOff>
      <xdr:row>78</xdr:row>
      <xdr:rowOff>123825</xdr:rowOff>
    </xdr:to>
    <xdr:cxnSp macro="">
      <xdr:nvCxnSpPr>
        <xdr:cNvPr id="185" name="直線コネクタ 184"/>
        <xdr:cNvCxnSpPr/>
      </xdr:nvCxnSpPr>
      <xdr:spPr>
        <a:xfrm flipV="1">
          <a:off x="2019300" y="13430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0</xdr:rowOff>
    </xdr:from>
    <xdr:to>
      <xdr:col>4</xdr:col>
      <xdr:colOff>209550</xdr:colOff>
      <xdr:row>75</xdr:row>
      <xdr:rowOff>104775</xdr:rowOff>
    </xdr:to>
    <xdr:sp macro="" textlink="">
      <xdr:nvSpPr>
        <xdr:cNvPr id="186" name="フローチャート : 判断 185"/>
        <xdr:cNvSpPr/>
      </xdr:nvSpPr>
      <xdr:spPr>
        <a:xfrm>
          <a:off x="2857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114300</xdr:rowOff>
    </xdr:from>
    <xdr:ext cx="600075" cy="257175"/>
    <xdr:sp macro="" textlink="">
      <xdr:nvSpPr>
        <xdr:cNvPr id="187" name="テキスト ボックス 186"/>
        <xdr:cNvSpPr txBox="1"/>
      </xdr:nvSpPr>
      <xdr:spPr>
        <a:xfrm>
          <a:off x="2609850" y="1263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66675</xdr:rowOff>
    </xdr:from>
    <xdr:to>
      <xdr:col>2</xdr:col>
      <xdr:colOff>638175</xdr:colOff>
      <xdr:row>78</xdr:row>
      <xdr:rowOff>123825</xdr:rowOff>
    </xdr:to>
    <xdr:cxnSp macro="">
      <xdr:nvCxnSpPr>
        <xdr:cNvPr id="188" name="直線コネクタ 187"/>
        <xdr:cNvCxnSpPr/>
      </xdr:nvCxnSpPr>
      <xdr:spPr>
        <a:xfrm>
          <a:off x="1133475" y="134397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76200</xdr:rowOff>
    </xdr:from>
    <xdr:to>
      <xdr:col>3</xdr:col>
      <xdr:colOff>0</xdr:colOff>
      <xdr:row>76</xdr:row>
      <xdr:rowOff>9525</xdr:rowOff>
    </xdr:to>
    <xdr:sp macro="" textlink="">
      <xdr:nvSpPr>
        <xdr:cNvPr id="189" name="フローチャート : 判断 188"/>
        <xdr:cNvSpPr/>
      </xdr:nvSpPr>
      <xdr:spPr>
        <a:xfrm>
          <a:off x="1971675" y="1293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0</xdr:rowOff>
    </xdr:to>
    <xdr:sp macro="" textlink="">
      <xdr:nvSpPr>
        <xdr:cNvPr id="191" name="フローチャート : 判断 190"/>
        <xdr:cNvSpPr/>
      </xdr:nvSpPr>
      <xdr:spPr>
        <a:xfrm>
          <a:off x="10763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2" name="テキスト ボックス 191"/>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133350</xdr:rowOff>
    </xdr:from>
    <xdr:to>
      <xdr:col>6</xdr:col>
      <xdr:colOff>561975</xdr:colOff>
      <xdr:row>77</xdr:row>
      <xdr:rowOff>66675</xdr:rowOff>
    </xdr:to>
    <xdr:sp macro="" textlink="">
      <xdr:nvSpPr>
        <xdr:cNvPr id="198" name="円/楕円 197"/>
        <xdr:cNvSpPr/>
      </xdr:nvSpPr>
      <xdr:spPr>
        <a:xfrm>
          <a:off x="45815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114300</xdr:rowOff>
    </xdr:from>
    <xdr:ext cx="600075" cy="257175"/>
    <xdr:sp macro="" textlink="">
      <xdr:nvSpPr>
        <xdr:cNvPr id="199" name="民生費該当値テキスト"/>
        <xdr:cNvSpPr txBox="1"/>
      </xdr:nvSpPr>
      <xdr:spPr>
        <a:xfrm>
          <a:off x="468630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119,448</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76200</xdr:rowOff>
    </xdr:from>
    <xdr:to>
      <xdr:col>5</xdr:col>
      <xdr:colOff>409575</xdr:colOff>
      <xdr:row>78</xdr:row>
      <xdr:rowOff>9525</xdr:rowOff>
    </xdr:to>
    <xdr:sp macro="" textlink="">
      <xdr:nvSpPr>
        <xdr:cNvPr id="200" name="円/楕円 199"/>
        <xdr:cNvSpPr/>
      </xdr:nvSpPr>
      <xdr:spPr>
        <a:xfrm>
          <a:off x="37433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0</xdr:rowOff>
    </xdr:from>
    <xdr:ext cx="600075" cy="257175"/>
    <xdr:sp macro="" textlink="">
      <xdr:nvSpPr>
        <xdr:cNvPr id="201" name="テキスト ボックス 200"/>
        <xdr:cNvSpPr txBox="1"/>
      </xdr:nvSpPr>
      <xdr:spPr>
        <a:xfrm>
          <a:off x="3495675" y="1337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9525</xdr:rowOff>
    </xdr:from>
    <xdr:to>
      <xdr:col>4</xdr:col>
      <xdr:colOff>209550</xdr:colOff>
      <xdr:row>78</xdr:row>
      <xdr:rowOff>114300</xdr:rowOff>
    </xdr:to>
    <xdr:sp macro="" textlink="">
      <xdr:nvSpPr>
        <xdr:cNvPr id="202" name="円/楕円 201"/>
        <xdr:cNvSpPr/>
      </xdr:nvSpPr>
      <xdr:spPr>
        <a:xfrm>
          <a:off x="2857500"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104775</xdr:rowOff>
    </xdr:from>
    <xdr:ext cx="600075" cy="257175"/>
    <xdr:sp macro="" textlink="">
      <xdr:nvSpPr>
        <xdr:cNvPr id="203" name="テキスト ボックス 202"/>
        <xdr:cNvSpPr txBox="1"/>
      </xdr:nvSpPr>
      <xdr:spPr>
        <a:xfrm>
          <a:off x="26098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76200</xdr:rowOff>
    </xdr:from>
    <xdr:to>
      <xdr:col>3</xdr:col>
      <xdr:colOff>0</xdr:colOff>
      <xdr:row>79</xdr:row>
      <xdr:rowOff>9525</xdr:rowOff>
    </xdr:to>
    <xdr:sp macro="" textlink="">
      <xdr:nvSpPr>
        <xdr:cNvPr id="204" name="円/楕円 203"/>
        <xdr:cNvSpPr/>
      </xdr:nvSpPr>
      <xdr:spPr>
        <a:xfrm>
          <a:off x="1971675" y="1344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171450</xdr:rowOff>
    </xdr:from>
    <xdr:ext cx="600075" cy="257175"/>
    <xdr:sp macro="" textlink="">
      <xdr:nvSpPr>
        <xdr:cNvPr id="205" name="テキスト ボックス 204"/>
        <xdr:cNvSpPr txBox="1"/>
      </xdr:nvSpPr>
      <xdr:spPr>
        <a:xfrm>
          <a:off x="1724025" y="1354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104,667</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114300</xdr:rowOff>
    </xdr:to>
    <xdr:sp macro="" textlink="">
      <xdr:nvSpPr>
        <xdr:cNvPr id="206" name="円/楕円 205"/>
        <xdr:cNvSpPr/>
      </xdr:nvSpPr>
      <xdr:spPr>
        <a:xfrm>
          <a:off x="107632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104775</xdr:rowOff>
    </xdr:from>
    <xdr:ext cx="600075" cy="257175"/>
    <xdr:sp macro="" textlink="">
      <xdr:nvSpPr>
        <xdr:cNvPr id="207" name="テキスト ボックス 206"/>
        <xdr:cNvSpPr txBox="1"/>
      </xdr:nvSpPr>
      <xdr:spPr>
        <a:xfrm>
          <a:off x="828675"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xdr:rowOff>
    </xdr:from>
    <xdr:to>
      <xdr:col>6</xdr:col>
      <xdr:colOff>514350</xdr:colOff>
      <xdr:row>97</xdr:row>
      <xdr:rowOff>104775</xdr:rowOff>
    </xdr:to>
    <xdr:cxnSp macro="">
      <xdr:nvCxnSpPr>
        <xdr:cNvPr id="237" name="直線コネクタ 236"/>
        <xdr:cNvCxnSpPr/>
      </xdr:nvCxnSpPr>
      <xdr:spPr>
        <a:xfrm>
          <a:off x="3800475" y="166401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9525</xdr:rowOff>
    </xdr:from>
    <xdr:to>
      <xdr:col>5</xdr:col>
      <xdr:colOff>361950</xdr:colOff>
      <xdr:row>98</xdr:row>
      <xdr:rowOff>38100</xdr:rowOff>
    </xdr:to>
    <xdr:cxnSp macro="">
      <xdr:nvCxnSpPr>
        <xdr:cNvPr id="240" name="直線コネクタ 239"/>
        <xdr:cNvCxnSpPr/>
      </xdr:nvCxnSpPr>
      <xdr:spPr>
        <a:xfrm flipV="1">
          <a:off x="2905125" y="16640175"/>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1" name="フローチャート : 判断 240"/>
        <xdr:cNvSpPr/>
      </xdr:nvSpPr>
      <xdr:spPr>
        <a:xfrm>
          <a:off x="37433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2" name="テキスト ボックス 241"/>
        <xdr:cNvSpPr txBox="1"/>
      </xdr:nvSpPr>
      <xdr:spPr>
        <a:xfrm>
          <a:off x="35337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38100</xdr:rowOff>
    </xdr:from>
    <xdr:to>
      <xdr:col>4</xdr:col>
      <xdr:colOff>152400</xdr:colOff>
      <xdr:row>98</xdr:row>
      <xdr:rowOff>76200</xdr:rowOff>
    </xdr:to>
    <xdr:cxnSp macro="">
      <xdr:nvCxnSpPr>
        <xdr:cNvPr id="243" name="直線コネクタ 242"/>
        <xdr:cNvCxnSpPr/>
      </xdr:nvCxnSpPr>
      <xdr:spPr>
        <a:xfrm flipV="1">
          <a:off x="2019300" y="168402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28575</xdr:rowOff>
    </xdr:from>
    <xdr:to>
      <xdr:col>4</xdr:col>
      <xdr:colOff>209550</xdr:colOff>
      <xdr:row>97</xdr:row>
      <xdr:rowOff>133350</xdr:rowOff>
    </xdr:to>
    <xdr:sp macro="" textlink="">
      <xdr:nvSpPr>
        <xdr:cNvPr id="244" name="フローチャート : 判断 243"/>
        <xdr:cNvSpPr/>
      </xdr:nvSpPr>
      <xdr:spPr>
        <a:xfrm>
          <a:off x="2857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142875</xdr:rowOff>
    </xdr:from>
    <xdr:ext cx="533400" cy="257175"/>
    <xdr:sp macro="" textlink="">
      <xdr:nvSpPr>
        <xdr:cNvPr id="245" name="テキスト ボックス 244"/>
        <xdr:cNvSpPr txBox="1"/>
      </xdr:nvSpPr>
      <xdr:spPr>
        <a:xfrm>
          <a:off x="263842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66675</xdr:rowOff>
    </xdr:from>
    <xdr:to>
      <xdr:col>2</xdr:col>
      <xdr:colOff>638175</xdr:colOff>
      <xdr:row>98</xdr:row>
      <xdr:rowOff>76200</xdr:rowOff>
    </xdr:to>
    <xdr:cxnSp macro="">
      <xdr:nvCxnSpPr>
        <xdr:cNvPr id="246" name="直線コネクタ 245"/>
        <xdr:cNvCxnSpPr/>
      </xdr:nvCxnSpPr>
      <xdr:spPr>
        <a:xfrm>
          <a:off x="1133475" y="16868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28575</xdr:rowOff>
    </xdr:from>
    <xdr:to>
      <xdr:col>3</xdr:col>
      <xdr:colOff>0</xdr:colOff>
      <xdr:row>97</xdr:row>
      <xdr:rowOff>133350</xdr:rowOff>
    </xdr:to>
    <xdr:sp macro="" textlink="">
      <xdr:nvSpPr>
        <xdr:cNvPr id="247" name="フローチャート : 判断 246"/>
        <xdr:cNvSpPr/>
      </xdr:nvSpPr>
      <xdr:spPr>
        <a:xfrm>
          <a:off x="1971675" y="16659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142875</xdr:rowOff>
    </xdr:from>
    <xdr:ext cx="533400" cy="257175"/>
    <xdr:sp macro="" textlink="">
      <xdr:nvSpPr>
        <xdr:cNvPr id="248" name="テキスト ボックス 247"/>
        <xdr:cNvSpPr txBox="1"/>
      </xdr:nvSpPr>
      <xdr:spPr>
        <a:xfrm>
          <a:off x="17526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114300</xdr:rowOff>
    </xdr:to>
    <xdr:sp macro="" textlink="">
      <xdr:nvSpPr>
        <xdr:cNvPr id="249" name="フローチャート : 判断 248"/>
        <xdr:cNvSpPr/>
      </xdr:nvSpPr>
      <xdr:spPr>
        <a:xfrm>
          <a:off x="10763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123825</xdr:rowOff>
    </xdr:from>
    <xdr:ext cx="533400" cy="257175"/>
    <xdr:sp macro="" textlink="">
      <xdr:nvSpPr>
        <xdr:cNvPr id="250" name="テキスト ボックス 249"/>
        <xdr:cNvSpPr txBox="1"/>
      </xdr:nvSpPr>
      <xdr:spPr>
        <a:xfrm>
          <a:off x="8667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57150</xdr:rowOff>
    </xdr:from>
    <xdr:to>
      <xdr:col>6</xdr:col>
      <xdr:colOff>561975</xdr:colOff>
      <xdr:row>97</xdr:row>
      <xdr:rowOff>161925</xdr:rowOff>
    </xdr:to>
    <xdr:sp macro="" textlink="">
      <xdr:nvSpPr>
        <xdr:cNvPr id="256" name="円/楕円 255"/>
        <xdr:cNvSpPr/>
      </xdr:nvSpPr>
      <xdr:spPr>
        <a:xfrm>
          <a:off x="4581525"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38100</xdr:rowOff>
    </xdr:from>
    <xdr:ext cx="533400" cy="257175"/>
    <xdr:sp macro="" textlink="">
      <xdr:nvSpPr>
        <xdr:cNvPr id="257" name="衛生費該当値テキスト"/>
        <xdr:cNvSpPr txBox="1"/>
      </xdr:nvSpPr>
      <xdr:spPr>
        <a:xfrm>
          <a:off x="46863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133350</xdr:rowOff>
    </xdr:from>
    <xdr:to>
      <xdr:col>5</xdr:col>
      <xdr:colOff>409575</xdr:colOff>
      <xdr:row>97</xdr:row>
      <xdr:rowOff>66675</xdr:rowOff>
    </xdr:to>
    <xdr:sp macro="" textlink="">
      <xdr:nvSpPr>
        <xdr:cNvPr id="258" name="円/楕円 257"/>
        <xdr:cNvSpPr/>
      </xdr:nvSpPr>
      <xdr:spPr>
        <a:xfrm>
          <a:off x="3743325"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76200</xdr:rowOff>
    </xdr:from>
    <xdr:ext cx="533400" cy="257175"/>
    <xdr:sp macro="" textlink="">
      <xdr:nvSpPr>
        <xdr:cNvPr id="259" name="テキスト ボックス 258"/>
        <xdr:cNvSpPr txBox="1"/>
      </xdr:nvSpPr>
      <xdr:spPr>
        <a:xfrm>
          <a:off x="3533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152400</xdr:rowOff>
    </xdr:from>
    <xdr:to>
      <xdr:col>4</xdr:col>
      <xdr:colOff>209550</xdr:colOff>
      <xdr:row>98</xdr:row>
      <xdr:rowOff>85725</xdr:rowOff>
    </xdr:to>
    <xdr:sp macro="" textlink="">
      <xdr:nvSpPr>
        <xdr:cNvPr id="260" name="円/楕円 259"/>
        <xdr:cNvSpPr/>
      </xdr:nvSpPr>
      <xdr:spPr>
        <a:xfrm>
          <a:off x="2857500"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76200</xdr:rowOff>
    </xdr:from>
    <xdr:ext cx="533400" cy="257175"/>
    <xdr:sp macro="" textlink="">
      <xdr:nvSpPr>
        <xdr:cNvPr id="261" name="テキスト ボックス 260"/>
        <xdr:cNvSpPr txBox="1"/>
      </xdr:nvSpPr>
      <xdr:spPr>
        <a:xfrm>
          <a:off x="263842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123825</xdr:rowOff>
    </xdr:to>
    <xdr:sp macro="" textlink="">
      <xdr:nvSpPr>
        <xdr:cNvPr id="262" name="円/楕円 261"/>
        <xdr:cNvSpPr/>
      </xdr:nvSpPr>
      <xdr:spPr>
        <a:xfrm>
          <a:off x="1971675" y="16830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114300</xdr:rowOff>
    </xdr:from>
    <xdr:ext cx="533400" cy="257175"/>
    <xdr:sp macro="" textlink="">
      <xdr:nvSpPr>
        <xdr:cNvPr id="263" name="テキスト ボックス 262"/>
        <xdr:cNvSpPr txBox="1"/>
      </xdr:nvSpPr>
      <xdr:spPr>
        <a:xfrm>
          <a:off x="17526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19050</xdr:rowOff>
    </xdr:from>
    <xdr:to>
      <xdr:col>1</xdr:col>
      <xdr:colOff>485775</xdr:colOff>
      <xdr:row>98</xdr:row>
      <xdr:rowOff>114300</xdr:rowOff>
    </xdr:to>
    <xdr:sp macro="" textlink="">
      <xdr:nvSpPr>
        <xdr:cNvPr id="264" name="円/楕円 263"/>
        <xdr:cNvSpPr/>
      </xdr:nvSpPr>
      <xdr:spPr>
        <a:xfrm>
          <a:off x="1076325"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104775</xdr:rowOff>
    </xdr:from>
    <xdr:ext cx="533400" cy="257175"/>
    <xdr:sp macro="" textlink="">
      <xdr:nvSpPr>
        <xdr:cNvPr id="265" name="テキスト ボックス 264"/>
        <xdr:cNvSpPr txBox="1"/>
      </xdr:nvSpPr>
      <xdr:spPr>
        <a:xfrm>
          <a:off x="8667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85725</xdr:rowOff>
    </xdr:from>
    <xdr:to>
      <xdr:col>15</xdr:col>
      <xdr:colOff>180975</xdr:colOff>
      <xdr:row>38</xdr:row>
      <xdr:rowOff>85725</xdr:rowOff>
    </xdr:to>
    <xdr:cxnSp macro="">
      <xdr:nvCxnSpPr>
        <xdr:cNvPr id="292" name="直線コネクタ 291"/>
        <xdr:cNvCxnSpPr/>
      </xdr:nvCxnSpPr>
      <xdr:spPr>
        <a:xfrm>
          <a:off x="9639300" y="66008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66675</xdr:rowOff>
    </xdr:from>
    <xdr:to>
      <xdr:col>14</xdr:col>
      <xdr:colOff>28575</xdr:colOff>
      <xdr:row>38</xdr:row>
      <xdr:rowOff>85725</xdr:rowOff>
    </xdr:to>
    <xdr:cxnSp macro="">
      <xdr:nvCxnSpPr>
        <xdr:cNvPr id="295" name="直線コネクタ 294"/>
        <xdr:cNvCxnSpPr/>
      </xdr:nvCxnSpPr>
      <xdr:spPr>
        <a:xfrm>
          <a:off x="8753475" y="6581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19050</xdr:rowOff>
    </xdr:from>
    <xdr:to>
      <xdr:col>14</xdr:col>
      <xdr:colOff>76200</xdr:colOff>
      <xdr:row>38</xdr:row>
      <xdr:rowOff>123825</xdr:rowOff>
    </xdr:to>
    <xdr:sp macro="" textlink="">
      <xdr:nvSpPr>
        <xdr:cNvPr id="296" name="フローチャート : 判断 295"/>
        <xdr:cNvSpPr/>
      </xdr:nvSpPr>
      <xdr:spPr>
        <a:xfrm>
          <a:off x="9591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7" name="テキスト ボックス 296"/>
        <xdr:cNvSpPr txBox="1"/>
      </xdr:nvSpPr>
      <xdr:spPr>
        <a:xfrm>
          <a:off x="9401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66675</xdr:rowOff>
    </xdr:from>
    <xdr:to>
      <xdr:col>12</xdr:col>
      <xdr:colOff>514350</xdr:colOff>
      <xdr:row>38</xdr:row>
      <xdr:rowOff>66675</xdr:rowOff>
    </xdr:to>
    <xdr:cxnSp macro="">
      <xdr:nvCxnSpPr>
        <xdr:cNvPr id="298" name="直線コネクタ 297"/>
        <xdr:cNvCxnSpPr/>
      </xdr:nvCxnSpPr>
      <xdr:spPr>
        <a:xfrm flipV="1">
          <a:off x="7858125" y="65817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171450</xdr:rowOff>
    </xdr:from>
    <xdr:to>
      <xdr:col>12</xdr:col>
      <xdr:colOff>561975</xdr:colOff>
      <xdr:row>38</xdr:row>
      <xdr:rowOff>104775</xdr:rowOff>
    </xdr:to>
    <xdr:sp macro="" textlink="">
      <xdr:nvSpPr>
        <xdr:cNvPr id="299" name="フローチャート : 判断 298"/>
        <xdr:cNvSpPr/>
      </xdr:nvSpPr>
      <xdr:spPr>
        <a:xfrm>
          <a:off x="86963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114300</xdr:rowOff>
    </xdr:from>
    <xdr:ext cx="466725" cy="257175"/>
    <xdr:sp macro="" textlink="">
      <xdr:nvSpPr>
        <xdr:cNvPr id="300" name="テキスト ボックス 299"/>
        <xdr:cNvSpPr txBox="1"/>
      </xdr:nvSpPr>
      <xdr:spPr>
        <a:xfrm>
          <a:off x="85153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0</xdr:rowOff>
    </xdr:from>
    <xdr:to>
      <xdr:col>11</xdr:col>
      <xdr:colOff>304800</xdr:colOff>
      <xdr:row>38</xdr:row>
      <xdr:rowOff>66675</xdr:rowOff>
    </xdr:to>
    <xdr:cxnSp macro="">
      <xdr:nvCxnSpPr>
        <xdr:cNvPr id="301" name="直線コネクタ 300"/>
        <xdr:cNvCxnSpPr/>
      </xdr:nvCxnSpPr>
      <xdr:spPr>
        <a:xfrm>
          <a:off x="6972300" y="65151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152400</xdr:rowOff>
    </xdr:from>
    <xdr:to>
      <xdr:col>11</xdr:col>
      <xdr:colOff>361950</xdr:colOff>
      <xdr:row>38</xdr:row>
      <xdr:rowOff>85725</xdr:rowOff>
    </xdr:to>
    <xdr:sp macro="" textlink="">
      <xdr:nvSpPr>
        <xdr:cNvPr id="302" name="フローチャート : 判断 301"/>
        <xdr:cNvSpPr/>
      </xdr:nvSpPr>
      <xdr:spPr>
        <a:xfrm>
          <a:off x="7810500"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104775</xdr:rowOff>
    </xdr:from>
    <xdr:ext cx="466725" cy="257175"/>
    <xdr:sp macro="" textlink="">
      <xdr:nvSpPr>
        <xdr:cNvPr id="303" name="テキスト ボックス 302"/>
        <xdr:cNvSpPr txBox="1"/>
      </xdr:nvSpPr>
      <xdr:spPr>
        <a:xfrm>
          <a:off x="7629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57150</xdr:rowOff>
    </xdr:to>
    <xdr:sp macro="" textlink="">
      <xdr:nvSpPr>
        <xdr:cNvPr id="304" name="フローチャート : 判断 303"/>
        <xdr:cNvSpPr/>
      </xdr:nvSpPr>
      <xdr:spPr>
        <a:xfrm>
          <a:off x="69246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47625</xdr:rowOff>
    </xdr:from>
    <xdr:ext cx="466725" cy="257175"/>
    <xdr:sp macro="" textlink="">
      <xdr:nvSpPr>
        <xdr:cNvPr id="305" name="テキスト ボックス 304"/>
        <xdr:cNvSpPr txBox="1"/>
      </xdr:nvSpPr>
      <xdr:spPr>
        <a:xfrm>
          <a:off x="67341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38100</xdr:rowOff>
    </xdr:from>
    <xdr:to>
      <xdr:col>15</xdr:col>
      <xdr:colOff>228600</xdr:colOff>
      <xdr:row>38</xdr:row>
      <xdr:rowOff>133350</xdr:rowOff>
    </xdr:to>
    <xdr:sp macro="" textlink="">
      <xdr:nvSpPr>
        <xdr:cNvPr id="311" name="円/楕円 310"/>
        <xdr:cNvSpPr/>
      </xdr:nvSpPr>
      <xdr:spPr>
        <a:xfrm>
          <a:off x="10429875" y="6553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466725" cy="257175"/>
    <xdr:sp macro="" textlink="">
      <xdr:nvSpPr>
        <xdr:cNvPr id="312" name="労働費該当値テキスト"/>
        <xdr:cNvSpPr txBox="1"/>
      </xdr:nvSpPr>
      <xdr:spPr>
        <a:xfrm>
          <a:off x="1052512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3" name="円/楕円 312"/>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123825</xdr:rowOff>
    </xdr:from>
    <xdr:ext cx="466725" cy="257175"/>
    <xdr:sp macro="" textlink="">
      <xdr:nvSpPr>
        <xdr:cNvPr id="314" name="テキスト ボックス 313"/>
        <xdr:cNvSpPr txBox="1"/>
      </xdr:nvSpPr>
      <xdr:spPr>
        <a:xfrm>
          <a:off x="9401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9525</xdr:rowOff>
    </xdr:from>
    <xdr:to>
      <xdr:col>12</xdr:col>
      <xdr:colOff>561975</xdr:colOff>
      <xdr:row>38</xdr:row>
      <xdr:rowOff>114300</xdr:rowOff>
    </xdr:to>
    <xdr:sp macro="" textlink="">
      <xdr:nvSpPr>
        <xdr:cNvPr id="315" name="円/楕円 314"/>
        <xdr:cNvSpPr/>
      </xdr:nvSpPr>
      <xdr:spPr>
        <a:xfrm>
          <a:off x="8696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104775</xdr:rowOff>
    </xdr:from>
    <xdr:ext cx="466725" cy="257175"/>
    <xdr:sp macro="" textlink="">
      <xdr:nvSpPr>
        <xdr:cNvPr id="316" name="テキスト ボックス 315"/>
        <xdr:cNvSpPr txBox="1"/>
      </xdr:nvSpPr>
      <xdr:spPr>
        <a:xfrm>
          <a:off x="8515350"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19050</xdr:rowOff>
    </xdr:from>
    <xdr:to>
      <xdr:col>11</xdr:col>
      <xdr:colOff>361950</xdr:colOff>
      <xdr:row>38</xdr:row>
      <xdr:rowOff>123825</xdr:rowOff>
    </xdr:to>
    <xdr:sp macro="" textlink="">
      <xdr:nvSpPr>
        <xdr:cNvPr id="317" name="円/楕円 316"/>
        <xdr:cNvSpPr/>
      </xdr:nvSpPr>
      <xdr:spPr>
        <a:xfrm>
          <a:off x="78105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114300</xdr:rowOff>
    </xdr:from>
    <xdr:ext cx="466725" cy="257175"/>
    <xdr:sp macro="" textlink="">
      <xdr:nvSpPr>
        <xdr:cNvPr id="318" name="テキスト ボックス 317"/>
        <xdr:cNvSpPr txBox="1"/>
      </xdr:nvSpPr>
      <xdr:spPr>
        <a:xfrm>
          <a:off x="76295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47625</xdr:rowOff>
    </xdr:to>
    <xdr:sp macro="" textlink="">
      <xdr:nvSpPr>
        <xdr:cNvPr id="319" name="円/楕円 318"/>
        <xdr:cNvSpPr/>
      </xdr:nvSpPr>
      <xdr:spPr>
        <a:xfrm>
          <a:off x="6924675" y="646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66675</xdr:rowOff>
    </xdr:from>
    <xdr:ext cx="466725" cy="257175"/>
    <xdr:sp macro="" textlink="">
      <xdr:nvSpPr>
        <xdr:cNvPr id="320" name="テキスト ボックス 319"/>
        <xdr:cNvSpPr txBox="1"/>
      </xdr:nvSpPr>
      <xdr:spPr>
        <a:xfrm>
          <a:off x="673417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171450</xdr:rowOff>
    </xdr:to>
    <xdr:cxnSp macro="">
      <xdr:nvCxnSpPr>
        <xdr:cNvPr id="349" name="直線コネクタ 348"/>
        <xdr:cNvCxnSpPr/>
      </xdr:nvCxnSpPr>
      <xdr:spPr>
        <a:xfrm>
          <a:off x="9639300" y="99155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47625</xdr:rowOff>
    </xdr:from>
    <xdr:to>
      <xdr:col>14</xdr:col>
      <xdr:colOff>28575</xdr:colOff>
      <xdr:row>57</xdr:row>
      <xdr:rowOff>142875</xdr:rowOff>
    </xdr:to>
    <xdr:cxnSp macro="">
      <xdr:nvCxnSpPr>
        <xdr:cNvPr id="352" name="直線コネクタ 351"/>
        <xdr:cNvCxnSpPr/>
      </xdr:nvCxnSpPr>
      <xdr:spPr>
        <a:xfrm>
          <a:off x="8753475" y="98202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66675</xdr:rowOff>
    </xdr:from>
    <xdr:to>
      <xdr:col>14</xdr:col>
      <xdr:colOff>76200</xdr:colOff>
      <xdr:row>55</xdr:row>
      <xdr:rowOff>171450</xdr:rowOff>
    </xdr:to>
    <xdr:sp macro="" textlink="">
      <xdr:nvSpPr>
        <xdr:cNvPr id="353" name="フローチャート : 判断 352"/>
        <xdr:cNvSpPr/>
      </xdr:nvSpPr>
      <xdr:spPr>
        <a:xfrm>
          <a:off x="9591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9525</xdr:rowOff>
    </xdr:from>
    <xdr:ext cx="533400" cy="257175"/>
    <xdr:sp macro="" textlink="">
      <xdr:nvSpPr>
        <xdr:cNvPr id="354" name="テキスト ボックス 353"/>
        <xdr:cNvSpPr txBox="1"/>
      </xdr:nvSpPr>
      <xdr:spPr>
        <a:xfrm>
          <a:off x="9372600"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47625</xdr:rowOff>
    </xdr:from>
    <xdr:to>
      <xdr:col>12</xdr:col>
      <xdr:colOff>514350</xdr:colOff>
      <xdr:row>57</xdr:row>
      <xdr:rowOff>133350</xdr:rowOff>
    </xdr:to>
    <xdr:cxnSp macro="">
      <xdr:nvCxnSpPr>
        <xdr:cNvPr id="355" name="直線コネクタ 354"/>
        <xdr:cNvCxnSpPr/>
      </xdr:nvCxnSpPr>
      <xdr:spPr>
        <a:xfrm flipV="1">
          <a:off x="7858125" y="98202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6" name="フローチャート : 判断 355"/>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57" name="テキスト ボックス 356"/>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133350</xdr:rowOff>
    </xdr:from>
    <xdr:to>
      <xdr:col>11</xdr:col>
      <xdr:colOff>304800</xdr:colOff>
      <xdr:row>58</xdr:row>
      <xdr:rowOff>19050</xdr:rowOff>
    </xdr:to>
    <xdr:cxnSp macro="">
      <xdr:nvCxnSpPr>
        <xdr:cNvPr id="358" name="直線コネクタ 357"/>
        <xdr:cNvCxnSpPr/>
      </xdr:nvCxnSpPr>
      <xdr:spPr>
        <a:xfrm flipV="1">
          <a:off x="6972300" y="99060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133350</xdr:rowOff>
    </xdr:from>
    <xdr:to>
      <xdr:col>11</xdr:col>
      <xdr:colOff>361950</xdr:colOff>
      <xdr:row>56</xdr:row>
      <xdr:rowOff>66675</xdr:rowOff>
    </xdr:to>
    <xdr:sp macro="" textlink="">
      <xdr:nvSpPr>
        <xdr:cNvPr id="359" name="フローチャート : 判断 358"/>
        <xdr:cNvSpPr/>
      </xdr:nvSpPr>
      <xdr:spPr>
        <a:xfrm>
          <a:off x="78105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85725</xdr:rowOff>
    </xdr:from>
    <xdr:ext cx="533400" cy="257175"/>
    <xdr:sp macro="" textlink="">
      <xdr:nvSpPr>
        <xdr:cNvPr id="360" name="テキスト ボックス 359"/>
        <xdr:cNvSpPr txBox="1"/>
      </xdr:nvSpPr>
      <xdr:spPr>
        <a:xfrm>
          <a:off x="759142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142875</xdr:rowOff>
    </xdr:from>
    <xdr:to>
      <xdr:col>10</xdr:col>
      <xdr:colOff>152400</xdr:colOff>
      <xdr:row>56</xdr:row>
      <xdr:rowOff>76200</xdr:rowOff>
    </xdr:to>
    <xdr:sp macro="" textlink="">
      <xdr:nvSpPr>
        <xdr:cNvPr id="361" name="フローチャート : 判断 360"/>
        <xdr:cNvSpPr/>
      </xdr:nvSpPr>
      <xdr:spPr>
        <a:xfrm>
          <a:off x="69246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95250</xdr:rowOff>
    </xdr:from>
    <xdr:ext cx="533400" cy="257175"/>
    <xdr:sp macro="" textlink="">
      <xdr:nvSpPr>
        <xdr:cNvPr id="362" name="テキスト ボックス 361"/>
        <xdr:cNvSpPr txBox="1"/>
      </xdr:nvSpPr>
      <xdr:spPr>
        <a:xfrm>
          <a:off x="67056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68" name="円/楕円 367"/>
        <xdr:cNvSpPr/>
      </xdr:nvSpPr>
      <xdr:spPr>
        <a:xfrm>
          <a:off x="10429875"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95250</xdr:rowOff>
    </xdr:from>
    <xdr:ext cx="466725" cy="257175"/>
    <xdr:sp macro="" textlink="">
      <xdr:nvSpPr>
        <xdr:cNvPr id="369" name="農林水産業費該当値テキスト"/>
        <xdr:cNvSpPr txBox="1"/>
      </xdr:nvSpPr>
      <xdr:spPr>
        <a:xfrm>
          <a:off x="10525125"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95250</xdr:rowOff>
    </xdr:from>
    <xdr:to>
      <xdr:col>14</xdr:col>
      <xdr:colOff>76200</xdr:colOff>
      <xdr:row>58</xdr:row>
      <xdr:rowOff>28575</xdr:rowOff>
    </xdr:to>
    <xdr:sp macro="" textlink="">
      <xdr:nvSpPr>
        <xdr:cNvPr id="370" name="円/楕円 369"/>
        <xdr:cNvSpPr/>
      </xdr:nvSpPr>
      <xdr:spPr>
        <a:xfrm>
          <a:off x="95916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19050</xdr:rowOff>
    </xdr:from>
    <xdr:ext cx="466725" cy="257175"/>
    <xdr:sp macro="" textlink="">
      <xdr:nvSpPr>
        <xdr:cNvPr id="371" name="テキスト ボックス 370"/>
        <xdr:cNvSpPr txBox="1"/>
      </xdr:nvSpPr>
      <xdr:spPr>
        <a:xfrm>
          <a:off x="9401175" y="996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171450</xdr:rowOff>
    </xdr:from>
    <xdr:to>
      <xdr:col>12</xdr:col>
      <xdr:colOff>561975</xdr:colOff>
      <xdr:row>57</xdr:row>
      <xdr:rowOff>95250</xdr:rowOff>
    </xdr:to>
    <xdr:sp macro="" textlink="">
      <xdr:nvSpPr>
        <xdr:cNvPr id="372" name="円/楕円 371"/>
        <xdr:cNvSpPr/>
      </xdr:nvSpPr>
      <xdr:spPr>
        <a:xfrm>
          <a:off x="8696325"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85725</xdr:rowOff>
    </xdr:from>
    <xdr:ext cx="466725" cy="257175"/>
    <xdr:sp macro="" textlink="">
      <xdr:nvSpPr>
        <xdr:cNvPr id="373" name="テキスト ボックス 372"/>
        <xdr:cNvSpPr txBox="1"/>
      </xdr:nvSpPr>
      <xdr:spPr>
        <a:xfrm>
          <a:off x="8515350" y="985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76200</xdr:rowOff>
    </xdr:from>
    <xdr:to>
      <xdr:col>11</xdr:col>
      <xdr:colOff>361950</xdr:colOff>
      <xdr:row>58</xdr:row>
      <xdr:rowOff>9525</xdr:rowOff>
    </xdr:to>
    <xdr:sp macro="" textlink="">
      <xdr:nvSpPr>
        <xdr:cNvPr id="374" name="円/楕円 373"/>
        <xdr:cNvSpPr/>
      </xdr:nvSpPr>
      <xdr:spPr>
        <a:xfrm>
          <a:off x="78105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0</xdr:rowOff>
    </xdr:from>
    <xdr:ext cx="466725" cy="257175"/>
    <xdr:sp macro="" textlink="">
      <xdr:nvSpPr>
        <xdr:cNvPr id="375" name="テキスト ボックス 374"/>
        <xdr:cNvSpPr txBox="1"/>
      </xdr:nvSpPr>
      <xdr:spPr>
        <a:xfrm>
          <a:off x="7629525"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76" name="円/楕円 375"/>
        <xdr:cNvSpPr/>
      </xdr:nvSpPr>
      <xdr:spPr>
        <a:xfrm>
          <a:off x="6924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66675</xdr:rowOff>
    </xdr:from>
    <xdr:ext cx="466725" cy="257175"/>
    <xdr:sp macro="" textlink="">
      <xdr:nvSpPr>
        <xdr:cNvPr id="377" name="テキスト ボックス 376"/>
        <xdr:cNvSpPr txBox="1"/>
      </xdr:nvSpPr>
      <xdr:spPr>
        <a:xfrm>
          <a:off x="6734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47625</xdr:rowOff>
    </xdr:to>
    <xdr:cxnSp macro="">
      <xdr:nvCxnSpPr>
        <xdr:cNvPr id="404" name="直線コネクタ 403"/>
        <xdr:cNvCxnSpPr/>
      </xdr:nvCxnSpPr>
      <xdr:spPr>
        <a:xfrm flipV="1">
          <a:off x="9639300" y="13392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47625</xdr:rowOff>
    </xdr:from>
    <xdr:to>
      <xdr:col>14</xdr:col>
      <xdr:colOff>28575</xdr:colOff>
      <xdr:row>78</xdr:row>
      <xdr:rowOff>47625</xdr:rowOff>
    </xdr:to>
    <xdr:cxnSp macro="">
      <xdr:nvCxnSpPr>
        <xdr:cNvPr id="407" name="直線コネクタ 406"/>
        <xdr:cNvCxnSpPr/>
      </xdr:nvCxnSpPr>
      <xdr:spPr>
        <a:xfrm flipV="1">
          <a:off x="8753475" y="13420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9525</xdr:rowOff>
    </xdr:from>
    <xdr:to>
      <xdr:col>14</xdr:col>
      <xdr:colOff>76200</xdr:colOff>
      <xdr:row>77</xdr:row>
      <xdr:rowOff>104775</xdr:rowOff>
    </xdr:to>
    <xdr:sp macro="" textlink="">
      <xdr:nvSpPr>
        <xdr:cNvPr id="408" name="フローチャート : 判断 407"/>
        <xdr:cNvSpPr/>
      </xdr:nvSpPr>
      <xdr:spPr>
        <a:xfrm>
          <a:off x="9591675" y="13211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123825</xdr:rowOff>
    </xdr:from>
    <xdr:ext cx="533400" cy="257175"/>
    <xdr:sp macro="" textlink="">
      <xdr:nvSpPr>
        <xdr:cNvPr id="409" name="テキスト ボックス 408"/>
        <xdr:cNvSpPr txBox="1"/>
      </xdr:nvSpPr>
      <xdr:spPr>
        <a:xfrm>
          <a:off x="93726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76200</xdr:rowOff>
    </xdr:to>
    <xdr:cxnSp macro="">
      <xdr:nvCxnSpPr>
        <xdr:cNvPr id="410" name="直線コネクタ 409"/>
        <xdr:cNvCxnSpPr/>
      </xdr:nvCxnSpPr>
      <xdr:spPr>
        <a:xfrm flipV="1">
          <a:off x="7858125" y="134207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xdr:rowOff>
    </xdr:from>
    <xdr:to>
      <xdr:col>12</xdr:col>
      <xdr:colOff>561975</xdr:colOff>
      <xdr:row>77</xdr:row>
      <xdr:rowOff>114300</xdr:rowOff>
    </xdr:to>
    <xdr:sp macro="" textlink="">
      <xdr:nvSpPr>
        <xdr:cNvPr id="411" name="フローチャート : 判断 410"/>
        <xdr:cNvSpPr/>
      </xdr:nvSpPr>
      <xdr:spPr>
        <a:xfrm>
          <a:off x="8696325"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123825</xdr:rowOff>
    </xdr:from>
    <xdr:ext cx="533400" cy="257175"/>
    <xdr:sp macro="" textlink="">
      <xdr:nvSpPr>
        <xdr:cNvPr id="412" name="テキスト ボックス 411"/>
        <xdr:cNvSpPr txBox="1"/>
      </xdr:nvSpPr>
      <xdr:spPr>
        <a:xfrm>
          <a:off x="84867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76200</xdr:rowOff>
    </xdr:from>
    <xdr:to>
      <xdr:col>11</xdr:col>
      <xdr:colOff>304800</xdr:colOff>
      <xdr:row>78</xdr:row>
      <xdr:rowOff>85725</xdr:rowOff>
    </xdr:to>
    <xdr:cxnSp macro="">
      <xdr:nvCxnSpPr>
        <xdr:cNvPr id="413" name="直線コネクタ 412"/>
        <xdr:cNvCxnSpPr/>
      </xdr:nvCxnSpPr>
      <xdr:spPr>
        <a:xfrm flipV="1">
          <a:off x="6972300" y="134493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9525</xdr:rowOff>
    </xdr:from>
    <xdr:to>
      <xdr:col>11</xdr:col>
      <xdr:colOff>361950</xdr:colOff>
      <xdr:row>77</xdr:row>
      <xdr:rowOff>104775</xdr:rowOff>
    </xdr:to>
    <xdr:sp macro="" textlink="">
      <xdr:nvSpPr>
        <xdr:cNvPr id="414" name="フローチャート : 判断 413"/>
        <xdr:cNvSpPr/>
      </xdr:nvSpPr>
      <xdr:spPr>
        <a:xfrm>
          <a:off x="7810500"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123825</xdr:rowOff>
    </xdr:from>
    <xdr:ext cx="533400" cy="257175"/>
    <xdr:sp macro="" textlink="">
      <xdr:nvSpPr>
        <xdr:cNvPr id="415" name="テキスト ボックス 414"/>
        <xdr:cNvSpPr txBox="1"/>
      </xdr:nvSpPr>
      <xdr:spPr>
        <a:xfrm>
          <a:off x="759142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161925</xdr:rowOff>
    </xdr:from>
    <xdr:to>
      <xdr:col>10</xdr:col>
      <xdr:colOff>152400</xdr:colOff>
      <xdr:row>77</xdr:row>
      <xdr:rowOff>95250</xdr:rowOff>
    </xdr:to>
    <xdr:sp macro="" textlink="">
      <xdr:nvSpPr>
        <xdr:cNvPr id="416" name="フローチャート : 判断 415"/>
        <xdr:cNvSpPr/>
      </xdr:nvSpPr>
      <xdr:spPr>
        <a:xfrm>
          <a:off x="6924675"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114300</xdr:rowOff>
    </xdr:from>
    <xdr:ext cx="533400" cy="257175"/>
    <xdr:sp macro="" textlink="">
      <xdr:nvSpPr>
        <xdr:cNvPr id="417" name="テキスト ボックス 416"/>
        <xdr:cNvSpPr txBox="1"/>
      </xdr:nvSpPr>
      <xdr:spPr>
        <a:xfrm>
          <a:off x="67056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3" name="円/楕円 422"/>
        <xdr:cNvSpPr/>
      </xdr:nvSpPr>
      <xdr:spPr>
        <a:xfrm>
          <a:off x="104298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466725" cy="257175"/>
    <xdr:sp macro="" textlink="">
      <xdr:nvSpPr>
        <xdr:cNvPr id="424" name="商工費該当値テキスト"/>
        <xdr:cNvSpPr txBox="1"/>
      </xdr:nvSpPr>
      <xdr:spPr>
        <a:xfrm>
          <a:off x="1052512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25" name="円/楕円 424"/>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6" name="テキスト ボックス 425"/>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171450</xdr:rowOff>
    </xdr:from>
    <xdr:to>
      <xdr:col>12</xdr:col>
      <xdr:colOff>561975</xdr:colOff>
      <xdr:row>78</xdr:row>
      <xdr:rowOff>95250</xdr:rowOff>
    </xdr:to>
    <xdr:sp macro="" textlink="">
      <xdr:nvSpPr>
        <xdr:cNvPr id="427" name="円/楕円 426"/>
        <xdr:cNvSpPr/>
      </xdr:nvSpPr>
      <xdr:spPr>
        <a:xfrm>
          <a:off x="8696325"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8" name="テキスト ボックス 427"/>
        <xdr:cNvSpPr txBox="1"/>
      </xdr:nvSpPr>
      <xdr:spPr>
        <a:xfrm>
          <a:off x="851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133350</xdr:rowOff>
    </xdr:to>
    <xdr:sp macro="" textlink="">
      <xdr:nvSpPr>
        <xdr:cNvPr id="429" name="円/楕円 428"/>
        <xdr:cNvSpPr/>
      </xdr:nvSpPr>
      <xdr:spPr>
        <a:xfrm>
          <a:off x="78105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30" name="テキスト ボックス 429"/>
        <xdr:cNvSpPr txBox="1"/>
      </xdr:nvSpPr>
      <xdr:spPr>
        <a:xfrm>
          <a:off x="76295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38100</xdr:rowOff>
    </xdr:from>
    <xdr:to>
      <xdr:col>10</xdr:col>
      <xdr:colOff>152400</xdr:colOff>
      <xdr:row>78</xdr:row>
      <xdr:rowOff>133350</xdr:rowOff>
    </xdr:to>
    <xdr:sp macro="" textlink="">
      <xdr:nvSpPr>
        <xdr:cNvPr id="431" name="円/楕円 430"/>
        <xdr:cNvSpPr/>
      </xdr:nvSpPr>
      <xdr:spPr>
        <a:xfrm>
          <a:off x="6924675" y="13411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123825</xdr:rowOff>
    </xdr:from>
    <xdr:ext cx="466725" cy="257175"/>
    <xdr:sp macro="" textlink="">
      <xdr:nvSpPr>
        <xdr:cNvPr id="432" name="テキスト ボックス 431"/>
        <xdr:cNvSpPr txBox="1"/>
      </xdr:nvSpPr>
      <xdr:spPr>
        <a:xfrm>
          <a:off x="673417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28575</xdr:rowOff>
    </xdr:from>
    <xdr:to>
      <xdr:col>15</xdr:col>
      <xdr:colOff>180975</xdr:colOff>
      <xdr:row>98</xdr:row>
      <xdr:rowOff>28575</xdr:rowOff>
    </xdr:to>
    <xdr:cxnSp macro="">
      <xdr:nvCxnSpPr>
        <xdr:cNvPr id="462" name="直線コネクタ 461"/>
        <xdr:cNvCxnSpPr/>
      </xdr:nvCxnSpPr>
      <xdr:spPr>
        <a:xfrm>
          <a:off x="9639300" y="16830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152400</xdr:rowOff>
    </xdr:from>
    <xdr:to>
      <xdr:col>14</xdr:col>
      <xdr:colOff>28575</xdr:colOff>
      <xdr:row>98</xdr:row>
      <xdr:rowOff>28575</xdr:rowOff>
    </xdr:to>
    <xdr:cxnSp macro="">
      <xdr:nvCxnSpPr>
        <xdr:cNvPr id="465" name="直線コネクタ 464"/>
        <xdr:cNvCxnSpPr/>
      </xdr:nvCxnSpPr>
      <xdr:spPr>
        <a:xfrm>
          <a:off x="8753475" y="167830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104775</xdr:rowOff>
    </xdr:from>
    <xdr:ext cx="533400" cy="257175"/>
    <xdr:sp macro="" textlink="">
      <xdr:nvSpPr>
        <xdr:cNvPr id="467" name="テキスト ボックス 466"/>
        <xdr:cNvSpPr txBox="1"/>
      </xdr:nvSpPr>
      <xdr:spPr>
        <a:xfrm>
          <a:off x="937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152400</xdr:rowOff>
    </xdr:from>
    <xdr:to>
      <xdr:col>12</xdr:col>
      <xdr:colOff>514350</xdr:colOff>
      <xdr:row>98</xdr:row>
      <xdr:rowOff>66675</xdr:rowOff>
    </xdr:to>
    <xdr:cxnSp macro="">
      <xdr:nvCxnSpPr>
        <xdr:cNvPr id="468" name="直線コネクタ 467"/>
        <xdr:cNvCxnSpPr/>
      </xdr:nvCxnSpPr>
      <xdr:spPr>
        <a:xfrm flipV="1">
          <a:off x="7858125" y="167830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161925</xdr:rowOff>
    </xdr:from>
    <xdr:to>
      <xdr:col>12</xdr:col>
      <xdr:colOff>561975</xdr:colOff>
      <xdr:row>96</xdr:row>
      <xdr:rowOff>85725</xdr:rowOff>
    </xdr:to>
    <xdr:sp macro="" textlink="">
      <xdr:nvSpPr>
        <xdr:cNvPr id="469" name="フローチャート : 判断 468"/>
        <xdr:cNvSpPr/>
      </xdr:nvSpPr>
      <xdr:spPr>
        <a:xfrm>
          <a:off x="869632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104775</xdr:rowOff>
    </xdr:from>
    <xdr:ext cx="533400" cy="257175"/>
    <xdr:sp macro="" textlink="">
      <xdr:nvSpPr>
        <xdr:cNvPr id="470" name="テキスト ボックス 469"/>
        <xdr:cNvSpPr txBox="1"/>
      </xdr:nvSpPr>
      <xdr:spPr>
        <a:xfrm>
          <a:off x="848677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0</xdr:rowOff>
    </xdr:from>
    <xdr:to>
      <xdr:col>11</xdr:col>
      <xdr:colOff>304800</xdr:colOff>
      <xdr:row>98</xdr:row>
      <xdr:rowOff>66675</xdr:rowOff>
    </xdr:to>
    <xdr:cxnSp macro="">
      <xdr:nvCxnSpPr>
        <xdr:cNvPr id="471" name="直線コネクタ 470"/>
        <xdr:cNvCxnSpPr/>
      </xdr:nvCxnSpPr>
      <xdr:spPr>
        <a:xfrm>
          <a:off x="6972300" y="166306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85725</xdr:rowOff>
    </xdr:from>
    <xdr:to>
      <xdr:col>11</xdr:col>
      <xdr:colOff>361950</xdr:colOff>
      <xdr:row>97</xdr:row>
      <xdr:rowOff>19050</xdr:rowOff>
    </xdr:to>
    <xdr:sp macro="" textlink="">
      <xdr:nvSpPr>
        <xdr:cNvPr id="472" name="フローチャート : 判断 471"/>
        <xdr:cNvSpPr/>
      </xdr:nvSpPr>
      <xdr:spPr>
        <a:xfrm>
          <a:off x="7810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28575</xdr:rowOff>
    </xdr:from>
    <xdr:ext cx="533400" cy="257175"/>
    <xdr:sp macro="" textlink="">
      <xdr:nvSpPr>
        <xdr:cNvPr id="473" name="テキスト ボックス 472"/>
        <xdr:cNvSpPr txBox="1"/>
      </xdr:nvSpPr>
      <xdr:spPr>
        <a:xfrm>
          <a:off x="759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57150</xdr:rowOff>
    </xdr:from>
    <xdr:to>
      <xdr:col>10</xdr:col>
      <xdr:colOff>152400</xdr:colOff>
      <xdr:row>96</xdr:row>
      <xdr:rowOff>161925</xdr:rowOff>
    </xdr:to>
    <xdr:sp macro="" textlink="">
      <xdr:nvSpPr>
        <xdr:cNvPr id="474" name="フローチャート : 判断 473"/>
        <xdr:cNvSpPr/>
      </xdr:nvSpPr>
      <xdr:spPr>
        <a:xfrm>
          <a:off x="6924675" y="16516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0</xdr:rowOff>
    </xdr:from>
    <xdr:ext cx="533400" cy="257175"/>
    <xdr:sp macro="" textlink="">
      <xdr:nvSpPr>
        <xdr:cNvPr id="475" name="テキスト ボックス 474"/>
        <xdr:cNvSpPr txBox="1"/>
      </xdr:nvSpPr>
      <xdr:spPr>
        <a:xfrm>
          <a:off x="67056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152400</xdr:rowOff>
    </xdr:from>
    <xdr:to>
      <xdr:col>15</xdr:col>
      <xdr:colOff>228600</xdr:colOff>
      <xdr:row>98</xdr:row>
      <xdr:rowOff>85725</xdr:rowOff>
    </xdr:to>
    <xdr:sp macro="" textlink="">
      <xdr:nvSpPr>
        <xdr:cNvPr id="481" name="円/楕円 480"/>
        <xdr:cNvSpPr/>
      </xdr:nvSpPr>
      <xdr:spPr>
        <a:xfrm>
          <a:off x="104298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133350</xdr:rowOff>
    </xdr:from>
    <xdr:ext cx="533400" cy="257175"/>
    <xdr:sp macro="" textlink="">
      <xdr:nvSpPr>
        <xdr:cNvPr id="482" name="土木費該当値テキスト"/>
        <xdr:cNvSpPr txBox="1"/>
      </xdr:nvSpPr>
      <xdr:spPr>
        <a:xfrm>
          <a:off x="1052512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142875</xdr:rowOff>
    </xdr:from>
    <xdr:to>
      <xdr:col>14</xdr:col>
      <xdr:colOff>76200</xdr:colOff>
      <xdr:row>98</xdr:row>
      <xdr:rowOff>76200</xdr:rowOff>
    </xdr:to>
    <xdr:sp macro="" textlink="">
      <xdr:nvSpPr>
        <xdr:cNvPr id="483" name="円/楕円 482"/>
        <xdr:cNvSpPr/>
      </xdr:nvSpPr>
      <xdr:spPr>
        <a:xfrm>
          <a:off x="95916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66675</xdr:rowOff>
    </xdr:from>
    <xdr:ext cx="533400" cy="257175"/>
    <xdr:sp macro="" textlink="">
      <xdr:nvSpPr>
        <xdr:cNvPr id="484" name="テキスト ボックス 483"/>
        <xdr:cNvSpPr txBox="1"/>
      </xdr:nvSpPr>
      <xdr:spPr>
        <a:xfrm>
          <a:off x="937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29,921</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104775</xdr:rowOff>
    </xdr:from>
    <xdr:to>
      <xdr:col>12</xdr:col>
      <xdr:colOff>561975</xdr:colOff>
      <xdr:row>98</xdr:row>
      <xdr:rowOff>38100</xdr:rowOff>
    </xdr:to>
    <xdr:sp macro="" textlink="">
      <xdr:nvSpPr>
        <xdr:cNvPr id="485" name="円/楕円 484"/>
        <xdr:cNvSpPr/>
      </xdr:nvSpPr>
      <xdr:spPr>
        <a:xfrm>
          <a:off x="8696325"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28575</xdr:rowOff>
    </xdr:from>
    <xdr:ext cx="533400" cy="257175"/>
    <xdr:sp macro="" textlink="">
      <xdr:nvSpPr>
        <xdr:cNvPr id="486" name="テキスト ボックス 485"/>
        <xdr:cNvSpPr txBox="1"/>
      </xdr:nvSpPr>
      <xdr:spPr>
        <a:xfrm>
          <a:off x="848677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9525</xdr:rowOff>
    </xdr:from>
    <xdr:to>
      <xdr:col>11</xdr:col>
      <xdr:colOff>361950</xdr:colOff>
      <xdr:row>98</xdr:row>
      <xdr:rowOff>114300</xdr:rowOff>
    </xdr:to>
    <xdr:sp macro="" textlink="">
      <xdr:nvSpPr>
        <xdr:cNvPr id="487" name="円/楕円 486"/>
        <xdr:cNvSpPr/>
      </xdr:nvSpPr>
      <xdr:spPr>
        <a:xfrm>
          <a:off x="7810500"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104775</xdr:rowOff>
    </xdr:from>
    <xdr:ext cx="533400" cy="257175"/>
    <xdr:sp macro="" textlink="">
      <xdr:nvSpPr>
        <xdr:cNvPr id="488" name="テキスト ボックス 487"/>
        <xdr:cNvSpPr txBox="1"/>
      </xdr:nvSpPr>
      <xdr:spPr>
        <a:xfrm>
          <a:off x="759142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89" name="円/楕円 488"/>
        <xdr:cNvSpPr/>
      </xdr:nvSpPr>
      <xdr:spPr>
        <a:xfrm>
          <a:off x="6924675"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90" name="テキスト ボックス 489"/>
        <xdr:cNvSpPr txBox="1"/>
      </xdr:nvSpPr>
      <xdr:spPr>
        <a:xfrm>
          <a:off x="670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38</xdr:row>
      <xdr:rowOff>133350</xdr:rowOff>
    </xdr:to>
    <xdr:cxnSp macro="">
      <xdr:nvCxnSpPr>
        <xdr:cNvPr id="520" name="直線コネクタ 519"/>
        <xdr:cNvCxnSpPr/>
      </xdr:nvCxnSpPr>
      <xdr:spPr>
        <a:xfrm>
          <a:off x="15478125" y="66389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123825</xdr:rowOff>
    </xdr:from>
    <xdr:to>
      <xdr:col>22</xdr:col>
      <xdr:colOff>361950</xdr:colOff>
      <xdr:row>38</xdr:row>
      <xdr:rowOff>152400</xdr:rowOff>
    </xdr:to>
    <xdr:cxnSp macro="">
      <xdr:nvCxnSpPr>
        <xdr:cNvPr id="523" name="直線コネクタ 522"/>
        <xdr:cNvCxnSpPr/>
      </xdr:nvCxnSpPr>
      <xdr:spPr>
        <a:xfrm flipV="1">
          <a:off x="14592300" y="6638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133350</xdr:rowOff>
    </xdr:from>
    <xdr:to>
      <xdr:col>22</xdr:col>
      <xdr:colOff>419100</xdr:colOff>
      <xdr:row>37</xdr:row>
      <xdr:rowOff>57150</xdr:rowOff>
    </xdr:to>
    <xdr:sp macro="" textlink="">
      <xdr:nvSpPr>
        <xdr:cNvPr id="524" name="フローチャート : 判断 523"/>
        <xdr:cNvSpPr/>
      </xdr:nvSpPr>
      <xdr:spPr>
        <a:xfrm>
          <a:off x="154305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76200</xdr:rowOff>
    </xdr:from>
    <xdr:ext cx="533400" cy="257175"/>
    <xdr:sp macro="" textlink="">
      <xdr:nvSpPr>
        <xdr:cNvPr id="525" name="テキスト ボックス 524"/>
        <xdr:cNvSpPr txBox="1"/>
      </xdr:nvSpPr>
      <xdr:spPr>
        <a:xfrm>
          <a:off x="1521142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152400</xdr:rowOff>
    </xdr:from>
    <xdr:to>
      <xdr:col>21</xdr:col>
      <xdr:colOff>161925</xdr:colOff>
      <xdr:row>39</xdr:row>
      <xdr:rowOff>0</xdr:rowOff>
    </xdr:to>
    <xdr:cxnSp macro="">
      <xdr:nvCxnSpPr>
        <xdr:cNvPr id="526" name="直線コネクタ 525"/>
        <xdr:cNvCxnSpPr/>
      </xdr:nvCxnSpPr>
      <xdr:spPr>
        <a:xfrm flipV="1">
          <a:off x="13706475" y="6667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27" name="フローチャート : 判断 526"/>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142875</xdr:rowOff>
    </xdr:from>
    <xdr:ext cx="533400" cy="257175"/>
    <xdr:sp macro="" textlink="">
      <xdr:nvSpPr>
        <xdr:cNvPr id="528" name="テキスト ボックス 527"/>
        <xdr:cNvSpPr txBox="1"/>
      </xdr:nvSpPr>
      <xdr:spPr>
        <a:xfrm>
          <a:off x="1432560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161925</xdr:rowOff>
    </xdr:from>
    <xdr:to>
      <xdr:col>19</xdr:col>
      <xdr:colOff>647700</xdr:colOff>
      <xdr:row>39</xdr:row>
      <xdr:rowOff>0</xdr:rowOff>
    </xdr:to>
    <xdr:cxnSp macro="">
      <xdr:nvCxnSpPr>
        <xdr:cNvPr id="529" name="直線コネクタ 528"/>
        <xdr:cNvCxnSpPr/>
      </xdr:nvCxnSpPr>
      <xdr:spPr>
        <a:xfrm>
          <a:off x="12811125" y="6677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19050</xdr:rowOff>
    </xdr:to>
    <xdr:sp macro="" textlink="">
      <xdr:nvSpPr>
        <xdr:cNvPr id="530" name="フローチャート : 判断 529"/>
        <xdr:cNvSpPr/>
      </xdr:nvSpPr>
      <xdr:spPr>
        <a:xfrm>
          <a:off x="136493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38100</xdr:rowOff>
    </xdr:from>
    <xdr:ext cx="533400" cy="257175"/>
    <xdr:sp macro="" textlink="">
      <xdr:nvSpPr>
        <xdr:cNvPr id="531" name="テキスト ボックス 530"/>
        <xdr:cNvSpPr txBox="1"/>
      </xdr:nvSpPr>
      <xdr:spPr>
        <a:xfrm>
          <a:off x="13439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9525</xdr:rowOff>
    </xdr:to>
    <xdr:sp macro="" textlink="">
      <xdr:nvSpPr>
        <xdr:cNvPr id="532" name="フローチャート : 判断 531"/>
        <xdr:cNvSpPr/>
      </xdr:nvSpPr>
      <xdr:spPr>
        <a:xfrm>
          <a:off x="1276350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28575</xdr:rowOff>
    </xdr:from>
    <xdr:ext cx="533400" cy="257175"/>
    <xdr:sp macro="" textlink="">
      <xdr:nvSpPr>
        <xdr:cNvPr id="533" name="テキスト ボックス 532"/>
        <xdr:cNvSpPr txBox="1"/>
      </xdr:nvSpPr>
      <xdr:spPr>
        <a:xfrm>
          <a:off x="1254442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9525</xdr:rowOff>
    </xdr:to>
    <xdr:sp macro="" textlink="">
      <xdr:nvSpPr>
        <xdr:cNvPr id="539" name="円/楕円 538"/>
        <xdr:cNvSpPr/>
      </xdr:nvSpPr>
      <xdr:spPr>
        <a:xfrm>
          <a:off x="1626870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57150</xdr:rowOff>
    </xdr:from>
    <xdr:ext cx="533400" cy="257175"/>
    <xdr:sp macro="" textlink="">
      <xdr:nvSpPr>
        <xdr:cNvPr id="540" name="消防費該当値テキスト"/>
        <xdr:cNvSpPr txBox="1"/>
      </xdr:nvSpPr>
      <xdr:spPr>
        <a:xfrm>
          <a:off x="1637347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419100</xdr:colOff>
      <xdr:row>39</xdr:row>
      <xdr:rowOff>0</xdr:rowOff>
    </xdr:to>
    <xdr:sp macro="" textlink="">
      <xdr:nvSpPr>
        <xdr:cNvPr id="541" name="円/楕円 540"/>
        <xdr:cNvSpPr/>
      </xdr:nvSpPr>
      <xdr:spPr>
        <a:xfrm>
          <a:off x="15430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161925</xdr:rowOff>
    </xdr:from>
    <xdr:ext cx="533400" cy="257175"/>
    <xdr:sp macro="" textlink="">
      <xdr:nvSpPr>
        <xdr:cNvPr id="542" name="テキスト ボックス 541"/>
        <xdr:cNvSpPr txBox="1"/>
      </xdr:nvSpPr>
      <xdr:spPr>
        <a:xfrm>
          <a:off x="1521142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95250</xdr:rowOff>
    </xdr:from>
    <xdr:to>
      <xdr:col>21</xdr:col>
      <xdr:colOff>209550</xdr:colOff>
      <xdr:row>39</xdr:row>
      <xdr:rowOff>28575</xdr:rowOff>
    </xdr:to>
    <xdr:sp macro="" textlink="">
      <xdr:nvSpPr>
        <xdr:cNvPr id="543" name="円/楕円 542"/>
        <xdr:cNvSpPr/>
      </xdr:nvSpPr>
      <xdr:spPr>
        <a:xfrm>
          <a:off x="14544675" y="661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39</xdr:row>
      <xdr:rowOff>19050</xdr:rowOff>
    </xdr:from>
    <xdr:ext cx="533400" cy="257175"/>
    <xdr:sp macro="" textlink="">
      <xdr:nvSpPr>
        <xdr:cNvPr id="544" name="テキスト ボックス 543"/>
        <xdr:cNvSpPr txBox="1"/>
      </xdr:nvSpPr>
      <xdr:spPr>
        <a:xfrm>
          <a:off x="1432560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123825</xdr:rowOff>
    </xdr:from>
    <xdr:to>
      <xdr:col>20</xdr:col>
      <xdr:colOff>9525</xdr:colOff>
      <xdr:row>39</xdr:row>
      <xdr:rowOff>57150</xdr:rowOff>
    </xdr:to>
    <xdr:sp macro="" textlink="">
      <xdr:nvSpPr>
        <xdr:cNvPr id="545" name="円/楕円 544"/>
        <xdr:cNvSpPr/>
      </xdr:nvSpPr>
      <xdr:spPr>
        <a:xfrm>
          <a:off x="13649325"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39</xdr:row>
      <xdr:rowOff>47625</xdr:rowOff>
    </xdr:from>
    <xdr:ext cx="533400" cy="257175"/>
    <xdr:sp macro="" textlink="">
      <xdr:nvSpPr>
        <xdr:cNvPr id="546" name="テキスト ボックス 545"/>
        <xdr:cNvSpPr txBox="1"/>
      </xdr:nvSpPr>
      <xdr:spPr>
        <a:xfrm>
          <a:off x="13439775"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114300</xdr:rowOff>
    </xdr:from>
    <xdr:to>
      <xdr:col>18</xdr:col>
      <xdr:colOff>495300</xdr:colOff>
      <xdr:row>39</xdr:row>
      <xdr:rowOff>38100</xdr:rowOff>
    </xdr:to>
    <xdr:sp macro="" textlink="">
      <xdr:nvSpPr>
        <xdr:cNvPr id="547" name="円/楕円 546"/>
        <xdr:cNvSpPr/>
      </xdr:nvSpPr>
      <xdr:spPr>
        <a:xfrm>
          <a:off x="12763500"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39</xdr:row>
      <xdr:rowOff>28575</xdr:rowOff>
    </xdr:from>
    <xdr:ext cx="533400" cy="257175"/>
    <xdr:sp macro="" textlink="">
      <xdr:nvSpPr>
        <xdr:cNvPr id="548" name="テキスト ボックス 547"/>
        <xdr:cNvSpPr txBox="1"/>
      </xdr:nvSpPr>
      <xdr:spPr>
        <a:xfrm>
          <a:off x="12544425"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19050</xdr:rowOff>
    </xdr:from>
    <xdr:to>
      <xdr:col>23</xdr:col>
      <xdr:colOff>514350</xdr:colOff>
      <xdr:row>53</xdr:row>
      <xdr:rowOff>123825</xdr:rowOff>
    </xdr:to>
    <xdr:cxnSp macro="">
      <xdr:nvCxnSpPr>
        <xdr:cNvPr id="578" name="直線コネクタ 577"/>
        <xdr:cNvCxnSpPr/>
      </xdr:nvCxnSpPr>
      <xdr:spPr>
        <a:xfrm flipV="1">
          <a:off x="15478125" y="91059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123825</xdr:rowOff>
    </xdr:from>
    <xdr:to>
      <xdr:col>22</xdr:col>
      <xdr:colOff>361950</xdr:colOff>
      <xdr:row>55</xdr:row>
      <xdr:rowOff>152400</xdr:rowOff>
    </xdr:to>
    <xdr:cxnSp macro="">
      <xdr:nvCxnSpPr>
        <xdr:cNvPr id="581" name="直線コネクタ 580"/>
        <xdr:cNvCxnSpPr/>
      </xdr:nvCxnSpPr>
      <xdr:spPr>
        <a:xfrm flipV="1">
          <a:off x="14592300" y="9210675"/>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47625</xdr:rowOff>
    </xdr:from>
    <xdr:to>
      <xdr:col>22</xdr:col>
      <xdr:colOff>419100</xdr:colOff>
      <xdr:row>55</xdr:row>
      <xdr:rowOff>142875</xdr:rowOff>
    </xdr:to>
    <xdr:sp macro="" textlink="">
      <xdr:nvSpPr>
        <xdr:cNvPr id="582" name="フローチャート : 判断 581"/>
        <xdr:cNvSpPr/>
      </xdr:nvSpPr>
      <xdr:spPr>
        <a:xfrm>
          <a:off x="15430500" y="947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133350</xdr:rowOff>
    </xdr:from>
    <xdr:ext cx="533400" cy="257175"/>
    <xdr:sp macro="" textlink="">
      <xdr:nvSpPr>
        <xdr:cNvPr id="583" name="テキスト ボックス 582"/>
        <xdr:cNvSpPr txBox="1"/>
      </xdr:nvSpPr>
      <xdr:spPr>
        <a:xfrm>
          <a:off x="152114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152400</xdr:rowOff>
    </xdr:from>
    <xdr:to>
      <xdr:col>21</xdr:col>
      <xdr:colOff>161925</xdr:colOff>
      <xdr:row>57</xdr:row>
      <xdr:rowOff>123825</xdr:rowOff>
    </xdr:to>
    <xdr:cxnSp macro="">
      <xdr:nvCxnSpPr>
        <xdr:cNvPr id="584" name="直線コネクタ 583"/>
        <xdr:cNvCxnSpPr/>
      </xdr:nvCxnSpPr>
      <xdr:spPr>
        <a:xfrm flipV="1">
          <a:off x="13706475" y="9582150"/>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38100</xdr:rowOff>
    </xdr:from>
    <xdr:to>
      <xdr:col>21</xdr:col>
      <xdr:colOff>209550</xdr:colOff>
      <xdr:row>55</xdr:row>
      <xdr:rowOff>142875</xdr:rowOff>
    </xdr:to>
    <xdr:sp macro="" textlink="">
      <xdr:nvSpPr>
        <xdr:cNvPr id="585" name="フローチャート : 判断 584"/>
        <xdr:cNvSpPr/>
      </xdr:nvSpPr>
      <xdr:spPr>
        <a:xfrm>
          <a:off x="14544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161925</xdr:rowOff>
    </xdr:from>
    <xdr:ext cx="533400" cy="257175"/>
    <xdr:sp macro="" textlink="">
      <xdr:nvSpPr>
        <xdr:cNvPr id="586" name="テキスト ボックス 585"/>
        <xdr:cNvSpPr txBox="1"/>
      </xdr:nvSpPr>
      <xdr:spPr>
        <a:xfrm>
          <a:off x="14325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114300</xdr:rowOff>
    </xdr:from>
    <xdr:to>
      <xdr:col>19</xdr:col>
      <xdr:colOff>647700</xdr:colOff>
      <xdr:row>57</xdr:row>
      <xdr:rowOff>123825</xdr:rowOff>
    </xdr:to>
    <xdr:cxnSp macro="">
      <xdr:nvCxnSpPr>
        <xdr:cNvPr id="587" name="直線コネクタ 586"/>
        <xdr:cNvCxnSpPr/>
      </xdr:nvCxnSpPr>
      <xdr:spPr>
        <a:xfrm>
          <a:off x="12811125" y="9715500"/>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133350</xdr:rowOff>
    </xdr:from>
    <xdr:to>
      <xdr:col>20</xdr:col>
      <xdr:colOff>9525</xdr:colOff>
      <xdr:row>56</xdr:row>
      <xdr:rowOff>66675</xdr:rowOff>
    </xdr:to>
    <xdr:sp macro="" textlink="">
      <xdr:nvSpPr>
        <xdr:cNvPr id="588" name="フローチャート : 判断 587"/>
        <xdr:cNvSpPr/>
      </xdr:nvSpPr>
      <xdr:spPr>
        <a:xfrm>
          <a:off x="13649325"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89" name="テキスト ボックス 58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114300</xdr:rowOff>
    </xdr:from>
    <xdr:to>
      <xdr:col>18</xdr:col>
      <xdr:colOff>495300</xdr:colOff>
      <xdr:row>56</xdr:row>
      <xdr:rowOff>47625</xdr:rowOff>
    </xdr:to>
    <xdr:sp macro="" textlink="">
      <xdr:nvSpPr>
        <xdr:cNvPr id="590" name="フローチャート : 判断 589"/>
        <xdr:cNvSpPr/>
      </xdr:nvSpPr>
      <xdr:spPr>
        <a:xfrm>
          <a:off x="12763500" y="954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66675</xdr:rowOff>
    </xdr:from>
    <xdr:ext cx="533400" cy="257175"/>
    <xdr:sp macro="" textlink="">
      <xdr:nvSpPr>
        <xdr:cNvPr id="591" name="テキスト ボックス 590"/>
        <xdr:cNvSpPr txBox="1"/>
      </xdr:nvSpPr>
      <xdr:spPr>
        <a:xfrm>
          <a:off x="1254442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142875</xdr:rowOff>
    </xdr:from>
    <xdr:to>
      <xdr:col>23</xdr:col>
      <xdr:colOff>571500</xdr:colOff>
      <xdr:row>53</xdr:row>
      <xdr:rowOff>66675</xdr:rowOff>
    </xdr:to>
    <xdr:sp macro="" textlink="">
      <xdr:nvSpPr>
        <xdr:cNvPr id="597" name="円/楕円 596"/>
        <xdr:cNvSpPr/>
      </xdr:nvSpPr>
      <xdr:spPr>
        <a:xfrm>
          <a:off x="16268700" y="905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51</xdr:row>
      <xdr:rowOff>161925</xdr:rowOff>
    </xdr:from>
    <xdr:ext cx="533400" cy="257175"/>
    <xdr:sp macro="" textlink="">
      <xdr:nvSpPr>
        <xdr:cNvPr id="598" name="教育費該当値テキスト"/>
        <xdr:cNvSpPr txBox="1"/>
      </xdr:nvSpPr>
      <xdr:spPr>
        <a:xfrm>
          <a:off x="16373475" y="890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66675</xdr:rowOff>
    </xdr:from>
    <xdr:to>
      <xdr:col>22</xdr:col>
      <xdr:colOff>419100</xdr:colOff>
      <xdr:row>53</xdr:row>
      <xdr:rowOff>171450</xdr:rowOff>
    </xdr:to>
    <xdr:sp macro="" textlink="">
      <xdr:nvSpPr>
        <xdr:cNvPr id="599" name="円/楕円 598"/>
        <xdr:cNvSpPr/>
      </xdr:nvSpPr>
      <xdr:spPr>
        <a:xfrm>
          <a:off x="15430500"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52</xdr:row>
      <xdr:rowOff>19050</xdr:rowOff>
    </xdr:from>
    <xdr:ext cx="533400" cy="257175"/>
    <xdr:sp macro="" textlink="">
      <xdr:nvSpPr>
        <xdr:cNvPr id="600" name="テキスト ボックス 599"/>
        <xdr:cNvSpPr txBox="1"/>
      </xdr:nvSpPr>
      <xdr:spPr>
        <a:xfrm>
          <a:off x="15211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70,049</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104775</xdr:rowOff>
    </xdr:from>
    <xdr:to>
      <xdr:col>21</xdr:col>
      <xdr:colOff>209550</xdr:colOff>
      <xdr:row>56</xdr:row>
      <xdr:rowOff>38100</xdr:rowOff>
    </xdr:to>
    <xdr:sp macro="" textlink="">
      <xdr:nvSpPr>
        <xdr:cNvPr id="601" name="円/楕円 600"/>
        <xdr:cNvSpPr/>
      </xdr:nvSpPr>
      <xdr:spPr>
        <a:xfrm>
          <a:off x="14544675" y="953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28575</xdr:rowOff>
    </xdr:from>
    <xdr:ext cx="533400" cy="257175"/>
    <xdr:sp macro="" textlink="">
      <xdr:nvSpPr>
        <xdr:cNvPr id="602" name="テキスト ボックス 601"/>
        <xdr:cNvSpPr txBox="1"/>
      </xdr:nvSpPr>
      <xdr:spPr>
        <a:xfrm>
          <a:off x="143256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76200</xdr:rowOff>
    </xdr:from>
    <xdr:to>
      <xdr:col>20</xdr:col>
      <xdr:colOff>9525</xdr:colOff>
      <xdr:row>58</xdr:row>
      <xdr:rowOff>0</xdr:rowOff>
    </xdr:to>
    <xdr:sp macro="" textlink="">
      <xdr:nvSpPr>
        <xdr:cNvPr id="603" name="円/楕円 602"/>
        <xdr:cNvSpPr/>
      </xdr:nvSpPr>
      <xdr:spPr>
        <a:xfrm>
          <a:off x="1364932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161925</xdr:rowOff>
    </xdr:from>
    <xdr:ext cx="533400" cy="257175"/>
    <xdr:sp macro="" textlink="">
      <xdr:nvSpPr>
        <xdr:cNvPr id="604" name="テキスト ボックス 603"/>
        <xdr:cNvSpPr txBox="1"/>
      </xdr:nvSpPr>
      <xdr:spPr>
        <a:xfrm>
          <a:off x="13439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66675</xdr:rowOff>
    </xdr:from>
    <xdr:to>
      <xdr:col>18</xdr:col>
      <xdr:colOff>495300</xdr:colOff>
      <xdr:row>56</xdr:row>
      <xdr:rowOff>161925</xdr:rowOff>
    </xdr:to>
    <xdr:sp macro="" textlink="">
      <xdr:nvSpPr>
        <xdr:cNvPr id="605" name="円/楕円 604"/>
        <xdr:cNvSpPr/>
      </xdr:nvSpPr>
      <xdr:spPr>
        <a:xfrm>
          <a:off x="12763500" y="966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152400</xdr:rowOff>
    </xdr:from>
    <xdr:ext cx="533400" cy="257175"/>
    <xdr:sp macro="" textlink="">
      <xdr:nvSpPr>
        <xdr:cNvPr id="606" name="テキスト ボックス 605"/>
        <xdr:cNvSpPr txBox="1"/>
      </xdr:nvSpPr>
      <xdr:spPr>
        <a:xfrm>
          <a:off x="125444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123825</xdr:rowOff>
    </xdr:from>
    <xdr:to>
      <xdr:col>23</xdr:col>
      <xdr:colOff>514350</xdr:colOff>
      <xdr:row>79</xdr:row>
      <xdr:rowOff>38100</xdr:rowOff>
    </xdr:to>
    <xdr:cxnSp macro="">
      <xdr:nvCxnSpPr>
        <xdr:cNvPr id="635" name="直線コネクタ 634"/>
        <xdr:cNvCxnSpPr/>
      </xdr:nvCxnSpPr>
      <xdr:spPr>
        <a:xfrm>
          <a:off x="15478125" y="134969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95250</xdr:rowOff>
    </xdr:from>
    <xdr:to>
      <xdr:col>22</xdr:col>
      <xdr:colOff>361950</xdr:colOff>
      <xdr:row>78</xdr:row>
      <xdr:rowOff>123825</xdr:rowOff>
    </xdr:to>
    <xdr:cxnSp macro="">
      <xdr:nvCxnSpPr>
        <xdr:cNvPr id="638" name="直線コネクタ 637"/>
        <xdr:cNvCxnSpPr/>
      </xdr:nvCxnSpPr>
      <xdr:spPr>
        <a:xfrm>
          <a:off x="14592300" y="13468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0</xdr:rowOff>
    </xdr:from>
    <xdr:to>
      <xdr:col>22</xdr:col>
      <xdr:colOff>419100</xdr:colOff>
      <xdr:row>78</xdr:row>
      <xdr:rowOff>104775</xdr:rowOff>
    </xdr:to>
    <xdr:sp macro="" textlink="">
      <xdr:nvSpPr>
        <xdr:cNvPr id="639" name="フローチャート : 判断 638"/>
        <xdr:cNvSpPr/>
      </xdr:nvSpPr>
      <xdr:spPr>
        <a:xfrm>
          <a:off x="154305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123825</xdr:rowOff>
    </xdr:from>
    <xdr:ext cx="466725" cy="257175"/>
    <xdr:sp macro="" textlink="">
      <xdr:nvSpPr>
        <xdr:cNvPr id="640" name="テキスト ボックス 639"/>
        <xdr:cNvSpPr txBox="1"/>
      </xdr:nvSpPr>
      <xdr:spPr>
        <a:xfrm>
          <a:off x="1524952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95250</xdr:rowOff>
    </xdr:from>
    <xdr:to>
      <xdr:col>21</xdr:col>
      <xdr:colOff>161925</xdr:colOff>
      <xdr:row>79</xdr:row>
      <xdr:rowOff>38100</xdr:rowOff>
    </xdr:to>
    <xdr:cxnSp macro="">
      <xdr:nvCxnSpPr>
        <xdr:cNvPr id="641" name="直線コネクタ 640"/>
        <xdr:cNvCxnSpPr/>
      </xdr:nvCxnSpPr>
      <xdr:spPr>
        <a:xfrm flipV="1">
          <a:off x="13706475" y="13468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28575</xdr:rowOff>
    </xdr:from>
    <xdr:to>
      <xdr:col>21</xdr:col>
      <xdr:colOff>209550</xdr:colOff>
      <xdr:row>77</xdr:row>
      <xdr:rowOff>133350</xdr:rowOff>
    </xdr:to>
    <xdr:sp macro="" textlink="">
      <xdr:nvSpPr>
        <xdr:cNvPr id="642" name="フローチャート : 判断 641"/>
        <xdr:cNvSpPr/>
      </xdr:nvSpPr>
      <xdr:spPr>
        <a:xfrm>
          <a:off x="14544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142875</xdr:rowOff>
    </xdr:from>
    <xdr:ext cx="466725" cy="257175"/>
    <xdr:sp macro="" textlink="">
      <xdr:nvSpPr>
        <xdr:cNvPr id="643" name="テキスト ボックス 642"/>
        <xdr:cNvSpPr txBox="1"/>
      </xdr:nvSpPr>
      <xdr:spPr>
        <a:xfrm>
          <a:off x="1435417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647700</xdr:colOff>
      <xdr:row>79</xdr:row>
      <xdr:rowOff>47625</xdr:rowOff>
    </xdr:to>
    <xdr:cxnSp macro="">
      <xdr:nvCxnSpPr>
        <xdr:cNvPr id="644" name="直線コネクタ 643"/>
        <xdr:cNvCxnSpPr/>
      </xdr:nvCxnSpPr>
      <xdr:spPr>
        <a:xfrm flipV="1">
          <a:off x="12811125" y="13582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28575</xdr:rowOff>
    </xdr:from>
    <xdr:to>
      <xdr:col>20</xdr:col>
      <xdr:colOff>9525</xdr:colOff>
      <xdr:row>77</xdr:row>
      <xdr:rowOff>133350</xdr:rowOff>
    </xdr:to>
    <xdr:sp macro="" textlink="">
      <xdr:nvSpPr>
        <xdr:cNvPr id="645" name="フローチャート : 判断 644"/>
        <xdr:cNvSpPr/>
      </xdr:nvSpPr>
      <xdr:spPr>
        <a:xfrm>
          <a:off x="136493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152400</xdr:rowOff>
    </xdr:from>
    <xdr:ext cx="466725" cy="257175"/>
    <xdr:sp macro="" textlink="">
      <xdr:nvSpPr>
        <xdr:cNvPr id="646" name="テキスト ボックス 645"/>
        <xdr:cNvSpPr txBox="1"/>
      </xdr:nvSpPr>
      <xdr:spPr>
        <a:xfrm>
          <a:off x="134683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76200</xdr:rowOff>
    </xdr:from>
    <xdr:to>
      <xdr:col>18</xdr:col>
      <xdr:colOff>495300</xdr:colOff>
      <xdr:row>78</xdr:row>
      <xdr:rowOff>9525</xdr:rowOff>
    </xdr:to>
    <xdr:sp macro="" textlink="">
      <xdr:nvSpPr>
        <xdr:cNvPr id="647" name="フローチャート : 判断 646"/>
        <xdr:cNvSpPr/>
      </xdr:nvSpPr>
      <xdr:spPr>
        <a:xfrm>
          <a:off x="12763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28575</xdr:rowOff>
    </xdr:from>
    <xdr:ext cx="466725" cy="257175"/>
    <xdr:sp macro="" textlink="">
      <xdr:nvSpPr>
        <xdr:cNvPr id="648" name="テキスト ボックス 647"/>
        <xdr:cNvSpPr txBox="1"/>
      </xdr:nvSpPr>
      <xdr:spPr>
        <a:xfrm>
          <a:off x="12582525"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314325" cy="257175"/>
    <xdr:sp macro="" textlink="">
      <xdr:nvSpPr>
        <xdr:cNvPr id="655" name="災害復旧費該当値テキスト"/>
        <xdr:cNvSpPr txBox="1"/>
      </xdr:nvSpPr>
      <xdr:spPr>
        <a:xfrm>
          <a:off x="16373475" y="13458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66675</xdr:rowOff>
    </xdr:from>
    <xdr:to>
      <xdr:col>22</xdr:col>
      <xdr:colOff>419100</xdr:colOff>
      <xdr:row>78</xdr:row>
      <xdr:rowOff>171450</xdr:rowOff>
    </xdr:to>
    <xdr:sp macro="" textlink="">
      <xdr:nvSpPr>
        <xdr:cNvPr id="656" name="円/楕円 655"/>
        <xdr:cNvSpPr/>
      </xdr:nvSpPr>
      <xdr:spPr>
        <a:xfrm>
          <a:off x="15430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161925</xdr:rowOff>
    </xdr:from>
    <xdr:ext cx="466725" cy="257175"/>
    <xdr:sp macro="" textlink="">
      <xdr:nvSpPr>
        <xdr:cNvPr id="657" name="テキスト ボックス 656"/>
        <xdr:cNvSpPr txBox="1"/>
      </xdr:nvSpPr>
      <xdr:spPr>
        <a:xfrm>
          <a:off x="152495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47625</xdr:rowOff>
    </xdr:from>
    <xdr:to>
      <xdr:col>21</xdr:col>
      <xdr:colOff>209550</xdr:colOff>
      <xdr:row>78</xdr:row>
      <xdr:rowOff>152400</xdr:rowOff>
    </xdr:to>
    <xdr:sp macro="" textlink="">
      <xdr:nvSpPr>
        <xdr:cNvPr id="658" name="円/楕円 657"/>
        <xdr:cNvSpPr/>
      </xdr:nvSpPr>
      <xdr:spPr>
        <a:xfrm>
          <a:off x="14544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142875</xdr:rowOff>
    </xdr:from>
    <xdr:ext cx="466725" cy="257175"/>
    <xdr:sp macro="" textlink="">
      <xdr:nvSpPr>
        <xdr:cNvPr id="659" name="テキスト ボックス 658"/>
        <xdr:cNvSpPr txBox="1"/>
      </xdr:nvSpPr>
      <xdr:spPr>
        <a:xfrm>
          <a:off x="14354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0" name="円/楕円 659"/>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85725</xdr:rowOff>
    </xdr:from>
    <xdr:ext cx="381000" cy="257175"/>
    <xdr:sp macro="" textlink="">
      <xdr:nvSpPr>
        <xdr:cNvPr id="661" name="テキスト ボックス 660"/>
        <xdr:cNvSpPr txBox="1"/>
      </xdr:nvSpPr>
      <xdr:spPr>
        <a:xfrm>
          <a:off x="13515975"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2" name="円/楕円 661"/>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79</xdr:row>
      <xdr:rowOff>85725</xdr:rowOff>
    </xdr:from>
    <xdr:ext cx="314325" cy="257175"/>
    <xdr:sp macro="" textlink="">
      <xdr:nvSpPr>
        <xdr:cNvPr id="663" name="テキスト ボックス 662"/>
        <xdr:cNvSpPr txBox="1"/>
      </xdr:nvSpPr>
      <xdr:spPr>
        <a:xfrm>
          <a:off x="1265872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76200</xdr:rowOff>
    </xdr:from>
    <xdr:to>
      <xdr:col>23</xdr:col>
      <xdr:colOff>514350</xdr:colOff>
      <xdr:row>95</xdr:row>
      <xdr:rowOff>104775</xdr:rowOff>
    </xdr:to>
    <xdr:cxnSp macro="">
      <xdr:nvCxnSpPr>
        <xdr:cNvPr id="694" name="直線コネクタ 693"/>
        <xdr:cNvCxnSpPr/>
      </xdr:nvCxnSpPr>
      <xdr:spPr>
        <a:xfrm>
          <a:off x="15478125" y="16363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5"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76200</xdr:rowOff>
    </xdr:from>
    <xdr:to>
      <xdr:col>22</xdr:col>
      <xdr:colOff>361950</xdr:colOff>
      <xdr:row>95</xdr:row>
      <xdr:rowOff>104775</xdr:rowOff>
    </xdr:to>
    <xdr:cxnSp macro="">
      <xdr:nvCxnSpPr>
        <xdr:cNvPr id="697" name="直線コネクタ 696"/>
        <xdr:cNvCxnSpPr/>
      </xdr:nvCxnSpPr>
      <xdr:spPr>
        <a:xfrm flipV="1">
          <a:off x="14592300" y="16363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152400</xdr:rowOff>
    </xdr:from>
    <xdr:to>
      <xdr:col>22</xdr:col>
      <xdr:colOff>419100</xdr:colOff>
      <xdr:row>95</xdr:row>
      <xdr:rowOff>85725</xdr:rowOff>
    </xdr:to>
    <xdr:sp macro="" textlink="">
      <xdr:nvSpPr>
        <xdr:cNvPr id="698" name="フローチャート : 判断 697"/>
        <xdr:cNvSpPr/>
      </xdr:nvSpPr>
      <xdr:spPr>
        <a:xfrm>
          <a:off x="15430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95250</xdr:rowOff>
    </xdr:from>
    <xdr:ext cx="533400" cy="257175"/>
    <xdr:sp macro="" textlink="">
      <xdr:nvSpPr>
        <xdr:cNvPr id="699" name="テキスト ボックス 698"/>
        <xdr:cNvSpPr txBox="1"/>
      </xdr:nvSpPr>
      <xdr:spPr>
        <a:xfrm>
          <a:off x="15211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104775</xdr:rowOff>
    </xdr:from>
    <xdr:to>
      <xdr:col>21</xdr:col>
      <xdr:colOff>161925</xdr:colOff>
      <xdr:row>96</xdr:row>
      <xdr:rowOff>9525</xdr:rowOff>
    </xdr:to>
    <xdr:cxnSp macro="">
      <xdr:nvCxnSpPr>
        <xdr:cNvPr id="700" name="直線コネクタ 699"/>
        <xdr:cNvCxnSpPr/>
      </xdr:nvCxnSpPr>
      <xdr:spPr>
        <a:xfrm flipV="1">
          <a:off x="13706475" y="16392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142875</xdr:rowOff>
    </xdr:from>
    <xdr:to>
      <xdr:col>21</xdr:col>
      <xdr:colOff>209550</xdr:colOff>
      <xdr:row>95</xdr:row>
      <xdr:rowOff>76200</xdr:rowOff>
    </xdr:to>
    <xdr:sp macro="" textlink="">
      <xdr:nvSpPr>
        <xdr:cNvPr id="701" name="フローチャート : 判断 700"/>
        <xdr:cNvSpPr/>
      </xdr:nvSpPr>
      <xdr:spPr>
        <a:xfrm>
          <a:off x="14544675" y="16259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85725</xdr:rowOff>
    </xdr:from>
    <xdr:ext cx="533400" cy="257175"/>
    <xdr:sp macro="" textlink="">
      <xdr:nvSpPr>
        <xdr:cNvPr id="702" name="テキスト ボックス 701"/>
        <xdr:cNvSpPr txBox="1"/>
      </xdr:nvSpPr>
      <xdr:spPr>
        <a:xfrm>
          <a:off x="14325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171450</xdr:rowOff>
    </xdr:from>
    <xdr:to>
      <xdr:col>19</xdr:col>
      <xdr:colOff>647700</xdr:colOff>
      <xdr:row>96</xdr:row>
      <xdr:rowOff>9525</xdr:rowOff>
    </xdr:to>
    <xdr:cxnSp macro="">
      <xdr:nvCxnSpPr>
        <xdr:cNvPr id="703" name="直線コネクタ 702"/>
        <xdr:cNvCxnSpPr/>
      </xdr:nvCxnSpPr>
      <xdr:spPr>
        <a:xfrm>
          <a:off x="12811125" y="16459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133350</xdr:rowOff>
    </xdr:from>
    <xdr:to>
      <xdr:col>20</xdr:col>
      <xdr:colOff>9525</xdr:colOff>
      <xdr:row>95</xdr:row>
      <xdr:rowOff>57150</xdr:rowOff>
    </xdr:to>
    <xdr:sp macro="" textlink="">
      <xdr:nvSpPr>
        <xdr:cNvPr id="704" name="フローチャート : 判断 703"/>
        <xdr:cNvSpPr/>
      </xdr:nvSpPr>
      <xdr:spPr>
        <a:xfrm>
          <a:off x="13649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76200</xdr:rowOff>
    </xdr:from>
    <xdr:ext cx="533400" cy="257175"/>
    <xdr:sp macro="" textlink="">
      <xdr:nvSpPr>
        <xdr:cNvPr id="705" name="テキスト ボックス 704"/>
        <xdr:cNvSpPr txBox="1"/>
      </xdr:nvSpPr>
      <xdr:spPr>
        <a:xfrm>
          <a:off x="13439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114300</xdr:rowOff>
    </xdr:from>
    <xdr:to>
      <xdr:col>18</xdr:col>
      <xdr:colOff>495300</xdr:colOff>
      <xdr:row>95</xdr:row>
      <xdr:rowOff>38100</xdr:rowOff>
    </xdr:to>
    <xdr:sp macro="" textlink="">
      <xdr:nvSpPr>
        <xdr:cNvPr id="706" name="フローチャート : 判断 705"/>
        <xdr:cNvSpPr/>
      </xdr:nvSpPr>
      <xdr:spPr>
        <a:xfrm>
          <a:off x="12763500" y="1623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57150</xdr:rowOff>
    </xdr:from>
    <xdr:ext cx="533400" cy="257175"/>
    <xdr:sp macro="" textlink="">
      <xdr:nvSpPr>
        <xdr:cNvPr id="707" name="テキスト ボックス 706"/>
        <xdr:cNvSpPr txBox="1"/>
      </xdr:nvSpPr>
      <xdr:spPr>
        <a:xfrm>
          <a:off x="12544425"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47625</xdr:rowOff>
    </xdr:from>
    <xdr:to>
      <xdr:col>23</xdr:col>
      <xdr:colOff>571500</xdr:colOff>
      <xdr:row>95</xdr:row>
      <xdr:rowOff>152400</xdr:rowOff>
    </xdr:to>
    <xdr:sp macro="" textlink="">
      <xdr:nvSpPr>
        <xdr:cNvPr id="713" name="円/楕円 712"/>
        <xdr:cNvSpPr/>
      </xdr:nvSpPr>
      <xdr:spPr>
        <a:xfrm>
          <a:off x="16268700" y="1633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76200</xdr:rowOff>
    </xdr:from>
    <xdr:ext cx="533400" cy="257175"/>
    <xdr:sp macro="" textlink="">
      <xdr:nvSpPr>
        <xdr:cNvPr id="714" name="公債費該当値テキスト"/>
        <xdr:cNvSpPr txBox="1"/>
      </xdr:nvSpPr>
      <xdr:spPr>
        <a:xfrm>
          <a:off x="163734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19050</xdr:rowOff>
    </xdr:from>
    <xdr:to>
      <xdr:col>22</xdr:col>
      <xdr:colOff>419100</xdr:colOff>
      <xdr:row>95</xdr:row>
      <xdr:rowOff>123825</xdr:rowOff>
    </xdr:to>
    <xdr:sp macro="" textlink="">
      <xdr:nvSpPr>
        <xdr:cNvPr id="715" name="円/楕円 714"/>
        <xdr:cNvSpPr/>
      </xdr:nvSpPr>
      <xdr:spPr>
        <a:xfrm>
          <a:off x="15430500" y="1630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114300</xdr:rowOff>
    </xdr:from>
    <xdr:ext cx="533400" cy="257175"/>
    <xdr:sp macro="" textlink="">
      <xdr:nvSpPr>
        <xdr:cNvPr id="716" name="テキスト ボックス 715"/>
        <xdr:cNvSpPr txBox="1"/>
      </xdr:nvSpPr>
      <xdr:spPr>
        <a:xfrm>
          <a:off x="15211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47625</xdr:rowOff>
    </xdr:from>
    <xdr:to>
      <xdr:col>21</xdr:col>
      <xdr:colOff>209550</xdr:colOff>
      <xdr:row>95</xdr:row>
      <xdr:rowOff>152400</xdr:rowOff>
    </xdr:to>
    <xdr:sp macro="" textlink="">
      <xdr:nvSpPr>
        <xdr:cNvPr id="717" name="円/楕円 716"/>
        <xdr:cNvSpPr/>
      </xdr:nvSpPr>
      <xdr:spPr>
        <a:xfrm>
          <a:off x="14544675" y="16335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142875</xdr:rowOff>
    </xdr:from>
    <xdr:ext cx="533400" cy="257175"/>
    <xdr:sp macro="" textlink="">
      <xdr:nvSpPr>
        <xdr:cNvPr id="718" name="テキスト ボックス 717"/>
        <xdr:cNvSpPr txBox="1"/>
      </xdr:nvSpPr>
      <xdr:spPr>
        <a:xfrm>
          <a:off x="143256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133350</xdr:rowOff>
    </xdr:from>
    <xdr:to>
      <xdr:col>20</xdr:col>
      <xdr:colOff>9525</xdr:colOff>
      <xdr:row>96</xdr:row>
      <xdr:rowOff>57150</xdr:rowOff>
    </xdr:to>
    <xdr:sp macro="" textlink="">
      <xdr:nvSpPr>
        <xdr:cNvPr id="719" name="円/楕円 718"/>
        <xdr:cNvSpPr/>
      </xdr:nvSpPr>
      <xdr:spPr>
        <a:xfrm>
          <a:off x="13649325" y="16421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47625</xdr:rowOff>
    </xdr:from>
    <xdr:ext cx="533400" cy="257175"/>
    <xdr:sp macro="" textlink="">
      <xdr:nvSpPr>
        <xdr:cNvPr id="720" name="テキスト ボックス 719"/>
        <xdr:cNvSpPr txBox="1"/>
      </xdr:nvSpPr>
      <xdr:spPr>
        <a:xfrm>
          <a:off x="134397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114300</xdr:rowOff>
    </xdr:from>
    <xdr:to>
      <xdr:col>18</xdr:col>
      <xdr:colOff>495300</xdr:colOff>
      <xdr:row>96</xdr:row>
      <xdr:rowOff>47625</xdr:rowOff>
    </xdr:to>
    <xdr:sp macro="" textlink="">
      <xdr:nvSpPr>
        <xdr:cNvPr id="721" name="円/楕円 720"/>
        <xdr:cNvSpPr/>
      </xdr:nvSpPr>
      <xdr:spPr>
        <a:xfrm>
          <a:off x="1276350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38100</xdr:rowOff>
    </xdr:from>
    <xdr:ext cx="533400" cy="257175"/>
    <xdr:sp macro="" textlink="">
      <xdr:nvSpPr>
        <xdr:cNvPr id="722" name="テキスト ボックス 721"/>
        <xdr:cNvSpPr txBox="1"/>
      </xdr:nvSpPr>
      <xdr:spPr>
        <a:xfrm>
          <a:off x="1254442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161925</xdr:rowOff>
    </xdr:from>
    <xdr:to>
      <xdr:col>31</xdr:col>
      <xdr:colOff>85725</xdr:colOff>
      <xdr:row>39</xdr:row>
      <xdr:rowOff>85725</xdr:rowOff>
    </xdr:to>
    <xdr:sp macro="" textlink="">
      <xdr:nvSpPr>
        <xdr:cNvPr id="755" name="フローチャート : 判断 754"/>
        <xdr:cNvSpPr/>
      </xdr:nvSpPr>
      <xdr:spPr>
        <a:xfrm>
          <a:off x="212693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37</xdr:row>
      <xdr:rowOff>104775</xdr:rowOff>
    </xdr:from>
    <xdr:ext cx="314325" cy="257175"/>
    <xdr:sp macro="" textlink="">
      <xdr:nvSpPr>
        <xdr:cNvPr id="756" name="テキスト ボックス 755"/>
        <xdr:cNvSpPr txBox="1"/>
      </xdr:nvSpPr>
      <xdr:spPr>
        <a:xfrm>
          <a:off x="2116455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95250</xdr:rowOff>
    </xdr:from>
    <xdr:ext cx="314325" cy="257175"/>
    <xdr:sp macro="" textlink="">
      <xdr:nvSpPr>
        <xdr:cNvPr id="759" name="テキスト ボックス 758"/>
        <xdr:cNvSpPr txBox="1"/>
      </xdr:nvSpPr>
      <xdr:spPr>
        <a:xfrm>
          <a:off x="20278725"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152400</xdr:rowOff>
    </xdr:from>
    <xdr:to>
      <xdr:col>28</xdr:col>
      <xdr:colOff>361950</xdr:colOff>
      <xdr:row>39</xdr:row>
      <xdr:rowOff>85725</xdr:rowOff>
    </xdr:to>
    <xdr:sp macro="" textlink="">
      <xdr:nvSpPr>
        <xdr:cNvPr id="761" name="フローチャート : 判断 760"/>
        <xdr:cNvSpPr/>
      </xdr:nvSpPr>
      <xdr:spPr>
        <a:xfrm>
          <a:off x="194976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37</xdr:row>
      <xdr:rowOff>104775</xdr:rowOff>
    </xdr:from>
    <xdr:ext cx="314325" cy="257175"/>
    <xdr:sp macro="" textlink="">
      <xdr:nvSpPr>
        <xdr:cNvPr id="762" name="テキスト ボックス 761"/>
        <xdr:cNvSpPr txBox="1"/>
      </xdr:nvSpPr>
      <xdr:spPr>
        <a:xfrm>
          <a:off x="1939290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66675</xdr:rowOff>
    </xdr:to>
    <xdr:sp macro="" textlink="">
      <xdr:nvSpPr>
        <xdr:cNvPr id="763" name="フローチャート : 判断 762"/>
        <xdr:cNvSpPr/>
      </xdr:nvSpPr>
      <xdr:spPr>
        <a:xfrm>
          <a:off x="18602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64" name="テキスト ボックス 763"/>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050">
              <a:solidFill>
                <a:sysClr val="windowText" lastClr="000000"/>
              </a:solidFill>
              <a:latin typeface="ＭＳ Ｐゴシック"/>
            </a:rPr>
            <a:t>　議会費では政務調査費の報酬の改定に伴う変動が過年度要因であり、前年度比</a:t>
          </a:r>
          <a:r>
            <a:rPr kumimoji="1" lang="en-US" altLang="ja-JP" sz="1050">
              <a:solidFill>
                <a:sysClr val="windowText" lastClr="000000"/>
              </a:solidFill>
              <a:latin typeface="ＭＳ Ｐゴシック"/>
            </a:rPr>
            <a:t>99</a:t>
          </a:r>
          <a:r>
            <a:rPr kumimoji="1" lang="ja-JP" altLang="en-US" sz="1050">
              <a:solidFill>
                <a:sysClr val="windowText" lastClr="000000"/>
              </a:solidFill>
              <a:latin typeface="ＭＳ Ｐゴシック"/>
            </a:rPr>
            <a:t>円の減においては議員辞職による不補充によるものである。総務費では、所管するまちづくりセンターの運営管理を指定管理者制度に移行したことによる人件費の減などの要因により前年度比</a:t>
          </a:r>
          <a:r>
            <a:rPr kumimoji="1" lang="en-US" altLang="ja-JP" sz="1050">
              <a:solidFill>
                <a:sysClr val="windowText" lastClr="000000"/>
              </a:solidFill>
              <a:latin typeface="ＭＳ Ｐゴシック"/>
            </a:rPr>
            <a:t>633</a:t>
          </a:r>
          <a:r>
            <a:rPr kumimoji="1" lang="ja-JP" altLang="en-US" sz="1050">
              <a:solidFill>
                <a:sysClr val="windowText" lastClr="000000"/>
              </a:solidFill>
              <a:latin typeface="ＭＳ Ｐゴシック"/>
            </a:rPr>
            <a:t>円の減となっている。民生費においては、経常的な要因として障がい福祉サービスにおいてサービス利用者の増などの要因により</a:t>
          </a:r>
          <a:r>
            <a:rPr kumimoji="1" lang="en-US" altLang="ja-JP" sz="1050">
              <a:solidFill>
                <a:sysClr val="windowText" lastClr="000000"/>
              </a:solidFill>
              <a:latin typeface="ＭＳ Ｐゴシック"/>
            </a:rPr>
            <a:t>1,342</a:t>
          </a:r>
          <a:r>
            <a:rPr kumimoji="1" lang="ja-JP" altLang="en-US" sz="1050">
              <a:solidFill>
                <a:sysClr val="windowText" lastClr="000000"/>
              </a:solidFill>
              <a:latin typeface="ＭＳ Ｐゴシック"/>
            </a:rPr>
            <a:t>円の増、生活保護費においては、</a:t>
          </a:r>
          <a:r>
            <a:rPr kumimoji="1" lang="en-US" altLang="ja-JP" sz="1050">
              <a:solidFill>
                <a:sysClr val="windowText" lastClr="000000"/>
              </a:solidFill>
              <a:latin typeface="ＭＳ Ｐゴシック"/>
            </a:rPr>
            <a:t>671</a:t>
          </a:r>
          <a:r>
            <a:rPr kumimoji="1" lang="ja-JP" altLang="en-US" sz="1050">
              <a:solidFill>
                <a:sysClr val="windowText" lastClr="000000"/>
              </a:solidFill>
              <a:latin typeface="ＭＳ Ｐゴシック"/>
            </a:rPr>
            <a:t>円の増となっている。臨時的な要因としては夏見会館整備事業により</a:t>
          </a:r>
          <a:r>
            <a:rPr kumimoji="1" lang="en-US" altLang="ja-JP" sz="1050">
              <a:solidFill>
                <a:sysClr val="windowText" lastClr="000000"/>
              </a:solidFill>
              <a:latin typeface="ＭＳ Ｐゴシック"/>
            </a:rPr>
            <a:t>4,253</a:t>
          </a:r>
          <a:r>
            <a:rPr kumimoji="1" lang="ja-JP" altLang="en-US" sz="1050">
              <a:solidFill>
                <a:sysClr val="windowText" lastClr="000000"/>
              </a:solidFill>
              <a:latin typeface="ＭＳ Ｐゴシック"/>
            </a:rPr>
            <a:t>円増となっており、高齢化率が上昇している中で今後も増加する見込みである。予防事業および自立支援の展開により抑制に努める必要がある。衛生費では、平成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年度に竣工した笹ヶ谷火葬場による事業費の減により</a:t>
          </a:r>
          <a:r>
            <a:rPr kumimoji="1" lang="en-US" altLang="ja-JP" sz="1050">
              <a:solidFill>
                <a:sysClr val="windowText" lastClr="000000"/>
              </a:solidFill>
              <a:latin typeface="ＭＳ Ｐゴシック"/>
            </a:rPr>
            <a:t>6,033</a:t>
          </a:r>
          <a:r>
            <a:rPr kumimoji="1" lang="ja-JP" altLang="en-US" sz="1050">
              <a:solidFill>
                <a:sysClr val="windowText" lastClr="000000"/>
              </a:solidFill>
              <a:latin typeface="ＭＳ Ｐゴシック"/>
            </a:rPr>
            <a:t>円減少したが、広域行政で運営している廃棄物焼却炉の長寿命化対策により今後増加する見込みである。農林水産業費においては甲西南部地区ほ場整備事業の進捗度合による決算額の増減となっており事業においても概ね終了していることから今後減少する見込みである。商工費では、国庫補助事業である消費喚起のための経済対策活性化事業により</a:t>
          </a:r>
          <a:r>
            <a:rPr kumimoji="1" lang="en-US" altLang="ja-JP" sz="1050">
              <a:solidFill>
                <a:sysClr val="windowText" lastClr="000000"/>
              </a:solidFill>
              <a:latin typeface="ＭＳ Ｐゴシック"/>
            </a:rPr>
            <a:t>894</a:t>
          </a:r>
          <a:r>
            <a:rPr kumimoji="1" lang="ja-JP" altLang="en-US" sz="1050">
              <a:solidFill>
                <a:sysClr val="windowText" lastClr="000000"/>
              </a:solidFill>
              <a:latin typeface="ＭＳ Ｐゴシック"/>
            </a:rPr>
            <a:t>円の増。土木費では、地方特定道路整備、三雲駅周辺整備事業などの継続事業を実施しているものの事業費の年度間調整を行っていることなどの要因により前年度比</a:t>
          </a:r>
          <a:r>
            <a:rPr kumimoji="1" lang="en-US" altLang="ja-JP" sz="1050">
              <a:solidFill>
                <a:sysClr val="windowText" lastClr="000000"/>
              </a:solidFill>
              <a:latin typeface="ＭＳ Ｐゴシック"/>
            </a:rPr>
            <a:t>194</a:t>
          </a:r>
          <a:r>
            <a:rPr kumimoji="1" lang="ja-JP" altLang="en-US" sz="1050">
              <a:solidFill>
                <a:sysClr val="windowText" lastClr="000000"/>
              </a:solidFill>
              <a:latin typeface="ＭＳ Ｐゴシック"/>
            </a:rPr>
            <a:t>円の減となっている。道路事業においては新規路線整備から既存路線の長寿命化対策への転換を行い抑制に努める。教育費においては平成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年度に竣工した新給食センターに関する事業費が</a:t>
          </a:r>
          <a:r>
            <a:rPr kumimoji="1" lang="en-US" altLang="ja-JP" sz="1050">
              <a:solidFill>
                <a:sysClr val="windowText" lastClr="000000"/>
              </a:solidFill>
              <a:latin typeface="ＭＳ Ｐゴシック"/>
            </a:rPr>
            <a:t>27,032</a:t>
          </a:r>
          <a:r>
            <a:rPr kumimoji="1" lang="ja-JP" altLang="en-US" sz="1050">
              <a:solidFill>
                <a:sysClr val="windowText" lastClr="000000"/>
              </a:solidFill>
              <a:latin typeface="ＭＳ Ｐゴシック"/>
            </a:rPr>
            <a:t>円減少したものの、新規事業として私立幼稚園施設型給付費負担金</a:t>
          </a:r>
          <a:r>
            <a:rPr kumimoji="1" lang="en-US" altLang="ja-JP" sz="1050">
              <a:solidFill>
                <a:sysClr val="windowText" lastClr="000000"/>
              </a:solidFill>
              <a:latin typeface="ＭＳ Ｐゴシック"/>
            </a:rPr>
            <a:t>3,501</a:t>
          </a:r>
          <a:r>
            <a:rPr kumimoji="1" lang="ja-JP" altLang="en-US" sz="1050">
              <a:solidFill>
                <a:sysClr val="windowText" lastClr="000000"/>
              </a:solidFill>
              <a:latin typeface="ＭＳ Ｐゴシック"/>
            </a:rPr>
            <a:t>円、小学校費では石部小学校建替事業や岩根小屋内運動場耐震化事業により</a:t>
          </a:r>
          <a:r>
            <a:rPr kumimoji="1" lang="en-US" altLang="ja-JP" sz="1050">
              <a:solidFill>
                <a:sysClr val="windowText" lastClr="000000"/>
              </a:solidFill>
              <a:latin typeface="ＭＳ Ｐゴシック"/>
            </a:rPr>
            <a:t>28,576</a:t>
          </a:r>
          <a:r>
            <a:rPr kumimoji="1" lang="ja-JP" altLang="en-US" sz="1050">
              <a:solidFill>
                <a:sysClr val="windowText" lastClr="000000"/>
              </a:solidFill>
              <a:latin typeface="ＭＳ Ｐゴシック"/>
            </a:rPr>
            <a:t>円の増となっており施設に係る支出に一定の目途が立ったことから今後は大きく減少に転じることとなる。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財政調整基金については、各年度とも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億円を超える残高を保有しており、標準財政規模の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確保を目標とし取り組んできた成果が表れている。実質収支については、各年度とも黒字を計上しており、健全な状態を維持しているものの、実質単年度収支については、義務教育施設の建替え事業等の大型投資的事業による財源の不足を財政調整基金等に依存した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年連続してのマイナスとなっている。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繰出対象会計の収入確保を念頭に置き、独立採算の原則により繰出額を少しでも減少させるようしていかなければならない。</a:t>
          </a:r>
        </a:p>
        <a:p>
          <a:r>
            <a:rPr kumimoji="1" lang="ja-JP" altLang="en-US" sz="1400">
              <a:latin typeface="ＭＳ ゴシック" pitchFamily="49" charset="-128"/>
              <a:ea typeface="ＭＳ ゴシック" pitchFamily="49" charset="-128"/>
            </a:rPr>
            <a:t>　今後も、限りある予算の効率性を高め、適切な受益者負担となるよう健全な行財政運営及び経営管理を推進していく。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20911069</v>
      </c>
      <c r="BO4" s="379"/>
      <c r="BP4" s="379"/>
      <c r="BQ4" s="379"/>
      <c r="BR4" s="379"/>
      <c r="BS4" s="379"/>
      <c r="BT4" s="379"/>
      <c r="BU4" s="380"/>
      <c r="BV4" s="378">
        <v>20834855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2.8</v>
      </c>
      <c r="CU4" s="385"/>
      <c r="CV4" s="385"/>
      <c r="CW4" s="385"/>
      <c r="CX4" s="385"/>
      <c r="CY4" s="385"/>
      <c r="CZ4" s="385"/>
      <c r="DA4" s="386"/>
      <c r="DB4" s="384">
        <v>2.8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20450722</v>
      </c>
      <c r="BO5" s="416"/>
      <c r="BP5" s="416"/>
      <c r="BQ5" s="416"/>
      <c r="BR5" s="416"/>
      <c r="BS5" s="416"/>
      <c r="BT5" s="416"/>
      <c r="BU5" s="417"/>
      <c r="BV5" s="415">
        <v>20419041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94.7</v>
      </c>
      <c r="CU5" s="413"/>
      <c r="CV5" s="413"/>
      <c r="CW5" s="413"/>
      <c r="CX5" s="413"/>
      <c r="CY5" s="413"/>
      <c r="CZ5" s="413"/>
      <c r="DA5" s="414"/>
      <c r="DB5" s="412">
        <v>94.1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460347</v>
      </c>
      <c r="BO6" s="416"/>
      <c r="BP6" s="416"/>
      <c r="BQ6" s="416"/>
      <c r="BR6" s="416"/>
      <c r="BS6" s="416"/>
      <c r="BT6" s="416"/>
      <c r="BU6" s="417"/>
      <c r="BV6" s="415">
        <v>415814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103.5</v>
      </c>
      <c r="CU6" s="453"/>
      <c r="CV6" s="453"/>
      <c r="CW6" s="453"/>
      <c r="CX6" s="453"/>
      <c r="CY6" s="453"/>
      <c r="CZ6" s="453"/>
      <c r="DA6" s="454"/>
      <c r="DB6" s="452">
        <v>103.6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121957</v>
      </c>
      <c r="BO7" s="416"/>
      <c r="BP7" s="416"/>
      <c r="BQ7" s="416"/>
      <c r="BR7" s="416"/>
      <c r="BS7" s="416"/>
      <c r="BT7" s="416"/>
      <c r="BU7" s="417"/>
      <c r="BV7" s="415">
        <v>75818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12232638</v>
      </c>
      <c r="CU7" s="416"/>
      <c r="CV7" s="416"/>
      <c r="CW7" s="416"/>
      <c r="CX7" s="416"/>
      <c r="CY7" s="416"/>
      <c r="CZ7" s="416"/>
      <c r="DA7" s="417"/>
      <c r="DB7" s="415">
        <v>12004949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338390</v>
      </c>
      <c r="BO8" s="416"/>
      <c r="BP8" s="416"/>
      <c r="BQ8" s="416"/>
      <c r="BR8" s="416"/>
      <c r="BS8" s="416"/>
      <c r="BT8" s="416"/>
      <c r="BU8" s="417"/>
      <c r="BV8" s="415">
        <v>339996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0.87</v>
      </c>
      <c r="CU8" s="456"/>
      <c r="CV8" s="456"/>
      <c r="CW8" s="456"/>
      <c r="CX8" s="456"/>
      <c r="CY8" s="456"/>
      <c r="CZ8" s="456"/>
      <c r="DA8" s="457"/>
      <c r="DB8" s="455">
        <v>0.87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54289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-1606</v>
      </c>
      <c r="BO9" s="416"/>
      <c r="BP9" s="416"/>
      <c r="BQ9" s="416"/>
      <c r="BR9" s="416"/>
      <c r="BS9" s="416"/>
      <c r="BT9" s="416"/>
      <c r="BU9" s="417"/>
      <c r="BV9" s="415">
        <v>-65847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16.6</v>
      </c>
      <c r="CU9" s="413"/>
      <c r="CV9" s="413"/>
      <c r="CW9" s="413"/>
      <c r="CX9" s="413"/>
      <c r="CY9" s="413"/>
      <c r="CZ9" s="413"/>
      <c r="DA9" s="414"/>
      <c r="DB9" s="412">
        <v>17.3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54614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2391</v>
      </c>
      <c r="BO10" s="416"/>
      <c r="BP10" s="416"/>
      <c r="BQ10" s="416"/>
      <c r="BR10" s="416"/>
      <c r="BS10" s="416"/>
      <c r="BT10" s="416"/>
      <c r="BU10" s="417"/>
      <c r="BV10" s="415">
        <v>2685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54841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270000</v>
      </c>
      <c r="BO12" s="416"/>
      <c r="BP12" s="416"/>
      <c r="BQ12" s="416"/>
      <c r="BR12" s="416"/>
      <c r="BS12" s="416"/>
      <c r="BT12" s="416"/>
      <c r="BU12" s="417"/>
      <c r="BV12" s="415">
        <v>340000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52616</v>
      </c>
      <c r="S13" s="497"/>
      <c r="T13" s="497"/>
      <c r="U13" s="497"/>
      <c r="V13" s="498"/>
      <c r="W13" s="431" t="s">
        <v>120</v>
      </c>
      <c r="X13" s="432"/>
      <c r="Y13" s="432"/>
      <c r="Z13" s="432"/>
      <c r="AA13" s="432"/>
      <c r="AB13" s="422"/>
      <c r="AC13" s="466">
        <v>338</v>
      </c>
      <c r="AD13" s="467"/>
      <c r="AE13" s="467"/>
      <c r="AF13" s="467"/>
      <c r="AG13" s="506"/>
      <c r="AH13" s="466">
        <v>437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-269215</v>
      </c>
      <c r="BO13" s="416"/>
      <c r="BP13" s="416"/>
      <c r="BQ13" s="416"/>
      <c r="BR13" s="416"/>
      <c r="BS13" s="416"/>
      <c r="BT13" s="416"/>
      <c r="BU13" s="417"/>
      <c r="BV13" s="415">
        <v>-403162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11.4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54953</v>
      </c>
      <c r="S14" s="497"/>
      <c r="T14" s="497"/>
      <c r="U14" s="497"/>
      <c r="V14" s="498"/>
      <c r="W14" s="405"/>
      <c r="X14" s="406"/>
      <c r="Y14" s="406"/>
      <c r="Z14" s="406"/>
      <c r="AA14" s="406"/>
      <c r="AB14" s="395"/>
      <c r="AC14" s="499">
        <v>1.3</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64</v>
      </c>
      <c r="CU14" s="511"/>
      <c r="CV14" s="511"/>
      <c r="CW14" s="511"/>
      <c r="CX14" s="511"/>
      <c r="CY14" s="511"/>
      <c r="CZ14" s="511"/>
      <c r="DA14" s="512"/>
      <c r="DB14" s="510">
        <v>59.8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52782</v>
      </c>
      <c r="S15" s="497"/>
      <c r="T15" s="497"/>
      <c r="U15" s="497"/>
      <c r="V15" s="498"/>
      <c r="W15" s="431" t="s">
        <v>127</v>
      </c>
      <c r="X15" s="432"/>
      <c r="Y15" s="432"/>
      <c r="Z15" s="432"/>
      <c r="AA15" s="432"/>
      <c r="AB15" s="422"/>
      <c r="AC15" s="466">
        <v>11931</v>
      </c>
      <c r="AD15" s="467"/>
      <c r="AE15" s="467"/>
      <c r="AF15" s="467"/>
      <c r="AG15" s="506"/>
      <c r="AH15" s="466">
        <v>13158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7463851</v>
      </c>
      <c r="BO15" s="379"/>
      <c r="BP15" s="379"/>
      <c r="BQ15" s="379"/>
      <c r="BR15" s="379"/>
      <c r="BS15" s="379"/>
      <c r="BT15" s="379"/>
      <c r="BU15" s="380"/>
      <c r="BV15" s="378">
        <v>7121158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45.1</v>
      </c>
      <c r="AD16" s="500"/>
      <c r="AE16" s="500"/>
      <c r="AF16" s="500"/>
      <c r="AG16" s="501"/>
      <c r="AH16" s="499">
        <v>45.2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8680126</v>
      </c>
      <c r="BO16" s="416"/>
      <c r="BP16" s="416"/>
      <c r="BQ16" s="416"/>
      <c r="BR16" s="416"/>
      <c r="BS16" s="416"/>
      <c r="BT16" s="416"/>
      <c r="BU16" s="417"/>
      <c r="BV16" s="415">
        <v>8164696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14211</v>
      </c>
      <c r="AD17" s="467"/>
      <c r="AE17" s="467"/>
      <c r="AF17" s="467"/>
      <c r="AG17" s="506"/>
      <c r="AH17" s="466">
        <v>14966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9550327</v>
      </c>
      <c r="BO17" s="416"/>
      <c r="BP17" s="416"/>
      <c r="BQ17" s="416"/>
      <c r="BR17" s="416"/>
      <c r="BS17" s="416"/>
      <c r="BT17" s="416"/>
      <c r="BU17" s="417"/>
      <c r="BV17" s="415">
        <v>9190699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70.4</v>
      </c>
      <c r="M18" s="528"/>
      <c r="N18" s="528"/>
      <c r="O18" s="528"/>
      <c r="P18" s="528"/>
      <c r="Q18" s="528"/>
      <c r="R18" s="529"/>
      <c r="S18" s="529"/>
      <c r="T18" s="529"/>
      <c r="U18" s="529"/>
      <c r="V18" s="530"/>
      <c r="W18" s="433"/>
      <c r="X18" s="434"/>
      <c r="Y18" s="434"/>
      <c r="Z18" s="434"/>
      <c r="AA18" s="434"/>
      <c r="AB18" s="425"/>
      <c r="AC18" s="531">
        <v>53.7</v>
      </c>
      <c r="AD18" s="532"/>
      <c r="AE18" s="532"/>
      <c r="AF18" s="532"/>
      <c r="AG18" s="533"/>
      <c r="AH18" s="531">
        <v>51.5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11835327</v>
      </c>
      <c r="BO18" s="416"/>
      <c r="BP18" s="416"/>
      <c r="BQ18" s="416"/>
      <c r="BR18" s="416"/>
      <c r="BS18" s="416"/>
      <c r="BT18" s="416"/>
      <c r="BU18" s="417"/>
      <c r="BV18" s="415">
        <v>11657486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771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13635890</v>
      </c>
      <c r="BO19" s="416"/>
      <c r="BP19" s="416"/>
      <c r="BQ19" s="416"/>
      <c r="BR19" s="416"/>
      <c r="BS19" s="416"/>
      <c r="BT19" s="416"/>
      <c r="BU19" s="417"/>
      <c r="BV19" s="415">
        <v>13673109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21286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26490518</v>
      </c>
      <c r="BO23" s="416"/>
      <c r="BP23" s="416"/>
      <c r="BQ23" s="416"/>
      <c r="BR23" s="416"/>
      <c r="BS23" s="416"/>
      <c r="BT23" s="416"/>
      <c r="BU23" s="417"/>
      <c r="BV23" s="415">
        <v>24802688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7600</v>
      </c>
      <c r="R24" s="467"/>
      <c r="S24" s="467"/>
      <c r="T24" s="467"/>
      <c r="U24" s="467"/>
      <c r="V24" s="506"/>
      <c r="W24" s="561"/>
      <c r="X24" s="549"/>
      <c r="Y24" s="550"/>
      <c r="Z24" s="465" t="s">
        <v>151</v>
      </c>
      <c r="AA24" s="445"/>
      <c r="AB24" s="445"/>
      <c r="AC24" s="445"/>
      <c r="AD24" s="445"/>
      <c r="AE24" s="445"/>
      <c r="AF24" s="445"/>
      <c r="AG24" s="446"/>
      <c r="AH24" s="466">
        <v>374</v>
      </c>
      <c r="AI24" s="467"/>
      <c r="AJ24" s="467"/>
      <c r="AK24" s="467"/>
      <c r="AL24" s="506"/>
      <c r="AM24" s="466">
        <v>1166132</v>
      </c>
      <c r="AN24" s="467"/>
      <c r="AO24" s="467"/>
      <c r="AP24" s="467"/>
      <c r="AQ24" s="467"/>
      <c r="AR24" s="506"/>
      <c r="AS24" s="466">
        <v>3118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20597157</v>
      </c>
      <c r="BO24" s="416"/>
      <c r="BP24" s="416"/>
      <c r="BQ24" s="416"/>
      <c r="BR24" s="416"/>
      <c r="BS24" s="416"/>
      <c r="BT24" s="416"/>
      <c r="BU24" s="417"/>
      <c r="BV24" s="415">
        <v>18467984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6500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6096507</v>
      </c>
      <c r="BO25" s="379"/>
      <c r="BP25" s="379"/>
      <c r="BQ25" s="379"/>
      <c r="BR25" s="379"/>
      <c r="BS25" s="379"/>
      <c r="BT25" s="379"/>
      <c r="BU25" s="380"/>
      <c r="BV25" s="378">
        <v>7335081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6200</v>
      </c>
      <c r="R26" s="467"/>
      <c r="S26" s="467"/>
      <c r="T26" s="467"/>
      <c r="U26" s="467"/>
      <c r="V26" s="506"/>
      <c r="W26" s="561"/>
      <c r="X26" s="549"/>
      <c r="Y26" s="550"/>
      <c r="Z26" s="465" t="s">
        <v>157</v>
      </c>
      <c r="AA26" s="571"/>
      <c r="AB26" s="571"/>
      <c r="AC26" s="571"/>
      <c r="AD26" s="571"/>
      <c r="AE26" s="571"/>
      <c r="AF26" s="571"/>
      <c r="AG26" s="572"/>
      <c r="AH26" s="466">
        <v>18</v>
      </c>
      <c r="AI26" s="467"/>
      <c r="AJ26" s="467"/>
      <c r="AK26" s="467"/>
      <c r="AL26" s="506"/>
      <c r="AM26" s="466">
        <v>52362</v>
      </c>
      <c r="AN26" s="467"/>
      <c r="AO26" s="467"/>
      <c r="AP26" s="467"/>
      <c r="AQ26" s="467"/>
      <c r="AR26" s="506"/>
      <c r="AS26" s="466">
        <v>2909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4400</v>
      </c>
      <c r="R27" s="467"/>
      <c r="S27" s="467"/>
      <c r="T27" s="467"/>
      <c r="U27" s="467"/>
      <c r="V27" s="506"/>
      <c r="W27" s="561"/>
      <c r="X27" s="549"/>
      <c r="Y27" s="550"/>
      <c r="Z27" s="465" t="s">
        <v>160</v>
      </c>
      <c r="AA27" s="445"/>
      <c r="AB27" s="445"/>
      <c r="AC27" s="445"/>
      <c r="AD27" s="445"/>
      <c r="AE27" s="445"/>
      <c r="AF27" s="445"/>
      <c r="AG27" s="446"/>
      <c r="AH27" s="466">
        <v>21</v>
      </c>
      <c r="AI27" s="467"/>
      <c r="AJ27" s="467"/>
      <c r="AK27" s="467"/>
      <c r="AL27" s="506"/>
      <c r="AM27" s="466">
        <v>76560</v>
      </c>
      <c r="AN27" s="467"/>
      <c r="AO27" s="467"/>
      <c r="AP27" s="467"/>
      <c r="AQ27" s="467"/>
      <c r="AR27" s="506"/>
      <c r="AS27" s="466">
        <v>3646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522767</v>
      </c>
      <c r="BO27" s="585"/>
      <c r="BP27" s="585"/>
      <c r="BQ27" s="585"/>
      <c r="BR27" s="585"/>
      <c r="BS27" s="585"/>
      <c r="BT27" s="585"/>
      <c r="BU27" s="586"/>
      <c r="BV27" s="584">
        <v>522652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3800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1596990</v>
      </c>
      <c r="BO28" s="379"/>
      <c r="BP28" s="379"/>
      <c r="BQ28" s="379"/>
      <c r="BR28" s="379"/>
      <c r="BS28" s="379"/>
      <c r="BT28" s="379"/>
      <c r="BU28" s="380"/>
      <c r="BV28" s="378">
        <v>1614599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3500</v>
      </c>
      <c r="R29" s="467"/>
      <c r="S29" s="467"/>
      <c r="T29" s="467"/>
      <c r="U29" s="467"/>
      <c r="V29" s="506"/>
      <c r="W29" s="562"/>
      <c r="X29" s="563"/>
      <c r="Y29" s="564"/>
      <c r="Z29" s="465" t="s">
        <v>167</v>
      </c>
      <c r="AA29" s="445"/>
      <c r="AB29" s="445"/>
      <c r="AC29" s="445"/>
      <c r="AD29" s="445"/>
      <c r="AE29" s="445"/>
      <c r="AF29" s="445"/>
      <c r="AG29" s="446"/>
      <c r="AH29" s="466">
        <v>395</v>
      </c>
      <c r="AI29" s="467"/>
      <c r="AJ29" s="467"/>
      <c r="AK29" s="467"/>
      <c r="AL29" s="506"/>
      <c r="AM29" s="466">
        <v>1242692</v>
      </c>
      <c r="AN29" s="467"/>
      <c r="AO29" s="467"/>
      <c r="AP29" s="467"/>
      <c r="AQ29" s="467"/>
      <c r="AR29" s="506"/>
      <c r="AS29" s="466">
        <v>3146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190205</v>
      </c>
      <c r="BO29" s="416"/>
      <c r="BP29" s="416"/>
      <c r="BQ29" s="416"/>
      <c r="BR29" s="416"/>
      <c r="BS29" s="416"/>
      <c r="BT29" s="416"/>
      <c r="BU29" s="417"/>
      <c r="BV29" s="415">
        <v>289789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2069118</v>
      </c>
      <c r="BO30" s="585"/>
      <c r="BP30" s="585"/>
      <c r="BQ30" s="585"/>
      <c r="BR30" s="585"/>
      <c r="BS30" s="585"/>
      <c r="BT30" s="585"/>
      <c r="BU30" s="586"/>
      <c r="BV30" s="584">
        <v>1930430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滋賀県市町村職員退職手当組合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湖南市文化体育振興事業団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t="str">
        <f aca="true" t="shared" si="1" ref="BE35:BE43">IF(BG35="","",BE34+1)</f>
        <v/>
      </c>
      <c r="BF35" s="596"/>
      <c r="BG35" s="597"/>
      <c r="BH35" s="597"/>
      <c r="BI35" s="597"/>
      <c r="BJ35" s="597"/>
      <c r="BK35" s="597"/>
      <c r="BL35" s="597"/>
      <c r="BM35" s="597"/>
      <c r="BN35" s="597"/>
      <c r="BO35" s="597"/>
      <c r="BP35" s="597"/>
      <c r="BQ35" s="597"/>
      <c r="BR35" s="597"/>
      <c r="BS35" s="597"/>
      <c r="BT35" s="597"/>
      <c r="BU35" s="597"/>
      <c r="BV35" s="165"/>
      <c r="BW35" s="596">
        <f aca="true" t="shared" si="2" ref="BW35:BW43">IF(BY35="","",BW34+1)</f>
        <v>11</v>
      </c>
      <c r="BX35" s="596"/>
      <c r="BY35" s="597" t="str">
        <f>IF('各会計、関係団体の財政状況及び健全化判断比率'!B69="","",'各会計、関係団体の財政状況及び健全化判断比率'!B69)</f>
        <v>公立甲賀病院組合　一般会計</v>
      </c>
      <c r="BZ35" s="597"/>
      <c r="CA35" s="597"/>
      <c r="CB35" s="597"/>
      <c r="CC35" s="597"/>
      <c r="CD35" s="597"/>
      <c r="CE35" s="597"/>
      <c r="CF35" s="597"/>
      <c r="CG35" s="597"/>
      <c r="CH35" s="597"/>
      <c r="CI35" s="597"/>
      <c r="CJ35" s="597"/>
      <c r="CK35" s="597"/>
      <c r="CL35" s="597"/>
      <c r="CM35" s="597"/>
      <c r="CN35" s="165"/>
      <c r="CO35" s="596">
        <f aca="true" t="shared" si="3" ref="CO35:CO43">IF(CQ35="","",CO34+1)</f>
        <v>19</v>
      </c>
      <c r="CP35" s="596"/>
      <c r="CQ35" s="597" t="str">
        <f>IF('各会計、関係団体の財政状況及び健全化判断比率'!BS8="","",'各会計、関係団体の財政状況及び健全化判断比率'!BS8)</f>
        <v>石部公共サービス</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公立甲賀病院組合　病院事業会計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滋賀県市町村交通災害共済組合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訪問看護ステーション事業特別会計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甲賀広域行政組合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滋賀県市町村職員研修センター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滋賀県後期高齢者医療広域連合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滋賀県後期高齢者医療広域連合　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0</v>
      </c>
      <c r="G34" s="33" t="s">
        <v>530</v>
      </c>
      <c r="H34" s="33" t="s">
        <v>531</v>
      </c>
      <c r="I34" s="33" t="s">
        <v>531</v>
      </c>
      <c r="J34" s="34" t="s">
        <v>532</v>
      </c>
      <c r="K34" s="22"/>
      <c r="L34" s="22"/>
      <c r="M34" s="22"/>
      <c r="N34" s="22"/>
      <c r="O34" s="22"/>
      <c r="P34" s="22"/>
    </row>
    <row r="35" spans="1:16" ht="39" customHeight="1">
      <c r="A35" s="22"/>
      <c r="B35" s="35"/>
      <c r="C35" s="1175" t="s">
        <v>533</v>
      </c>
      <c r="D35" s="1176"/>
      <c r="E35" s="1177"/>
      <c r="F35" s="36">
        <v>5.77</v>
      </c>
      <c r="G35" s="37">
        <v>6.09</v>
      </c>
      <c r="H35" s="37">
        <v>6.23</v>
      </c>
      <c r="I35" s="37">
        <v>6.78</v>
      </c>
      <c r="J35" s="38">
        <v>6.51</v>
      </c>
      <c r="K35" s="22"/>
      <c r="L35" s="22"/>
      <c r="M35" s="22"/>
      <c r="N35" s="22"/>
      <c r="O35" s="22"/>
      <c r="P35" s="22"/>
    </row>
    <row r="36" spans="1:16" ht="39" customHeight="1">
      <c r="A36" s="22"/>
      <c r="B36" s="35"/>
      <c r="C36" s="1175" t="s">
        <v>534</v>
      </c>
      <c r="D36" s="1176"/>
      <c r="E36" s="1177"/>
      <c r="F36" s="36">
        <v>3.52</v>
      </c>
      <c r="G36" s="37">
        <v>4.17</v>
      </c>
      <c r="H36" s="37">
        <v>3.52</v>
      </c>
      <c r="I36" s="37">
        <v>2.98</v>
      </c>
      <c r="J36" s="38">
        <v>2.76</v>
      </c>
      <c r="K36" s="22"/>
      <c r="L36" s="22"/>
      <c r="M36" s="22"/>
      <c r="N36" s="22"/>
      <c r="O36" s="22"/>
      <c r="P36" s="22"/>
    </row>
    <row r="37" spans="1:16" ht="39" customHeight="1">
      <c r="A37" s="22"/>
      <c r="B37" s="35"/>
      <c r="C37" s="1175" t="s">
        <v>535</v>
      </c>
      <c r="D37" s="1176"/>
      <c r="E37" s="1177"/>
      <c r="F37" s="36">
        <v>0.85</v>
      </c>
      <c r="G37" s="37">
        <v>0.59</v>
      </c>
      <c r="H37" s="37">
        <v>0.91</v>
      </c>
      <c r="I37" s="37">
        <v>0.55</v>
      </c>
      <c r="J37" s="38">
        <v>1.09</v>
      </c>
      <c r="K37" s="22"/>
      <c r="L37" s="22"/>
      <c r="M37" s="22"/>
      <c r="N37" s="22"/>
      <c r="O37" s="22"/>
      <c r="P37" s="22"/>
    </row>
    <row r="38" spans="1:16" ht="39" customHeight="1">
      <c r="A38" s="22"/>
      <c r="B38" s="35"/>
      <c r="C38" s="1175" t="s">
        <v>536</v>
      </c>
      <c r="D38" s="1176"/>
      <c r="E38" s="1177"/>
      <c r="F38" s="36">
        <v>0.66</v>
      </c>
      <c r="G38" s="37">
        <v>1.5</v>
      </c>
      <c r="H38" s="37">
        <v>0.98</v>
      </c>
      <c r="I38" s="37">
        <v>2.66</v>
      </c>
      <c r="J38" s="38">
        <v>1.06</v>
      </c>
      <c r="K38" s="22"/>
      <c r="L38" s="22"/>
      <c r="M38" s="22"/>
      <c r="N38" s="22"/>
      <c r="O38" s="22"/>
      <c r="P38" s="22"/>
    </row>
    <row r="39" spans="1:16" ht="39" customHeight="1">
      <c r="A39" s="22"/>
      <c r="B39" s="35"/>
      <c r="C39" s="1175" t="s">
        <v>537</v>
      </c>
      <c r="D39" s="1176"/>
      <c r="E39" s="1177"/>
      <c r="F39" s="36">
        <v>0.37</v>
      </c>
      <c r="G39" s="37">
        <v>0.21</v>
      </c>
      <c r="H39" s="37">
        <v>0.06</v>
      </c>
      <c r="I39" s="37">
        <v>0.57</v>
      </c>
      <c r="J39" s="38">
        <v>0.26</v>
      </c>
      <c r="K39" s="22"/>
      <c r="L39" s="22"/>
      <c r="M39" s="22"/>
      <c r="N39" s="22"/>
      <c r="O39" s="22"/>
      <c r="P39" s="22"/>
    </row>
    <row r="40" spans="1:16" ht="39" customHeight="1">
      <c r="A40" s="22"/>
      <c r="B40" s="35"/>
      <c r="C40" s="1175" t="s">
        <v>538</v>
      </c>
      <c r="D40" s="1176"/>
      <c r="E40" s="1177"/>
      <c r="F40" s="36" t="s">
        <v>539</v>
      </c>
      <c r="G40" s="37" t="s">
        <v>540</v>
      </c>
      <c r="H40" s="37">
        <v>0.02</v>
      </c>
      <c r="I40" s="37">
        <v>0.22</v>
      </c>
      <c r="J40" s="38">
        <v>0.22</v>
      </c>
      <c r="K40" s="22"/>
      <c r="L40" s="22"/>
      <c r="M40" s="22"/>
      <c r="N40" s="22"/>
      <c r="O40" s="22"/>
      <c r="P40" s="22"/>
    </row>
    <row r="41" spans="1:16" ht="39" customHeight="1">
      <c r="A41" s="22"/>
      <c r="B41" s="35"/>
      <c r="C41" s="1175" t="s">
        <v>541</v>
      </c>
      <c r="D41" s="1176"/>
      <c r="E41" s="1177"/>
      <c r="F41" s="36">
        <v>0</v>
      </c>
      <c r="G41" s="37">
        <v>0</v>
      </c>
      <c r="H41" s="37">
        <v>0</v>
      </c>
      <c r="I41" s="37">
        <v>0.09</v>
      </c>
      <c r="J41" s="38">
        <v>0.09</v>
      </c>
      <c r="K41" s="22"/>
      <c r="L41" s="22"/>
      <c r="M41" s="22"/>
      <c r="N41" s="22"/>
      <c r="O41" s="22"/>
      <c r="P41" s="22"/>
    </row>
    <row r="42" spans="1:16" ht="39" customHeight="1">
      <c r="A42" s="22"/>
      <c r="B42" s="39"/>
      <c r="C42" s="1175" t="s">
        <v>542</v>
      </c>
      <c r="D42" s="1176"/>
      <c r="E42" s="1177"/>
      <c r="F42" s="36" t="s">
        <v>543</v>
      </c>
      <c r="G42" s="37" t="s">
        <v>544</v>
      </c>
      <c r="H42" s="37" t="s">
        <v>545</v>
      </c>
      <c r="I42" s="37" t="s">
        <v>545</v>
      </c>
      <c r="J42" s="38" t="s">
        <v>481</v>
      </c>
      <c r="K42" s="22"/>
      <c r="L42" s="22"/>
      <c r="M42" s="22"/>
      <c r="N42" s="22"/>
      <c r="O42" s="22"/>
      <c r="P42" s="22"/>
    </row>
    <row r="43" spans="1:16" ht="39" customHeight="1" thickBot="1">
      <c r="A43" s="22"/>
      <c r="B43" s="40"/>
      <c r="C43" s="1178" t="s">
        <v>546</v>
      </c>
      <c r="D43" s="1179"/>
      <c r="E43" s="1180"/>
      <c r="F43" s="41" t="s">
        <v>481</v>
      </c>
      <c r="G43" s="42" t="s">
        <v>481</v>
      </c>
      <c r="H43" s="42" t="s">
        <v>481</v>
      </c>
      <c r="I43" s="42" t="s">
        <v>481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1992</v>
      </c>
      <c r="L45" s="60">
        <v>2028</v>
      </c>
      <c r="M45" s="60">
        <v>2297</v>
      </c>
      <c r="N45" s="60">
        <v>2391</v>
      </c>
      <c r="O45" s="61">
        <v>2295</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619</v>
      </c>
      <c r="L48" s="64">
        <v>648</v>
      </c>
      <c r="M48" s="64">
        <v>660</v>
      </c>
      <c r="N48" s="64">
        <v>607</v>
      </c>
      <c r="O48" s="65">
        <v>610</v>
      </c>
      <c r="P48" s="48"/>
      <c r="Q48" s="48"/>
      <c r="R48" s="48"/>
      <c r="S48" s="48"/>
      <c r="T48" s="48"/>
      <c r="U48" s="48"/>
    </row>
    <row r="49" spans="1:21" ht="30.75" customHeight="1">
      <c r="A49" s="48"/>
      <c r="B49" s="1193"/>
      <c r="C49" s="1194"/>
      <c r="D49" s="62"/>
      <c r="E49" s="1185" t="s">
        <v>15</v>
      </c>
      <c r="F49" s="1185"/>
      <c r="G49" s="1185"/>
      <c r="H49" s="1185"/>
      <c r="I49" s="1185"/>
      <c r="J49" s="1186"/>
      <c r="K49" s="63">
        <v>183</v>
      </c>
      <c r="L49" s="64">
        <v>181</v>
      </c>
      <c r="M49" s="64">
        <v>183</v>
      </c>
      <c r="N49" s="64">
        <v>244</v>
      </c>
      <c r="O49" s="65">
        <v>242</v>
      </c>
      <c r="P49" s="48"/>
      <c r="Q49" s="48"/>
      <c r="R49" s="48"/>
      <c r="S49" s="48"/>
      <c r="T49" s="48"/>
      <c r="U49" s="48"/>
    </row>
    <row r="50" spans="1:21" ht="30.75" customHeight="1">
      <c r="A50" s="48"/>
      <c r="B50" s="1193"/>
      <c r="C50" s="1194"/>
      <c r="D50" s="62"/>
      <c r="E50" s="1185" t="s">
        <v>16</v>
      </c>
      <c r="F50" s="1185"/>
      <c r="G50" s="1185"/>
      <c r="H50" s="1185"/>
      <c r="I50" s="1185"/>
      <c r="J50" s="1186"/>
      <c r="K50" s="63">
        <v>14</v>
      </c>
      <c r="L50" s="64">
        <v>5</v>
      </c>
      <c r="M50" s="64">
        <v>5</v>
      </c>
      <c r="N50" s="64">
        <v>5</v>
      </c>
      <c r="O50" s="65" t="s">
        <v>481</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1</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1660</v>
      </c>
      <c r="L52" s="64">
        <v>1779</v>
      </c>
      <c r="M52" s="64">
        <v>1982</v>
      </c>
      <c r="N52" s="64">
        <v>2049</v>
      </c>
      <c r="O52" s="65">
        <v>2010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1149</v>
      </c>
      <c r="L53" s="69">
        <v>1084</v>
      </c>
      <c r="M53" s="69">
        <v>1164</v>
      </c>
      <c r="N53" s="69">
        <v>1199</v>
      </c>
      <c r="O53" s="70">
        <v>1138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22764</v>
      </c>
      <c r="J41" s="83">
        <v>22785</v>
      </c>
      <c r="K41" s="83">
        <v>23505</v>
      </c>
      <c r="L41" s="83">
        <v>24803</v>
      </c>
      <c r="M41" s="84">
        <v>26491</v>
      </c>
    </row>
    <row r="42" spans="2:13" ht="27.75" customHeight="1">
      <c r="B42" s="1201"/>
      <c r="C42" s="1202"/>
      <c r="D42" s="85"/>
      <c r="E42" s="1207" t="s">
        <v>25</v>
      </c>
      <c r="F42" s="1207"/>
      <c r="G42" s="1207"/>
      <c r="H42" s="1208"/>
      <c r="I42" s="86">
        <v>16</v>
      </c>
      <c r="J42" s="87">
        <v>11</v>
      </c>
      <c r="K42" s="87">
        <v>5</v>
      </c>
      <c r="L42" s="87" t="s">
        <v>481</v>
      </c>
      <c r="M42" s="88" t="s">
        <v>481</v>
      </c>
    </row>
    <row r="43" spans="2:13" ht="27.75" customHeight="1">
      <c r="B43" s="1201"/>
      <c r="C43" s="1202"/>
      <c r="D43" s="85"/>
      <c r="E43" s="1207" t="s">
        <v>26</v>
      </c>
      <c r="F43" s="1207"/>
      <c r="G43" s="1207"/>
      <c r="H43" s="1208"/>
      <c r="I43" s="86">
        <v>8752</v>
      </c>
      <c r="J43" s="87">
        <v>8916</v>
      </c>
      <c r="K43" s="87">
        <v>9157</v>
      </c>
      <c r="L43" s="87">
        <v>8614</v>
      </c>
      <c r="M43" s="88">
        <v>8319</v>
      </c>
    </row>
    <row r="44" spans="2:13" ht="27.75" customHeight="1">
      <c r="B44" s="1201"/>
      <c r="C44" s="1202"/>
      <c r="D44" s="85"/>
      <c r="E44" s="1207" t="s">
        <v>27</v>
      </c>
      <c r="F44" s="1207"/>
      <c r="G44" s="1207"/>
      <c r="H44" s="1208"/>
      <c r="I44" s="86">
        <v>1527</v>
      </c>
      <c r="J44" s="87">
        <v>2695</v>
      </c>
      <c r="K44" s="87">
        <v>2935</v>
      </c>
      <c r="L44" s="87">
        <v>2639</v>
      </c>
      <c r="M44" s="88">
        <v>2267</v>
      </c>
    </row>
    <row r="45" spans="2:13" ht="27.75" customHeight="1">
      <c r="B45" s="1201"/>
      <c r="C45" s="1202"/>
      <c r="D45" s="85"/>
      <c r="E45" s="1207" t="s">
        <v>28</v>
      </c>
      <c r="F45" s="1207"/>
      <c r="G45" s="1207"/>
      <c r="H45" s="1208"/>
      <c r="I45" s="86">
        <v>1002</v>
      </c>
      <c r="J45" s="87">
        <v>773</v>
      </c>
      <c r="K45" s="87">
        <v>931</v>
      </c>
      <c r="L45" s="87">
        <v>694</v>
      </c>
      <c r="M45" s="88">
        <v>638</v>
      </c>
    </row>
    <row r="46" spans="2:13" ht="27.75" customHeight="1">
      <c r="B46" s="1201"/>
      <c r="C46" s="1202"/>
      <c r="D46" s="85"/>
      <c r="E46" s="1207" t="s">
        <v>29</v>
      </c>
      <c r="F46" s="1207"/>
      <c r="G46" s="1207"/>
      <c r="H46" s="1208"/>
      <c r="I46" s="86" t="s">
        <v>481</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2387</v>
      </c>
      <c r="J49" s="87">
        <v>2772</v>
      </c>
      <c r="K49" s="87">
        <v>2941</v>
      </c>
      <c r="L49" s="87">
        <v>2556</v>
      </c>
      <c r="M49" s="88">
        <v>2773</v>
      </c>
    </row>
    <row r="50" spans="2:13" ht="27.75" customHeight="1">
      <c r="B50" s="1201"/>
      <c r="C50" s="1202"/>
      <c r="D50" s="85"/>
      <c r="E50" s="1207" t="s">
        <v>34</v>
      </c>
      <c r="F50" s="1207"/>
      <c r="G50" s="1207"/>
      <c r="H50" s="1208"/>
      <c r="I50" s="86" t="s">
        <v>481</v>
      </c>
      <c r="J50" s="87" t="s">
        <v>481</v>
      </c>
      <c r="K50" s="87" t="s">
        <v>481</v>
      </c>
      <c r="L50" s="87">
        <v>262</v>
      </c>
      <c r="M50" s="88">
        <v>261</v>
      </c>
    </row>
    <row r="51" spans="2:13" ht="27.75" customHeight="1">
      <c r="B51" s="1203"/>
      <c r="C51" s="1204"/>
      <c r="D51" s="85"/>
      <c r="E51" s="1207" t="s">
        <v>35</v>
      </c>
      <c r="F51" s="1207"/>
      <c r="G51" s="1207"/>
      <c r="H51" s="1208"/>
      <c r="I51" s="86">
        <v>25298</v>
      </c>
      <c r="J51" s="87">
        <v>25731</v>
      </c>
      <c r="K51" s="87">
        <v>26560</v>
      </c>
      <c r="L51" s="87">
        <v>27954</v>
      </c>
      <c r="M51" s="88">
        <v>28114</v>
      </c>
    </row>
    <row r="52" spans="2:13" ht="27.75" customHeight="1" thickBot="1">
      <c r="B52" s="1211" t="s">
        <v>36</v>
      </c>
      <c r="C52" s="1212"/>
      <c r="D52" s="90"/>
      <c r="E52" s="1213" t="s">
        <v>37</v>
      </c>
      <c r="F52" s="1213"/>
      <c r="G52" s="1213"/>
      <c r="H52" s="1214"/>
      <c r="I52" s="91">
        <v>6376</v>
      </c>
      <c r="J52" s="92">
        <v>6678</v>
      </c>
      <c r="K52" s="92">
        <v>7033</v>
      </c>
      <c r="L52" s="92">
        <v>5977</v>
      </c>
      <c r="M52" s="93">
        <v>6568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564</v>
      </c>
      <c r="C41" s="246"/>
      <c r="D41" s="246"/>
      <c r="E41" s="246"/>
      <c r="F41" s="246"/>
      <c r="G41" s="246"/>
      <c r="H41" s="246"/>
      <c r="I41" s="246"/>
      <c r="J41" s="246"/>
      <c r="K41" s="246"/>
      <c r="L41" s="246"/>
      <c r="M41" s="246"/>
      <c r="N41" s="246"/>
      <c r="O41" s="246"/>
      <c r="P41" s="247"/>
    </row>
    <row r="42" spans="2:15" ht="13.5">
      <c r="B42" s="248"/>
      <c r="C42" s="244"/>
      <c r="D42" s="244"/>
      <c r="E42" s="244"/>
      <c r="F42" s="244"/>
      <c r="G42" s="351" t="s">
        <v>565</v>
      </c>
      <c r="I42" s="352"/>
      <c r="J42" s="352"/>
      <c r="K42" s="352"/>
      <c r="L42" s="244"/>
      <c r="M42" s="244"/>
      <c r="N42" s="244"/>
      <c r="O42" s="244"/>
    </row>
    <row r="43" spans="2:15" ht="13.5">
      <c r="B43" s="248"/>
      <c r="C43" s="244"/>
      <c r="D43" s="244"/>
      <c r="E43" s="244"/>
      <c r="F43" s="244"/>
      <c r="G43" s="1215" t="s">
        <v>574</v>
      </c>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566</v>
      </c>
    </row>
    <row r="50" spans="2:15" ht="13.5">
      <c r="B50" s="248"/>
      <c r="C50" s="244"/>
      <c r="D50" s="244"/>
      <c r="E50" s="244"/>
      <c r="F50" s="244"/>
      <c r="G50" s="1224"/>
      <c r="H50" s="1225"/>
      <c r="I50" s="1225"/>
      <c r="J50" s="1226"/>
      <c r="K50" s="354" t="s">
        <v>521</v>
      </c>
      <c r="L50" s="354" t="s">
        <v>522</v>
      </c>
      <c r="M50" s="354" t="s">
        <v>523</v>
      </c>
      <c r="N50" s="354" t="s">
        <v>524</v>
      </c>
      <c r="O50" s="354" t="s">
        <v>525</v>
      </c>
    </row>
    <row r="51" spans="2:15" ht="13.5">
      <c r="B51" s="248"/>
      <c r="C51" s="244"/>
      <c r="D51" s="244"/>
      <c r="E51" s="244"/>
      <c r="F51" s="244"/>
      <c r="G51" s="1227" t="s">
        <v>567</v>
      </c>
      <c r="H51" s="1228"/>
      <c r="I51" s="1233" t="s">
        <v>568</v>
      </c>
      <c r="J51" s="1233"/>
      <c r="K51" s="1235"/>
      <c r="L51" s="1235"/>
      <c r="M51" s="1235"/>
      <c r="N51" s="1235"/>
      <c r="O51" s="1236">
        <v>64</v>
      </c>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569</v>
      </c>
      <c r="J53" s="1237"/>
      <c r="K53" s="1238"/>
      <c r="L53" s="1238"/>
      <c r="M53" s="1238"/>
      <c r="N53" s="1238"/>
      <c r="O53" s="1240">
        <v>41.3</v>
      </c>
    </row>
    <row r="54" spans="1:15" ht="13.5">
      <c r="A54" s="355"/>
      <c r="B54" s="248"/>
      <c r="C54" s="244"/>
      <c r="D54" s="244"/>
      <c r="E54" s="244"/>
      <c r="F54" s="244"/>
      <c r="G54" s="1231"/>
      <c r="H54" s="1232"/>
      <c r="I54" s="1237"/>
      <c r="J54" s="1237"/>
      <c r="K54" s="1239"/>
      <c r="L54" s="1239"/>
      <c r="M54" s="1239"/>
      <c r="N54" s="1239"/>
      <c r="O54" s="1239"/>
    </row>
    <row r="55" spans="1:15" ht="13.5">
      <c r="A55" s="355"/>
      <c r="B55" s="248"/>
      <c r="C55" s="244"/>
      <c r="D55" s="244"/>
      <c r="E55" s="244"/>
      <c r="F55" s="244"/>
      <c r="G55" s="1241" t="s">
        <v>570</v>
      </c>
      <c r="H55" s="1242"/>
      <c r="I55" s="1237" t="s">
        <v>568</v>
      </c>
      <c r="J55" s="1237"/>
      <c r="K55" s="1235"/>
      <c r="L55" s="1235"/>
      <c r="M55" s="1235"/>
      <c r="N55" s="1235"/>
      <c r="O55" s="1236">
        <v>37.3</v>
      </c>
    </row>
    <row r="56" spans="1:15" ht="13.5">
      <c r="A56" s="355"/>
      <c r="B56" s="248"/>
      <c r="C56" s="244"/>
      <c r="D56" s="244"/>
      <c r="E56" s="244"/>
      <c r="F56" s="244"/>
      <c r="G56" s="1243"/>
      <c r="H56" s="1244"/>
      <c r="I56" s="1237"/>
      <c r="J56" s="1237"/>
      <c r="K56" s="1236"/>
      <c r="L56" s="1236"/>
      <c r="M56" s="1236"/>
      <c r="N56" s="1236"/>
      <c r="O56" s="1236"/>
    </row>
    <row r="57" spans="2:17" s="355" customFormat="1" ht="13.5">
      <c r="B57" s="356"/>
      <c r="C57" s="352"/>
      <c r="D57" s="352"/>
      <c r="E57" s="352"/>
      <c r="F57" s="352"/>
      <c r="G57" s="1243"/>
      <c r="H57" s="1244"/>
      <c r="I57" s="1247" t="s">
        <v>569</v>
      </c>
      <c r="J57" s="1247"/>
      <c r="K57" s="1238"/>
      <c r="L57" s="1238"/>
      <c r="M57" s="1238"/>
      <c r="N57" s="1238"/>
      <c r="O57" s="1240">
        <v>59.1</v>
      </c>
      <c r="P57" s="357"/>
      <c r="Q57" s="356"/>
    </row>
    <row r="58" spans="1:17" s="355" customFormat="1" ht="13.5">
      <c r="A58" s="243"/>
      <c r="B58" s="356"/>
      <c r="C58" s="352"/>
      <c r="D58" s="352"/>
      <c r="E58" s="352"/>
      <c r="F58" s="352"/>
      <c r="G58" s="1245"/>
      <c r="H58" s="1246"/>
      <c r="I58" s="1247"/>
      <c r="J58" s="1247"/>
      <c r="K58" s="1239"/>
      <c r="L58" s="1239"/>
      <c r="M58" s="1239"/>
      <c r="N58" s="1239"/>
      <c r="O58" s="1239"/>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571</v>
      </c>
      <c r="C63" s="244"/>
      <c r="D63" s="244"/>
      <c r="E63" s="244"/>
      <c r="F63" s="244"/>
      <c r="G63" s="244"/>
      <c r="H63" s="244"/>
      <c r="I63" s="244"/>
      <c r="J63" s="244"/>
      <c r="K63" s="244"/>
      <c r="L63" s="244"/>
      <c r="M63" s="244"/>
      <c r="N63" s="244"/>
      <c r="O63" s="244"/>
    </row>
    <row r="64" spans="2:15" ht="13.5">
      <c r="B64" s="248"/>
      <c r="C64" s="244"/>
      <c r="D64" s="244"/>
      <c r="E64" s="244"/>
      <c r="F64" s="244"/>
      <c r="G64" s="351" t="s">
        <v>565</v>
      </c>
      <c r="I64" s="352"/>
      <c r="J64" s="352"/>
      <c r="K64" s="352"/>
      <c r="L64" s="244"/>
      <c r="M64" s="244"/>
      <c r="N64" s="244"/>
      <c r="O64" s="244"/>
    </row>
    <row r="65" spans="2:15" ht="13.5">
      <c r="B65" s="248"/>
      <c r="C65" s="244"/>
      <c r="D65" s="244"/>
      <c r="E65" s="244"/>
      <c r="F65" s="244"/>
      <c r="G65" s="1215" t="s">
        <v>575</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572</v>
      </c>
      <c r="I71" s="368"/>
      <c r="J71" s="364"/>
      <c r="K71" s="364"/>
      <c r="L71" s="365"/>
      <c r="M71" s="364"/>
      <c r="N71" s="365"/>
      <c r="O71" s="366"/>
    </row>
    <row r="72" spans="2:15" ht="13.5">
      <c r="B72" s="248"/>
      <c r="C72" s="244"/>
      <c r="D72" s="244"/>
      <c r="E72" s="244"/>
      <c r="F72" s="244"/>
      <c r="G72" s="1224"/>
      <c r="H72" s="1225"/>
      <c r="I72" s="1225"/>
      <c r="J72" s="1226"/>
      <c r="K72" s="354" t="s">
        <v>521</v>
      </c>
      <c r="L72" s="354" t="s">
        <v>522</v>
      </c>
      <c r="M72" s="354" t="s">
        <v>523</v>
      </c>
      <c r="N72" s="354" t="s">
        <v>524</v>
      </c>
      <c r="O72" s="354" t="s">
        <v>525</v>
      </c>
    </row>
    <row r="73" spans="2:19" ht="13.5">
      <c r="B73" s="248"/>
      <c r="C73" s="244"/>
      <c r="D73" s="244"/>
      <c r="E73" s="244"/>
      <c r="F73" s="244"/>
      <c r="G73" s="1227" t="s">
        <v>567</v>
      </c>
      <c r="H73" s="1228"/>
      <c r="I73" s="1233" t="s">
        <v>568</v>
      </c>
      <c r="J73" s="1233"/>
      <c r="K73" s="1248">
        <v>64.9</v>
      </c>
      <c r="L73" s="1248">
        <v>67</v>
      </c>
      <c r="M73" s="1236">
        <v>69.7</v>
      </c>
      <c r="N73" s="1236">
        <v>59.8</v>
      </c>
      <c r="O73" s="1236">
        <v>64</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573</v>
      </c>
      <c r="J75" s="1237"/>
      <c r="K75" s="1240">
        <v>12.3</v>
      </c>
      <c r="L75" s="1240">
        <v>11.6</v>
      </c>
      <c r="M75" s="1240">
        <v>11.3</v>
      </c>
      <c r="N75" s="1240">
        <v>11.4</v>
      </c>
      <c r="O75" s="1240">
        <v>11.5</v>
      </c>
      <c r="U75" s="243">
        <v>81.2</v>
      </c>
      <c r="W75" s="243">
        <v>87.2</v>
      </c>
      <c r="Y75" s="243">
        <v>99.8</v>
      </c>
      <c r="AA75" s="243">
        <v>109.5</v>
      </c>
      <c r="AC75" s="243">
        <v>115.2</v>
      </c>
    </row>
    <row r="76" spans="2:15" ht="13.5">
      <c r="B76" s="248"/>
      <c r="C76" s="244"/>
      <c r="D76" s="244"/>
      <c r="E76" s="244"/>
      <c r="F76" s="244"/>
      <c r="G76" s="1231"/>
      <c r="H76" s="1232"/>
      <c r="I76" s="1237"/>
      <c r="J76" s="1237"/>
      <c r="K76" s="1239"/>
      <c r="L76" s="1239"/>
      <c r="M76" s="1239"/>
      <c r="N76" s="1239"/>
      <c r="O76" s="1239"/>
    </row>
    <row r="77" spans="2:20" ht="13.5">
      <c r="B77" s="248"/>
      <c r="C77" s="244"/>
      <c r="D77" s="244"/>
      <c r="E77" s="244"/>
      <c r="F77" s="244"/>
      <c r="G77" s="1241" t="s">
        <v>570</v>
      </c>
      <c r="H77" s="1242"/>
      <c r="I77" s="1237" t="s">
        <v>568</v>
      </c>
      <c r="J77" s="1237"/>
      <c r="K77" s="1248">
        <v>58.6</v>
      </c>
      <c r="L77" s="1248">
        <v>52.6</v>
      </c>
      <c r="M77" s="1236">
        <v>41.3</v>
      </c>
      <c r="N77" s="1236">
        <v>33</v>
      </c>
      <c r="O77" s="1236">
        <v>37.3</v>
      </c>
      <c r="R77" s="243">
        <v>12.3</v>
      </c>
      <c r="T77" s="243">
        <v>11.1</v>
      </c>
    </row>
    <row r="78" spans="2:15" ht="13.5">
      <c r="B78" s="248"/>
      <c r="C78" s="244"/>
      <c r="D78" s="244"/>
      <c r="E78" s="244"/>
      <c r="F78" s="244"/>
      <c r="G78" s="1243"/>
      <c r="H78" s="1244"/>
      <c r="I78" s="1237"/>
      <c r="J78" s="1237"/>
      <c r="K78" s="1248"/>
      <c r="L78" s="1248"/>
      <c r="M78" s="1236"/>
      <c r="N78" s="1236"/>
      <c r="O78" s="1236"/>
    </row>
    <row r="79" spans="2:30" ht="13.5">
      <c r="B79" s="248"/>
      <c r="C79" s="244"/>
      <c r="D79" s="244"/>
      <c r="E79" s="244"/>
      <c r="F79" s="244"/>
      <c r="G79" s="1243"/>
      <c r="H79" s="1244"/>
      <c r="I79" s="1249" t="s">
        <v>573</v>
      </c>
      <c r="J79" s="1247"/>
      <c r="K79" s="1250">
        <v>11.1</v>
      </c>
      <c r="L79" s="1250">
        <v>10.4</v>
      </c>
      <c r="M79" s="1250">
        <v>9.6</v>
      </c>
      <c r="N79" s="1250">
        <v>8.5</v>
      </c>
      <c r="O79" s="1250">
        <v>7.8</v>
      </c>
      <c r="V79" s="243">
        <v>53.5</v>
      </c>
      <c r="X79" s="243">
        <v>48.2</v>
      </c>
      <c r="Z79" s="243">
        <v>34.2</v>
      </c>
      <c r="AB79" s="243">
        <v>30.3</v>
      </c>
      <c r="AD79" s="243">
        <v>28.9</v>
      </c>
    </row>
    <row r="80" spans="2:15" ht="13.5">
      <c r="B80" s="248"/>
      <c r="C80" s="244"/>
      <c r="D80" s="244"/>
      <c r="E80" s="244"/>
      <c r="F80" s="244"/>
      <c r="G80" s="1245"/>
      <c r="H80" s="1246"/>
      <c r="I80" s="1247"/>
      <c r="J80" s="1247"/>
      <c r="K80" s="1250"/>
      <c r="L80" s="1250"/>
      <c r="M80" s="1250"/>
      <c r="N80" s="1250"/>
      <c r="O80" s="1250"/>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38582</v>
      </c>
      <c r="E3" s="116"/>
      <c r="F3" s="117">
        <v>51704</v>
      </c>
      <c r="G3" s="118"/>
      <c r="H3" s="119"/>
    </row>
    <row r="4" spans="1:8" ht="13.5">
      <c r="A4" s="120"/>
      <c r="B4" s="121"/>
      <c r="C4" s="122"/>
      <c r="D4" s="123">
        <v>16832</v>
      </c>
      <c r="E4" s="124"/>
      <c r="F4" s="125">
        <v>26896</v>
      </c>
      <c r="G4" s="126"/>
      <c r="H4" s="127"/>
    </row>
    <row r="5" spans="1:8" ht="13.5">
      <c r="A5" s="108" t="s">
        <v>515</v>
      </c>
      <c r="B5" s="113"/>
      <c r="C5" s="114"/>
      <c r="D5" s="115">
        <v>22661</v>
      </c>
      <c r="E5" s="116"/>
      <c r="F5" s="117">
        <v>52678</v>
      </c>
      <c r="G5" s="118"/>
      <c r="H5" s="119"/>
    </row>
    <row r="6" spans="1:8" ht="13.5">
      <c r="A6" s="120"/>
      <c r="B6" s="121"/>
      <c r="C6" s="122"/>
      <c r="D6" s="123">
        <v>14736</v>
      </c>
      <c r="E6" s="124"/>
      <c r="F6" s="125">
        <v>30185</v>
      </c>
      <c r="G6" s="126"/>
      <c r="H6" s="127"/>
    </row>
    <row r="7" spans="1:8" ht="13.5">
      <c r="A7" s="108" t="s">
        <v>516</v>
      </c>
      <c r="B7" s="113"/>
      <c r="C7" s="114"/>
      <c r="D7" s="115">
        <v>44427</v>
      </c>
      <c r="E7" s="116"/>
      <c r="F7" s="117">
        <v>69560</v>
      </c>
      <c r="G7" s="118"/>
      <c r="H7" s="119"/>
    </row>
    <row r="8" spans="1:8" ht="13.5">
      <c r="A8" s="120"/>
      <c r="B8" s="121"/>
      <c r="C8" s="122"/>
      <c r="D8" s="123">
        <v>30141</v>
      </c>
      <c r="E8" s="124"/>
      <c r="F8" s="125">
        <v>35305</v>
      </c>
      <c r="G8" s="126"/>
      <c r="H8" s="127"/>
    </row>
    <row r="9" spans="1:8" ht="13.5">
      <c r="A9" s="108" t="s">
        <v>517</v>
      </c>
      <c r="B9" s="113"/>
      <c r="C9" s="114"/>
      <c r="D9" s="115">
        <v>72594</v>
      </c>
      <c r="E9" s="116"/>
      <c r="F9" s="117">
        <v>65988</v>
      </c>
      <c r="G9" s="118"/>
      <c r="H9" s="119"/>
    </row>
    <row r="10" spans="1:8" ht="13.5">
      <c r="A10" s="120"/>
      <c r="B10" s="121"/>
      <c r="C10" s="122"/>
      <c r="D10" s="123">
        <v>46050</v>
      </c>
      <c r="E10" s="124"/>
      <c r="F10" s="125">
        <v>36473</v>
      </c>
      <c r="G10" s="126"/>
      <c r="H10" s="127"/>
    </row>
    <row r="11" spans="1:8" ht="13.5">
      <c r="A11" s="108" t="s">
        <v>518</v>
      </c>
      <c r="B11" s="113"/>
      <c r="C11" s="114"/>
      <c r="D11" s="115">
        <v>67473</v>
      </c>
      <c r="E11" s="116"/>
      <c r="F11" s="117">
        <v>54227</v>
      </c>
      <c r="G11" s="118"/>
      <c r="H11" s="119"/>
    </row>
    <row r="12" spans="1:8" ht="13.5">
      <c r="A12" s="120"/>
      <c r="B12" s="121"/>
      <c r="C12" s="128"/>
      <c r="D12" s="123">
        <v>49172</v>
      </c>
      <c r="E12" s="124"/>
      <c r="F12" s="125">
        <v>29694</v>
      </c>
      <c r="G12" s="126"/>
      <c r="H12" s="127"/>
    </row>
    <row r="13" spans="1:8" ht="13.5">
      <c r="A13" s="108"/>
      <c r="B13" s="113"/>
      <c r="C13" s="129"/>
      <c r="D13" s="130">
        <v>49147</v>
      </c>
      <c r="E13" s="131"/>
      <c r="F13" s="132">
        <v>58831</v>
      </c>
      <c r="G13" s="133"/>
      <c r="H13" s="119"/>
    </row>
    <row r="14" spans="1:8" ht="13.5">
      <c r="A14" s="120"/>
      <c r="B14" s="121"/>
      <c r="C14" s="122"/>
      <c r="D14" s="123">
        <v>31386</v>
      </c>
      <c r="E14" s="124"/>
      <c r="F14" s="125">
        <v>31711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3.35</v>
      </c>
      <c r="C19" s="134">
        <f>ROUND(VALUE(SUBSTITUTE('実質収支比率等に係る経年分析'!G$48,"▲","-")),2)</f>
        <v>4.01</v>
      </c>
      <c r="D19" s="134">
        <f>ROUND(VALUE(SUBSTITUTE('実質収支比率等に係る経年分析'!H$48,"▲","-")),2)</f>
        <v>3.37</v>
      </c>
      <c r="E19" s="134">
        <f>ROUND(VALUE(SUBSTITUTE('実質収支比率等に係る経年分析'!I$48,"▲","-")),2)</f>
        <v>2.83</v>
      </c>
      <c r="F19" s="134">
        <f>ROUND(VALUE(SUBSTITUTE('実質収支比率等に係る経年分析'!J$48,"▲","-")),2)</f>
        <v>2.77</v>
      </c>
    </row>
    <row r="20" spans="1:6" ht="13.5">
      <c r="A20" s="134" t="s">
        <v>42</v>
      </c>
      <c r="B20" s="134">
        <f>ROUND(VALUE(SUBSTITUTE('実質収支比率等に係る経年分析'!F$47,"▲","-")),2)</f>
        <v>11.9</v>
      </c>
      <c r="C20" s="134">
        <f>ROUND(VALUE(SUBSTITUTE('実質収支比率等に係る経年分析'!G$47,"▲","-")),2)</f>
        <v>13.55</v>
      </c>
      <c r="D20" s="134">
        <f>ROUND(VALUE(SUBSTITUTE('実質収支比率等に係る経年分析'!H$47,"▲","-")),2)</f>
        <v>14.14</v>
      </c>
      <c r="E20" s="134">
        <f>ROUND(VALUE(SUBSTITUTE('実質収支比率等に係る経年分析'!I$47,"▲","-")),2)</f>
        <v>13.45</v>
      </c>
      <c r="F20" s="134">
        <f>ROUND(VALUE(SUBSTITUTE('実質収支比率等に係る経年分析'!J$47,"▲","-")),2)</f>
        <v>13.06</v>
      </c>
    </row>
    <row r="21" spans="1:6" ht="13.5">
      <c r="A21" s="134" t="s">
        <v>43</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0.75</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-3.36</v>
      </c>
      <c r="F21" s="134">
        <f>IF(ISNUMBER(VALUE(SUBSTITUTE('実質収支比率等に係る経年分析'!J$49,"▲","-"))),ROUND(VALUE(SUBSTITUTE('実質収支比率等に係る経年分析'!J$49,"▲","-")),2),NA())</f>
        <v>-2.2</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f>IF(ROUND(VALUE(SUBSTITUTE('連結実質赤字比率に係る赤字・黒字の構成分析'!F$42,"▲","-")),2)&lt;0,ABS(ROUND(VALUE(SUBSTITUTE('連結実質赤字比率に係る赤字・黒字の構成分析'!F$42,"▲","-")),2)),NA())</f>
        <v>0.16</v>
      </c>
      <c r="C28" s="135" t="e">
        <f>IF(ROUND(VALUE(SUBSTITUTE('連結実質赤字比率に係る赤字・黒字の構成分析'!F$42,"▲","-")),2)&gt;=0,ABS(ROUND(VALUE(SUBSTITUTE('連結実質赤字比率に係る赤字・黒字の構成分析'!F$42,"▲","-")),2)),NA())</f>
        <v>#N/A</v>
      </c>
      <c r="D28" s="135">
        <f>IF(ROUND(VALUE(SUBSTITUTE('連結実質赤字比率に係る赤字・黒字の構成分析'!G$42,"▲","-")),2)&lt;0,ABS(ROUND(VALUE(SUBSTITUTE('連結実質赤字比率に係る赤字・黒字の構成分析'!G$42,"▲","-")),2)),NA())</f>
        <v>0.15</v>
      </c>
      <c r="E28" s="135" t="e">
        <f>IF(ROUND(VALUE(SUBSTITUTE('連結実質赤字比率に係る赤字・黒字の構成分析'!G$42,"▲","-")),2)&gt;=0,ABS(ROUND(VALUE(SUBSTITUTE('連結実質赤字比率に係る赤字・黒字の構成分析'!G$42,"▲","-")),2)),NA())</f>
        <v>#N/A</v>
      </c>
      <c r="F28" s="135">
        <f>IF(ROUND(VALUE(SUBSTITUTE('連結実質赤字比率に係る赤字・黒字の構成分析'!H$42,"▲","-")),2)&lt;0,ABS(ROUND(VALUE(SUBSTITUTE('連結実質赤字比率に係る赤字・黒字の構成分析'!H$42,"▲","-")),2)),NA())</f>
        <v>0.14</v>
      </c>
      <c r="G28" s="135" t="e">
        <f>IF(ROUND(VALUE(SUBSTITUTE('連結実質赤字比率に係る赤字・黒字の構成分析'!H$42,"▲","-")),2)&gt;=0,ABS(ROUND(VALUE(SUBSTITUTE('連結実質赤字比率に係る赤字・黒字の構成分析'!H$42,"▲","-")),2)),NA())</f>
        <v>#N/A</v>
      </c>
      <c r="H28" s="135">
        <f>IF(ROUND(VALUE(SUBSTITUTE('連結実質赤字比率に係る赤字・黒字の構成分析'!I$42,"▲","-")),2)&lt;0,ABS(ROUND(VALUE(SUBSTITUTE('連結実質赤字比率に係る赤字・黒字の構成分析'!I$42,"▲","-")),2)),NA())</f>
        <v>0.14</v>
      </c>
      <c r="I28" s="135" t="e">
        <f>IF(ROUND(VALUE(SUBSTITUTE('連結実質赤字比率に係る赤字・黒字の構成分析'!I$42,"▲","-")),2)&gt;=0,ABS(ROUND(VALUE(SUBSTITUTE('連結実質赤字比率に係る赤字・黒字の構成分析'!I$42,"▲","-")),2)),NA())</f>
        <v>#N/A</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0.09</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0.09</v>
      </c>
    </row>
    <row r="30" spans="1:11" ht="13.5">
      <c r="A30" s="135" t="str">
        <f>IF('連結実質赤字比率に係る赤字・黒字の構成分析'!C$40="",NA(),'連結実質赤字比率に係る赤字・黒字の構成分析'!C$40)</f>
        <v>国民健康保険診療所特別会計</v>
      </c>
      <c r="B30" s="135">
        <f>IF(ROUND(VALUE(SUBSTITUTE('連結実質赤字比率に係る赤字・黒字の構成分析'!F$40,"▲","-")),2)&lt;0,ABS(ROUND(VALUE(SUBSTITUTE('連結実質赤字比率に係る赤字・黒字の構成分析'!F$40,"▲","-")),2)),NA())</f>
        <v>0.01</v>
      </c>
      <c r="C30" s="135" t="e">
        <f>IF(ROUND(VALUE(SUBSTITUTE('連結実質赤字比率に係る赤字・黒字の構成分析'!F$40,"▲","-")),2)&gt;=0,ABS(ROUND(VALUE(SUBSTITUTE('連結実質赤字比率に係る赤字・黒字の構成分析'!F$40,"▲","-")),2)),NA())</f>
        <v>#N/A</v>
      </c>
      <c r="D30" s="135">
        <f>IF(ROUND(VALUE(SUBSTITUTE('連結実質赤字比率に係る赤字・黒字の構成分析'!G$40,"▲","-")),2)&lt;0,ABS(ROUND(VALUE(SUBSTITUTE('連結実質赤字比率に係る赤字・黒字の構成分析'!G$40,"▲","-")),2)),NA())</f>
        <v>0.05</v>
      </c>
      <c r="E30" s="135" t="e">
        <f>IF(ROUND(VALUE(SUBSTITUTE('連結実質赤字比率に係る赤字・黒字の構成分析'!G$40,"▲","-")),2)&gt;=0,ABS(ROUND(VALUE(SUBSTITUTE('連結実質赤字比率に係る赤字・黒字の構成分析'!G$40,"▲","-")),2)),NA())</f>
        <v>#N/A</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0.02</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0.22</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0.22</v>
      </c>
    </row>
    <row r="31" spans="1:11" ht="13.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0.37</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0.21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0.06</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0.57</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0.26</v>
      </c>
    </row>
    <row r="32" spans="1:11" ht="13.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0.66</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1.5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0.98</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2.66</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1.06</v>
      </c>
    </row>
    <row r="33" spans="1:11" ht="13.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0.85</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0.59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0.91</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0.55</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1.09</v>
      </c>
    </row>
    <row r="34" spans="1:11" ht="13.5">
      <c r="A34" s="135" t="str">
        <f>IF('連結実質赤字比率に係る赤字・黒字の構成分析'!C$36="",NA(),'連結実質赤字比率に係る赤字・黒字の構成分析'!C$36)</f>
        <v>一般会計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3.52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4.17</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3.52</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2.98</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2.76</v>
      </c>
    </row>
    <row r="35" spans="1:11" ht="13.5">
      <c r="A35" s="135" t="str">
        <f>IF('連結実質赤字比率に係る赤字・黒字の構成分析'!C$35="",NA(),'連結実質赤字比率に係る赤字・黒字の構成分析'!C$35)</f>
        <v>水道事業会計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5.77</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6.09</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6.23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6.78</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6.51</v>
      </c>
    </row>
    <row r="36" spans="1:11" ht="13.5">
      <c r="A36" s="135" t="str">
        <f>IF('連結実質赤字比率に係る赤字・黒字の構成分析'!C$34="",NA(),'連結実質赤字比率に係る赤字・黒字の構成分析'!C$34)</f>
        <v>訪問看護ステーション事業特別会計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0</v>
      </c>
      <c r="D36" s="135">
        <f>IF(ROUND(VALUE(SUBSTITUTE('連結実質赤字比率に係る赤字・黒字の構成分析'!G$34,"▲","-")),2)&lt;0,ABS(ROUND(VALUE(SUBSTITUTE('連結実質赤字比率に係る赤字・黒字の構成分析'!G$34,"▲","-")),2)),NA())</f>
        <v>0.03</v>
      </c>
      <c r="E36" s="135" t="e">
        <f>IF(ROUND(VALUE(SUBSTITUTE('連結実質赤字比率に係る赤字・黒字の構成分析'!G$34,"▲","-")),2)&gt;=0,ABS(ROUND(VALUE(SUBSTITUTE('連結実質赤字比率に係る赤字・黒字の構成分析'!G$34,"▲","-")),2)),NA())</f>
        <v>#N/A</v>
      </c>
      <c r="F36" s="135">
        <f>IF(ROUND(VALUE(SUBSTITUTE('連結実質赤字比率に係る赤字・黒字の構成分析'!H$34,"▲","-")),2)&lt;0,ABS(ROUND(VALUE(SUBSTITUTE('連結実質赤字比率に係る赤字・黒字の構成分析'!H$34,"▲","-")),2)),NA())</f>
        <v>0.02</v>
      </c>
      <c r="G36" s="135" t="e">
        <f>IF(ROUND(VALUE(SUBSTITUTE('連結実質赤字比率に係る赤字・黒字の構成分析'!H$34,"▲","-")),2)&gt;=0,ABS(ROUND(VALUE(SUBSTITUTE('連結実質赤字比率に係る赤字・黒字の構成分析'!H$34,"▲","-")),2)),NA())</f>
        <v>#N/A</v>
      </c>
      <c r="H36" s="135">
        <f>IF(ROUND(VALUE(SUBSTITUTE('連結実質赤字比率に係る赤字・黒字の構成分析'!I$34,"▲","-")),2)&lt;0,ABS(ROUND(VALUE(SUBSTITUTE('連結実質赤字比率に係る赤字・黒字の構成分析'!I$34,"▲","-")),2)),NA())</f>
        <v>0.02</v>
      </c>
      <c r="I36" s="135" t="e">
        <f>IF(ROUND(VALUE(SUBSTITUTE('連結実質赤字比率に係る赤字・黒字の構成分析'!I$34,"▲","-")),2)&gt;=0,ABS(ROUND(VALUE(SUBSTITUTE('連結実質赤字比率に係る赤字・黒字の構成分析'!I$34,"▲","-")),2)),NA())</f>
        <v>#N/A</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0</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1660</v>
      </c>
      <c r="E42" s="136"/>
      <c r="F42" s="136"/>
      <c r="G42" s="136">
        <f>'実質公債費比率（分子）の構造'!L$52</f>
        <v>1779</v>
      </c>
      <c r="H42" s="136"/>
      <c r="I42" s="136"/>
      <c r="J42" s="136">
        <f>'実質公債費比率（分子）の構造'!M$52</f>
        <v>1982</v>
      </c>
      <c r="K42" s="136"/>
      <c r="L42" s="136"/>
      <c r="M42" s="136">
        <f>'実質公債費比率（分子）の構造'!N$52</f>
        <v>2049</v>
      </c>
      <c r="N42" s="136"/>
      <c r="O42" s="136"/>
      <c r="P42" s="136">
        <f>'実質公債費比率（分子）の構造'!O$52</f>
        <v>2010</v>
      </c>
    </row>
    <row r="43" spans="1:16" ht="13.5">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ht="13.5">
      <c r="A44" s="136" t="s">
        <v>52</v>
      </c>
      <c r="B44" s="136">
        <f>'実質公債費比率（分子）の構造'!K$50</f>
        <v>14</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t="str">
        <f>'実質公債費比率（分子）の構造'!O$50</f>
        <v>-</v>
      </c>
      <c r="O44" s="136"/>
      <c r="P44" s="136"/>
    </row>
    <row r="45" spans="1:16" ht="13.5">
      <c r="A45" s="136" t="s">
        <v>53</v>
      </c>
      <c r="B45" s="136">
        <f>'実質公債費比率（分子）の構造'!K$49</f>
        <v>183</v>
      </c>
      <c r="C45" s="136"/>
      <c r="D45" s="136"/>
      <c r="E45" s="136">
        <f>'実質公債費比率（分子）の構造'!L$49</f>
        <v>181</v>
      </c>
      <c r="F45" s="136"/>
      <c r="G45" s="136"/>
      <c r="H45" s="136">
        <f>'実質公債費比率（分子）の構造'!M$49</f>
        <v>183</v>
      </c>
      <c r="I45" s="136"/>
      <c r="J45" s="136"/>
      <c r="K45" s="136">
        <f>'実質公債費比率（分子）の構造'!N$49</f>
        <v>244</v>
      </c>
      <c r="L45" s="136"/>
      <c r="M45" s="136"/>
      <c r="N45" s="136">
        <f>'実質公債費比率（分子）の構造'!O$49</f>
        <v>242</v>
      </c>
      <c r="O45" s="136"/>
      <c r="P45" s="136"/>
    </row>
    <row r="46" spans="1:16" ht="13.5">
      <c r="A46" s="136" t="s">
        <v>54</v>
      </c>
      <c r="B46" s="136">
        <f>'実質公債費比率（分子）の構造'!K$48</f>
        <v>619</v>
      </c>
      <c r="C46" s="136"/>
      <c r="D46" s="136"/>
      <c r="E46" s="136">
        <f>'実質公債費比率（分子）の構造'!L$48</f>
        <v>648</v>
      </c>
      <c r="F46" s="136"/>
      <c r="G46" s="136"/>
      <c r="H46" s="136">
        <f>'実質公債費比率（分子）の構造'!M$48</f>
        <v>660</v>
      </c>
      <c r="I46" s="136"/>
      <c r="J46" s="136"/>
      <c r="K46" s="136">
        <f>'実質公債費比率（分子）の構造'!N$48</f>
        <v>607</v>
      </c>
      <c r="L46" s="136"/>
      <c r="M46" s="136"/>
      <c r="N46" s="136">
        <f>'実質公債費比率（分子）の構造'!O$48</f>
        <v>610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1992</v>
      </c>
      <c r="C49" s="136"/>
      <c r="D49" s="136"/>
      <c r="E49" s="136">
        <f>'実質公債費比率（分子）の構造'!L$45</f>
        <v>2028</v>
      </c>
      <c r="F49" s="136"/>
      <c r="G49" s="136"/>
      <c r="H49" s="136">
        <f>'実質公債費比率（分子）の構造'!M$45</f>
        <v>2297</v>
      </c>
      <c r="I49" s="136"/>
      <c r="J49" s="136"/>
      <c r="K49" s="136">
        <f>'実質公債費比率（分子）の構造'!N$45</f>
        <v>2391</v>
      </c>
      <c r="L49" s="136"/>
      <c r="M49" s="136"/>
      <c r="N49" s="136">
        <f>'実質公債費比率（分子）の構造'!O$45</f>
        <v>2295</v>
      </c>
      <c r="O49" s="136"/>
      <c r="P49" s="136"/>
    </row>
    <row r="50" spans="1:16" ht="13.5">
      <c r="A50" s="136" t="s">
        <v>58</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1084</v>
      </c>
      <c r="G50" s="136" t="e">
        <f>NA()</f>
        <v>#N/A</v>
      </c>
      <c r="H50" s="136" t="e">
        <f>NA()</f>
        <v>#N/A</v>
      </c>
      <c r="I50" s="136">
        <f>IF(ISNUMBER('実質公債費比率（分子）の構造'!M$53),'実質公債費比率（分子）の構造'!M$53,NA())</f>
        <v>1164</v>
      </c>
      <c r="J50" s="136" t="e">
        <f>NA()</f>
        <v>#N/A</v>
      </c>
      <c r="K50" s="136" t="e">
        <f>NA()</f>
        <v>#N/A</v>
      </c>
      <c r="L50" s="136">
        <f>IF(ISNUMBER('実質公債費比率（分子）の構造'!N$53),'実質公債費比率（分子）の構造'!N$53,NA())</f>
        <v>1199</v>
      </c>
      <c r="M50" s="136" t="e">
        <f>NA()</f>
        <v>#N/A</v>
      </c>
      <c r="N50" s="136" t="e">
        <f>NA()</f>
        <v>#N/A</v>
      </c>
      <c r="O50" s="136">
        <f>IF(ISNUMBER('実質公債費比率（分子）の構造'!O$53),'実質公債費比率（分子）の構造'!O$53,NA())</f>
        <v>1138</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25298</v>
      </c>
      <c r="E56" s="135"/>
      <c r="F56" s="135"/>
      <c r="G56" s="135">
        <f>'将来負担比率（分子）の構造'!J$51</f>
        <v>25731</v>
      </c>
      <c r="H56" s="135"/>
      <c r="I56" s="135"/>
      <c r="J56" s="135">
        <f>'将来負担比率（分子）の構造'!K$51</f>
        <v>26560</v>
      </c>
      <c r="K56" s="135"/>
      <c r="L56" s="135"/>
      <c r="M56" s="135">
        <f>'将来負担比率（分子）の構造'!L$51</f>
        <v>27954</v>
      </c>
      <c r="N56" s="135"/>
      <c r="O56" s="135"/>
      <c r="P56" s="135">
        <f>'将来負担比率（分子）の構造'!M$51</f>
        <v>28114</v>
      </c>
    </row>
    <row r="57" spans="1:16" ht="13.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262</v>
      </c>
      <c r="N57" s="135"/>
      <c r="O57" s="135"/>
      <c r="P57" s="135">
        <f>'将来負担比率（分子）の構造'!M$50</f>
        <v>261</v>
      </c>
    </row>
    <row r="58" spans="1:16" ht="13.5">
      <c r="A58" s="135" t="s">
        <v>33</v>
      </c>
      <c r="B58" s="135"/>
      <c r="C58" s="135"/>
      <c r="D58" s="135">
        <f>'将来負担比率（分子）の構造'!I$49</f>
        <v>2387</v>
      </c>
      <c r="E58" s="135"/>
      <c r="F58" s="135"/>
      <c r="G58" s="135">
        <f>'将来負担比率（分子）の構造'!J$49</f>
        <v>2772</v>
      </c>
      <c r="H58" s="135"/>
      <c r="I58" s="135"/>
      <c r="J58" s="135">
        <f>'将来負担比率（分子）の構造'!K$49</f>
        <v>2941</v>
      </c>
      <c r="K58" s="135"/>
      <c r="L58" s="135"/>
      <c r="M58" s="135">
        <f>'将来負担比率（分子）の構造'!L$49</f>
        <v>2556</v>
      </c>
      <c r="N58" s="135"/>
      <c r="O58" s="135"/>
      <c r="P58" s="135">
        <f>'将来負担比率（分子）の構造'!M$49</f>
        <v>2773</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1002</v>
      </c>
      <c r="C62" s="135"/>
      <c r="D62" s="135"/>
      <c r="E62" s="135">
        <f>'将来負担比率（分子）の構造'!J$45</f>
        <v>773</v>
      </c>
      <c r="F62" s="135"/>
      <c r="G62" s="135"/>
      <c r="H62" s="135">
        <f>'将来負担比率（分子）の構造'!K$45</f>
        <v>931</v>
      </c>
      <c r="I62" s="135"/>
      <c r="J62" s="135"/>
      <c r="K62" s="135">
        <f>'将来負担比率（分子）の構造'!L$45</f>
        <v>694</v>
      </c>
      <c r="L62" s="135"/>
      <c r="M62" s="135"/>
      <c r="N62" s="135">
        <f>'将来負担比率（分子）の構造'!M$45</f>
        <v>638</v>
      </c>
      <c r="O62" s="135"/>
      <c r="P62" s="135"/>
    </row>
    <row r="63" spans="1:16" ht="13.5">
      <c r="A63" s="135" t="s">
        <v>27</v>
      </c>
      <c r="B63" s="135">
        <f>'将来負担比率（分子）の構造'!I$44</f>
        <v>1527</v>
      </c>
      <c r="C63" s="135"/>
      <c r="D63" s="135"/>
      <c r="E63" s="135">
        <f>'将来負担比率（分子）の構造'!J$44</f>
        <v>2695</v>
      </c>
      <c r="F63" s="135"/>
      <c r="G63" s="135"/>
      <c r="H63" s="135">
        <f>'将来負担比率（分子）の構造'!K$44</f>
        <v>2935</v>
      </c>
      <c r="I63" s="135"/>
      <c r="J63" s="135"/>
      <c r="K63" s="135">
        <f>'将来負担比率（分子）の構造'!L$44</f>
        <v>2639</v>
      </c>
      <c r="L63" s="135"/>
      <c r="M63" s="135"/>
      <c r="N63" s="135">
        <f>'将来負担比率（分子）の構造'!M$44</f>
        <v>2267</v>
      </c>
      <c r="O63" s="135"/>
      <c r="P63" s="135"/>
    </row>
    <row r="64" spans="1:16" ht="13.5">
      <c r="A64" s="135" t="s">
        <v>26</v>
      </c>
      <c r="B64" s="135">
        <f>'将来負担比率（分子）の構造'!I$43</f>
        <v>8752</v>
      </c>
      <c r="C64" s="135"/>
      <c r="D64" s="135"/>
      <c r="E64" s="135">
        <f>'将来負担比率（分子）の構造'!J$43</f>
        <v>8916</v>
      </c>
      <c r="F64" s="135"/>
      <c r="G64" s="135"/>
      <c r="H64" s="135">
        <f>'将来負担比率（分子）の構造'!K$43</f>
        <v>9157</v>
      </c>
      <c r="I64" s="135"/>
      <c r="J64" s="135"/>
      <c r="K64" s="135">
        <f>'将来負担比率（分子）の構造'!L$43</f>
        <v>8614</v>
      </c>
      <c r="L64" s="135"/>
      <c r="M64" s="135"/>
      <c r="N64" s="135">
        <f>'将来負担比率（分子）の構造'!M$43</f>
        <v>8319</v>
      </c>
      <c r="O64" s="135"/>
      <c r="P64" s="135"/>
    </row>
    <row r="65" spans="1:16" ht="13.5">
      <c r="A65" s="135" t="s">
        <v>25</v>
      </c>
      <c r="B65" s="135">
        <f>'将来負担比率（分子）の構造'!I$42</f>
        <v>16</v>
      </c>
      <c r="C65" s="135"/>
      <c r="D65" s="135"/>
      <c r="E65" s="135">
        <f>'将来負担比率（分子）の構造'!J$42</f>
        <v>11</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ht="13.5">
      <c r="A66" s="135" t="s">
        <v>24</v>
      </c>
      <c r="B66" s="135">
        <f>'将来負担比率（分子）の構造'!I$41</f>
        <v>22764</v>
      </c>
      <c r="C66" s="135"/>
      <c r="D66" s="135"/>
      <c r="E66" s="135">
        <f>'将来負担比率（分子）の構造'!J$41</f>
        <v>22785</v>
      </c>
      <c r="F66" s="135"/>
      <c r="G66" s="135"/>
      <c r="H66" s="135">
        <f>'将来負担比率（分子）の構造'!K$41</f>
        <v>23505</v>
      </c>
      <c r="I66" s="135"/>
      <c r="J66" s="135"/>
      <c r="K66" s="135">
        <f>'将来負担比率（分子）の構造'!L$41</f>
        <v>24803</v>
      </c>
      <c r="L66" s="135"/>
      <c r="M66" s="135"/>
      <c r="N66" s="135">
        <f>'将来負担比率（分子）の構造'!M$41</f>
        <v>26491</v>
      </c>
      <c r="O66" s="135"/>
      <c r="P66" s="135"/>
    </row>
    <row r="67" spans="1:16" ht="13.5">
      <c r="A67" s="135" t="s">
        <v>62</v>
      </c>
      <c r="B67" s="135" t="e">
        <f>NA()</f>
        <v>#N/A</v>
      </c>
      <c r="C67" s="135">
        <f>IF(ISNUMBER('将来負担比率（分子）の構造'!I$52),IF('将来負担比率（分子）の構造'!I$52&lt;0,0,'将来負担比率（分子）の構造'!I$52),NA())</f>
        <v>6376</v>
      </c>
      <c r="D67" s="135" t="e">
        <f>NA()</f>
        <v>#N/A</v>
      </c>
      <c r="E67" s="135" t="e">
        <f>NA()</f>
        <v>#N/A</v>
      </c>
      <c r="F67" s="135">
        <f>IF(ISNUMBER('将来負担比率（分子）の構造'!J$52),IF('将来負担比率（分子）の構造'!J$52&lt;0,0,'将来負担比率（分子）の構造'!J$52),NA())</f>
        <v>6678</v>
      </c>
      <c r="G67" s="135" t="e">
        <f>NA()</f>
        <v>#N/A</v>
      </c>
      <c r="H67" s="135" t="e">
        <f>NA()</f>
        <v>#N/A</v>
      </c>
      <c r="I67" s="135">
        <f>IF(ISNUMBER('将来負担比率（分子）の構造'!K$52),IF('将来負担比率（分子）の構造'!K$52&lt;0,0,'将来負担比率（分子）の構造'!K$52),NA())</f>
        <v>7033</v>
      </c>
      <c r="J67" s="135" t="e">
        <f>NA()</f>
        <v>#N/A</v>
      </c>
      <c r="K67" s="135" t="e">
        <f>NA()</f>
        <v>#N/A</v>
      </c>
      <c r="L67" s="135">
        <f>IF(ISNUMBER('将来負担比率（分子）の構造'!L$52),IF('将来負担比率（分子）の構造'!L$52&lt;0,0,'将来負担比率（分子）の構造'!L$52),NA())</f>
        <v>5977</v>
      </c>
      <c r="M67" s="135" t="e">
        <f>NA()</f>
        <v>#N/A</v>
      </c>
      <c r="N67" s="135" t="e">
        <f>NA()</f>
        <v>#N/A</v>
      </c>
      <c r="O67" s="135">
        <f>IF(ISNUMBER('将来負担比率（分子）の構造'!M$52),IF('将来負担比率（分子）の構造'!M$52&lt;0,0,'将来負担比率（分子）の構造'!M$52),NA())</f>
        <v>6568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8360712</v>
      </c>
      <c r="S5" s="613"/>
      <c r="T5" s="613"/>
      <c r="U5" s="613"/>
      <c r="V5" s="613"/>
      <c r="W5" s="613"/>
      <c r="X5" s="613"/>
      <c r="Y5" s="614"/>
      <c r="Z5" s="615">
        <v>40</v>
      </c>
      <c r="AA5" s="615"/>
      <c r="AB5" s="615"/>
      <c r="AC5" s="615"/>
      <c r="AD5" s="616">
        <v>8360712</v>
      </c>
      <c r="AE5" s="616"/>
      <c r="AF5" s="616"/>
      <c r="AG5" s="616"/>
      <c r="AH5" s="616"/>
      <c r="AI5" s="616"/>
      <c r="AJ5" s="616"/>
      <c r="AK5" s="616"/>
      <c r="AL5" s="617">
        <v>73.1</v>
      </c>
      <c r="AM5" s="618"/>
      <c r="AN5" s="618"/>
      <c r="AO5" s="619"/>
      <c r="AP5" s="609" t="s">
        <v>206</v>
      </c>
      <c r="AQ5" s="610"/>
      <c r="AR5" s="610"/>
      <c r="AS5" s="610"/>
      <c r="AT5" s="610"/>
      <c r="AU5" s="610"/>
      <c r="AV5" s="610"/>
      <c r="AW5" s="610"/>
      <c r="AX5" s="610"/>
      <c r="AY5" s="610"/>
      <c r="AZ5" s="610"/>
      <c r="BA5" s="610"/>
      <c r="BB5" s="610"/>
      <c r="BC5" s="610"/>
      <c r="BD5" s="610"/>
      <c r="BE5" s="610"/>
      <c r="BF5" s="611"/>
      <c r="BG5" s="623">
        <v>8360712</v>
      </c>
      <c r="BH5" s="624"/>
      <c r="BI5" s="624"/>
      <c r="BJ5" s="624"/>
      <c r="BK5" s="624"/>
      <c r="BL5" s="624"/>
      <c r="BM5" s="624"/>
      <c r="BN5" s="625"/>
      <c r="BO5" s="626">
        <v>100</v>
      </c>
      <c r="BP5" s="626"/>
      <c r="BQ5" s="626"/>
      <c r="BR5" s="626"/>
      <c r="BS5" s="627">
        <v>75236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144138</v>
      </c>
      <c r="S6" s="624"/>
      <c r="T6" s="624"/>
      <c r="U6" s="624"/>
      <c r="V6" s="624"/>
      <c r="W6" s="624"/>
      <c r="X6" s="624"/>
      <c r="Y6" s="625"/>
      <c r="Z6" s="626">
        <v>0.7</v>
      </c>
      <c r="AA6" s="626"/>
      <c r="AB6" s="626"/>
      <c r="AC6" s="626"/>
      <c r="AD6" s="627">
        <v>144138</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8360712</v>
      </c>
      <c r="BH6" s="624"/>
      <c r="BI6" s="624"/>
      <c r="BJ6" s="624"/>
      <c r="BK6" s="624"/>
      <c r="BL6" s="624"/>
      <c r="BM6" s="624"/>
      <c r="BN6" s="625"/>
      <c r="BO6" s="626">
        <v>100</v>
      </c>
      <c r="BP6" s="626"/>
      <c r="BQ6" s="626"/>
      <c r="BR6" s="626"/>
      <c r="BS6" s="627">
        <v>75236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186379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186379</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12966</v>
      </c>
      <c r="S7" s="624"/>
      <c r="T7" s="624"/>
      <c r="U7" s="624"/>
      <c r="V7" s="624"/>
      <c r="W7" s="624"/>
      <c r="X7" s="624"/>
      <c r="Y7" s="625"/>
      <c r="Z7" s="626">
        <v>0.1</v>
      </c>
      <c r="AA7" s="626"/>
      <c r="AB7" s="626"/>
      <c r="AC7" s="626"/>
      <c r="AD7" s="627">
        <v>12966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3610303</v>
      </c>
      <c r="BH7" s="624"/>
      <c r="BI7" s="624"/>
      <c r="BJ7" s="624"/>
      <c r="BK7" s="624"/>
      <c r="BL7" s="624"/>
      <c r="BM7" s="624"/>
      <c r="BN7" s="625"/>
      <c r="BO7" s="626">
        <v>43.2</v>
      </c>
      <c r="BP7" s="626"/>
      <c r="BQ7" s="626"/>
      <c r="BR7" s="626"/>
      <c r="BS7" s="627">
        <v>75236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2418513</v>
      </c>
      <c r="CS7" s="624"/>
      <c r="CT7" s="624"/>
      <c r="CU7" s="624"/>
      <c r="CV7" s="624"/>
      <c r="CW7" s="624"/>
      <c r="CX7" s="624"/>
      <c r="CY7" s="625"/>
      <c r="CZ7" s="626">
        <v>11.8</v>
      </c>
      <c r="DA7" s="626"/>
      <c r="DB7" s="626"/>
      <c r="DC7" s="626"/>
      <c r="DD7" s="632">
        <v>321981</v>
      </c>
      <c r="DE7" s="624"/>
      <c r="DF7" s="624"/>
      <c r="DG7" s="624"/>
      <c r="DH7" s="624"/>
      <c r="DI7" s="624"/>
      <c r="DJ7" s="624"/>
      <c r="DK7" s="624"/>
      <c r="DL7" s="624"/>
      <c r="DM7" s="624"/>
      <c r="DN7" s="624"/>
      <c r="DO7" s="624"/>
      <c r="DP7" s="625"/>
      <c r="DQ7" s="632">
        <v>1963709</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40771</v>
      </c>
      <c r="S8" s="624"/>
      <c r="T8" s="624"/>
      <c r="U8" s="624"/>
      <c r="V8" s="624"/>
      <c r="W8" s="624"/>
      <c r="X8" s="624"/>
      <c r="Y8" s="625"/>
      <c r="Z8" s="626">
        <v>0.2</v>
      </c>
      <c r="AA8" s="626"/>
      <c r="AB8" s="626"/>
      <c r="AC8" s="626"/>
      <c r="AD8" s="627">
        <v>40771</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99601</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6550623</v>
      </c>
      <c r="CS8" s="624"/>
      <c r="CT8" s="624"/>
      <c r="CU8" s="624"/>
      <c r="CV8" s="624"/>
      <c r="CW8" s="624"/>
      <c r="CX8" s="624"/>
      <c r="CY8" s="625"/>
      <c r="CZ8" s="626">
        <v>32</v>
      </c>
      <c r="DA8" s="626"/>
      <c r="DB8" s="626"/>
      <c r="DC8" s="626"/>
      <c r="DD8" s="632">
        <v>260354</v>
      </c>
      <c r="DE8" s="624"/>
      <c r="DF8" s="624"/>
      <c r="DG8" s="624"/>
      <c r="DH8" s="624"/>
      <c r="DI8" s="624"/>
      <c r="DJ8" s="624"/>
      <c r="DK8" s="624"/>
      <c r="DL8" s="624"/>
      <c r="DM8" s="624"/>
      <c r="DN8" s="624"/>
      <c r="DO8" s="624"/>
      <c r="DP8" s="625"/>
      <c r="DQ8" s="632">
        <v>3171390</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44295</v>
      </c>
      <c r="S9" s="624"/>
      <c r="T9" s="624"/>
      <c r="U9" s="624"/>
      <c r="V9" s="624"/>
      <c r="W9" s="624"/>
      <c r="X9" s="624"/>
      <c r="Y9" s="625"/>
      <c r="Z9" s="626">
        <v>0.2</v>
      </c>
      <c r="AA9" s="626"/>
      <c r="AB9" s="626"/>
      <c r="AC9" s="626"/>
      <c r="AD9" s="627">
        <v>44295</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2773266</v>
      </c>
      <c r="BH9" s="624"/>
      <c r="BI9" s="624"/>
      <c r="BJ9" s="624"/>
      <c r="BK9" s="624"/>
      <c r="BL9" s="624"/>
      <c r="BM9" s="624"/>
      <c r="BN9" s="625"/>
      <c r="BO9" s="626">
        <v>33.2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1900911</v>
      </c>
      <c r="CS9" s="624"/>
      <c r="CT9" s="624"/>
      <c r="CU9" s="624"/>
      <c r="CV9" s="624"/>
      <c r="CW9" s="624"/>
      <c r="CX9" s="624"/>
      <c r="CY9" s="625"/>
      <c r="CZ9" s="626">
        <v>9.3</v>
      </c>
      <c r="DA9" s="626"/>
      <c r="DB9" s="626"/>
      <c r="DC9" s="626"/>
      <c r="DD9" s="632">
        <v>205101</v>
      </c>
      <c r="DE9" s="624"/>
      <c r="DF9" s="624"/>
      <c r="DG9" s="624"/>
      <c r="DH9" s="624"/>
      <c r="DI9" s="624"/>
      <c r="DJ9" s="624"/>
      <c r="DK9" s="624"/>
      <c r="DL9" s="624"/>
      <c r="DM9" s="624"/>
      <c r="DN9" s="624"/>
      <c r="DO9" s="624"/>
      <c r="DP9" s="625"/>
      <c r="DQ9" s="632">
        <v>1631763</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953596</v>
      </c>
      <c r="S10" s="624"/>
      <c r="T10" s="624"/>
      <c r="U10" s="624"/>
      <c r="V10" s="624"/>
      <c r="W10" s="624"/>
      <c r="X10" s="624"/>
      <c r="Y10" s="625"/>
      <c r="Z10" s="626">
        <v>4.6</v>
      </c>
      <c r="AA10" s="626"/>
      <c r="AB10" s="626"/>
      <c r="AC10" s="626"/>
      <c r="AD10" s="627">
        <v>953596</v>
      </c>
      <c r="AE10" s="627"/>
      <c r="AF10" s="627"/>
      <c r="AG10" s="627"/>
      <c r="AH10" s="627"/>
      <c r="AI10" s="627"/>
      <c r="AJ10" s="627"/>
      <c r="AK10" s="627"/>
      <c r="AL10" s="628">
        <v>8.3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174828</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64806</v>
      </c>
      <c r="CS10" s="624"/>
      <c r="CT10" s="624"/>
      <c r="CU10" s="624"/>
      <c r="CV10" s="624"/>
      <c r="CW10" s="624"/>
      <c r="CX10" s="624"/>
      <c r="CY10" s="625"/>
      <c r="CZ10" s="626">
        <v>0.3</v>
      </c>
      <c r="DA10" s="626"/>
      <c r="DB10" s="626"/>
      <c r="DC10" s="626"/>
      <c r="DD10" s="632">
        <v>1350</v>
      </c>
      <c r="DE10" s="624"/>
      <c r="DF10" s="624"/>
      <c r="DG10" s="624"/>
      <c r="DH10" s="624"/>
      <c r="DI10" s="624"/>
      <c r="DJ10" s="624"/>
      <c r="DK10" s="624"/>
      <c r="DL10" s="624"/>
      <c r="DM10" s="624"/>
      <c r="DN10" s="624"/>
      <c r="DO10" s="624"/>
      <c r="DP10" s="625"/>
      <c r="DQ10" s="632">
        <v>61710</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v>29050</v>
      </c>
      <c r="S11" s="624"/>
      <c r="T11" s="624"/>
      <c r="U11" s="624"/>
      <c r="V11" s="624"/>
      <c r="W11" s="624"/>
      <c r="X11" s="624"/>
      <c r="Y11" s="625"/>
      <c r="Z11" s="626">
        <v>0.1</v>
      </c>
      <c r="AA11" s="626"/>
      <c r="AB11" s="626"/>
      <c r="AC11" s="626"/>
      <c r="AD11" s="627">
        <v>29050</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562608</v>
      </c>
      <c r="BH11" s="624"/>
      <c r="BI11" s="624"/>
      <c r="BJ11" s="624"/>
      <c r="BK11" s="624"/>
      <c r="BL11" s="624"/>
      <c r="BM11" s="624"/>
      <c r="BN11" s="625"/>
      <c r="BO11" s="626">
        <v>6.7</v>
      </c>
      <c r="BP11" s="626"/>
      <c r="BQ11" s="626"/>
      <c r="BR11" s="626"/>
      <c r="BS11" s="632">
        <v>75236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316827</v>
      </c>
      <c r="CS11" s="624"/>
      <c r="CT11" s="624"/>
      <c r="CU11" s="624"/>
      <c r="CV11" s="624"/>
      <c r="CW11" s="624"/>
      <c r="CX11" s="624"/>
      <c r="CY11" s="625"/>
      <c r="CZ11" s="626">
        <v>1.5</v>
      </c>
      <c r="DA11" s="626"/>
      <c r="DB11" s="626"/>
      <c r="DC11" s="626"/>
      <c r="DD11" s="632">
        <v>102577</v>
      </c>
      <c r="DE11" s="624"/>
      <c r="DF11" s="624"/>
      <c r="DG11" s="624"/>
      <c r="DH11" s="624"/>
      <c r="DI11" s="624"/>
      <c r="DJ11" s="624"/>
      <c r="DK11" s="624"/>
      <c r="DL11" s="624"/>
      <c r="DM11" s="624"/>
      <c r="DN11" s="624"/>
      <c r="DO11" s="624"/>
      <c r="DP11" s="625"/>
      <c r="DQ11" s="632">
        <v>194783</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4203155</v>
      </c>
      <c r="BH12" s="624"/>
      <c r="BI12" s="624"/>
      <c r="BJ12" s="624"/>
      <c r="BK12" s="624"/>
      <c r="BL12" s="624"/>
      <c r="BM12" s="624"/>
      <c r="BN12" s="625"/>
      <c r="BO12" s="626">
        <v>50.3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279049</v>
      </c>
      <c r="CS12" s="624"/>
      <c r="CT12" s="624"/>
      <c r="CU12" s="624"/>
      <c r="CV12" s="624"/>
      <c r="CW12" s="624"/>
      <c r="CX12" s="624"/>
      <c r="CY12" s="625"/>
      <c r="CZ12" s="626">
        <v>1.4</v>
      </c>
      <c r="DA12" s="626"/>
      <c r="DB12" s="626"/>
      <c r="DC12" s="626"/>
      <c r="DD12" s="632">
        <v>5416</v>
      </c>
      <c r="DE12" s="624"/>
      <c r="DF12" s="624"/>
      <c r="DG12" s="624"/>
      <c r="DH12" s="624"/>
      <c r="DI12" s="624"/>
      <c r="DJ12" s="624"/>
      <c r="DK12" s="624"/>
      <c r="DL12" s="624"/>
      <c r="DM12" s="624"/>
      <c r="DN12" s="624"/>
      <c r="DO12" s="624"/>
      <c r="DP12" s="625"/>
      <c r="DQ12" s="632">
        <v>196289</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38580</v>
      </c>
      <c r="S13" s="624"/>
      <c r="T13" s="624"/>
      <c r="U13" s="624"/>
      <c r="V13" s="624"/>
      <c r="W13" s="624"/>
      <c r="X13" s="624"/>
      <c r="Y13" s="625"/>
      <c r="Z13" s="626">
        <v>0.2</v>
      </c>
      <c r="AA13" s="626"/>
      <c r="AB13" s="626"/>
      <c r="AC13" s="626"/>
      <c r="AD13" s="627">
        <v>38580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4200750</v>
      </c>
      <c r="BH13" s="624"/>
      <c r="BI13" s="624"/>
      <c r="BJ13" s="624"/>
      <c r="BK13" s="624"/>
      <c r="BL13" s="624"/>
      <c r="BM13" s="624"/>
      <c r="BN13" s="625"/>
      <c r="BO13" s="626">
        <v>50.2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1630268</v>
      </c>
      <c r="CS13" s="624"/>
      <c r="CT13" s="624"/>
      <c r="CU13" s="624"/>
      <c r="CV13" s="624"/>
      <c r="CW13" s="624"/>
      <c r="CX13" s="624"/>
      <c r="CY13" s="625"/>
      <c r="CZ13" s="626">
        <v>8</v>
      </c>
      <c r="DA13" s="626"/>
      <c r="DB13" s="626"/>
      <c r="DC13" s="626"/>
      <c r="DD13" s="632">
        <v>585751</v>
      </c>
      <c r="DE13" s="624"/>
      <c r="DF13" s="624"/>
      <c r="DG13" s="624"/>
      <c r="DH13" s="624"/>
      <c r="DI13" s="624"/>
      <c r="DJ13" s="624"/>
      <c r="DK13" s="624"/>
      <c r="DL13" s="624"/>
      <c r="DM13" s="624"/>
      <c r="DN13" s="624"/>
      <c r="DO13" s="624"/>
      <c r="DP13" s="625"/>
      <c r="DQ13" s="632">
        <v>1156800</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132050</v>
      </c>
      <c r="BH14" s="624"/>
      <c r="BI14" s="624"/>
      <c r="BJ14" s="624"/>
      <c r="BK14" s="624"/>
      <c r="BL14" s="624"/>
      <c r="BM14" s="624"/>
      <c r="BN14" s="625"/>
      <c r="BO14" s="626">
        <v>1.6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668770</v>
      </c>
      <c r="CS14" s="624"/>
      <c r="CT14" s="624"/>
      <c r="CU14" s="624"/>
      <c r="CV14" s="624"/>
      <c r="CW14" s="624"/>
      <c r="CX14" s="624"/>
      <c r="CY14" s="625"/>
      <c r="CZ14" s="626">
        <v>3.3</v>
      </c>
      <c r="DA14" s="626"/>
      <c r="DB14" s="626"/>
      <c r="DC14" s="626"/>
      <c r="DD14" s="632">
        <v>43446</v>
      </c>
      <c r="DE14" s="624"/>
      <c r="DF14" s="624"/>
      <c r="DG14" s="624"/>
      <c r="DH14" s="624"/>
      <c r="DI14" s="624"/>
      <c r="DJ14" s="624"/>
      <c r="DK14" s="624"/>
      <c r="DL14" s="624"/>
      <c r="DM14" s="624"/>
      <c r="DN14" s="624"/>
      <c r="DO14" s="624"/>
      <c r="DP14" s="625"/>
      <c r="DQ14" s="632">
        <v>636456</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41416</v>
      </c>
      <c r="S15" s="624"/>
      <c r="T15" s="624"/>
      <c r="U15" s="624"/>
      <c r="V15" s="624"/>
      <c r="W15" s="624"/>
      <c r="X15" s="624"/>
      <c r="Y15" s="625"/>
      <c r="Z15" s="626">
        <v>0.2</v>
      </c>
      <c r="AA15" s="626"/>
      <c r="AB15" s="626"/>
      <c r="AC15" s="626"/>
      <c r="AD15" s="627">
        <v>41416</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415139</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4135584</v>
      </c>
      <c r="CS15" s="624"/>
      <c r="CT15" s="624"/>
      <c r="CU15" s="624"/>
      <c r="CV15" s="624"/>
      <c r="CW15" s="624"/>
      <c r="CX15" s="624"/>
      <c r="CY15" s="625"/>
      <c r="CZ15" s="626">
        <v>20.2</v>
      </c>
      <c r="DA15" s="626"/>
      <c r="DB15" s="626"/>
      <c r="DC15" s="626"/>
      <c r="DD15" s="632">
        <v>2174306</v>
      </c>
      <c r="DE15" s="624"/>
      <c r="DF15" s="624"/>
      <c r="DG15" s="624"/>
      <c r="DH15" s="624"/>
      <c r="DI15" s="624"/>
      <c r="DJ15" s="624"/>
      <c r="DK15" s="624"/>
      <c r="DL15" s="624"/>
      <c r="DM15" s="624"/>
      <c r="DN15" s="624"/>
      <c r="DO15" s="624"/>
      <c r="DP15" s="625"/>
      <c r="DQ15" s="632">
        <v>1713077</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2105514</v>
      </c>
      <c r="S16" s="624"/>
      <c r="T16" s="624"/>
      <c r="U16" s="624"/>
      <c r="V16" s="624"/>
      <c r="W16" s="624"/>
      <c r="X16" s="624"/>
      <c r="Y16" s="625"/>
      <c r="Z16" s="626">
        <v>10.1</v>
      </c>
      <c r="AA16" s="626"/>
      <c r="AB16" s="626"/>
      <c r="AC16" s="626"/>
      <c r="AD16" s="627">
        <v>1724633</v>
      </c>
      <c r="AE16" s="627"/>
      <c r="AF16" s="627"/>
      <c r="AG16" s="627"/>
      <c r="AH16" s="627"/>
      <c r="AI16" s="627"/>
      <c r="AJ16" s="627"/>
      <c r="AK16" s="627"/>
      <c r="AL16" s="628">
        <v>15.1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65</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2534</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2534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1724633</v>
      </c>
      <c r="S17" s="624"/>
      <c r="T17" s="624"/>
      <c r="U17" s="624"/>
      <c r="V17" s="624"/>
      <c r="W17" s="624"/>
      <c r="X17" s="624"/>
      <c r="Y17" s="625"/>
      <c r="Z17" s="626">
        <v>8.2</v>
      </c>
      <c r="AA17" s="626"/>
      <c r="AB17" s="626"/>
      <c r="AC17" s="626"/>
      <c r="AD17" s="627">
        <v>1724633</v>
      </c>
      <c r="AE17" s="627"/>
      <c r="AF17" s="627"/>
      <c r="AG17" s="627"/>
      <c r="AH17" s="627"/>
      <c r="AI17" s="627"/>
      <c r="AJ17" s="627"/>
      <c r="AK17" s="627"/>
      <c r="AL17" s="628">
        <v>15.1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2296458</v>
      </c>
      <c r="CS17" s="624"/>
      <c r="CT17" s="624"/>
      <c r="CU17" s="624"/>
      <c r="CV17" s="624"/>
      <c r="CW17" s="624"/>
      <c r="CX17" s="624"/>
      <c r="CY17" s="625"/>
      <c r="CZ17" s="626">
        <v>11.2</v>
      </c>
      <c r="DA17" s="626"/>
      <c r="DB17" s="626"/>
      <c r="DC17" s="626"/>
      <c r="DD17" s="632" t="s">
        <v>108</v>
      </c>
      <c r="DE17" s="624"/>
      <c r="DF17" s="624"/>
      <c r="DG17" s="624"/>
      <c r="DH17" s="624"/>
      <c r="DI17" s="624"/>
      <c r="DJ17" s="624"/>
      <c r="DK17" s="624"/>
      <c r="DL17" s="624"/>
      <c r="DM17" s="624"/>
      <c r="DN17" s="624"/>
      <c r="DO17" s="624"/>
      <c r="DP17" s="625"/>
      <c r="DQ17" s="632">
        <v>2260653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380881</v>
      </c>
      <c r="S18" s="624"/>
      <c r="T18" s="624"/>
      <c r="U18" s="624"/>
      <c r="V18" s="624"/>
      <c r="W18" s="624"/>
      <c r="X18" s="624"/>
      <c r="Y18" s="625"/>
      <c r="Z18" s="626">
        <v>1.8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11771038</v>
      </c>
      <c r="S20" s="624"/>
      <c r="T20" s="624"/>
      <c r="U20" s="624"/>
      <c r="V20" s="624"/>
      <c r="W20" s="624"/>
      <c r="X20" s="624"/>
      <c r="Y20" s="625"/>
      <c r="Z20" s="626">
        <v>56.3</v>
      </c>
      <c r="AA20" s="626"/>
      <c r="AB20" s="626"/>
      <c r="AC20" s="626"/>
      <c r="AD20" s="627">
        <v>11390157</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20450722</v>
      </c>
      <c r="CS20" s="624"/>
      <c r="CT20" s="624"/>
      <c r="CU20" s="624"/>
      <c r="CV20" s="624"/>
      <c r="CW20" s="624"/>
      <c r="CX20" s="624"/>
      <c r="CY20" s="625"/>
      <c r="CZ20" s="626">
        <v>100</v>
      </c>
      <c r="DA20" s="626"/>
      <c r="DB20" s="626"/>
      <c r="DC20" s="626"/>
      <c r="DD20" s="632">
        <v>3700282</v>
      </c>
      <c r="DE20" s="624"/>
      <c r="DF20" s="624"/>
      <c r="DG20" s="624"/>
      <c r="DH20" s="624"/>
      <c r="DI20" s="624"/>
      <c r="DJ20" s="624"/>
      <c r="DK20" s="624"/>
      <c r="DL20" s="624"/>
      <c r="DM20" s="624"/>
      <c r="DN20" s="624"/>
      <c r="DO20" s="624"/>
      <c r="DP20" s="625"/>
      <c r="DQ20" s="632">
        <v>13175543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7737</v>
      </c>
      <c r="S21" s="624"/>
      <c r="T21" s="624"/>
      <c r="U21" s="624"/>
      <c r="V21" s="624"/>
      <c r="W21" s="624"/>
      <c r="X21" s="624"/>
      <c r="Y21" s="625"/>
      <c r="Z21" s="626">
        <v>0</v>
      </c>
      <c r="AA21" s="626"/>
      <c r="AB21" s="626"/>
      <c r="AC21" s="626"/>
      <c r="AD21" s="627">
        <v>7737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342696</v>
      </c>
      <c r="S22" s="624"/>
      <c r="T22" s="624"/>
      <c r="U22" s="624"/>
      <c r="V22" s="624"/>
      <c r="W22" s="624"/>
      <c r="X22" s="624"/>
      <c r="Y22" s="625"/>
      <c r="Z22" s="626">
        <v>1.6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433801</v>
      </c>
      <c r="S23" s="624"/>
      <c r="T23" s="624"/>
      <c r="U23" s="624"/>
      <c r="V23" s="624"/>
      <c r="W23" s="624"/>
      <c r="X23" s="624"/>
      <c r="Y23" s="625"/>
      <c r="Z23" s="626">
        <v>2.1</v>
      </c>
      <c r="AA23" s="626"/>
      <c r="AB23" s="626"/>
      <c r="AC23" s="626"/>
      <c r="AD23" s="627">
        <v>22142</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93856</v>
      </c>
      <c r="S24" s="624"/>
      <c r="T24" s="624"/>
      <c r="U24" s="624"/>
      <c r="V24" s="624"/>
      <c r="W24" s="624"/>
      <c r="X24" s="624"/>
      <c r="Y24" s="625"/>
      <c r="Z24" s="626">
        <v>0.4</v>
      </c>
      <c r="AA24" s="626"/>
      <c r="AB24" s="626"/>
      <c r="AC24" s="626"/>
      <c r="AD24" s="627">
        <v>5045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9033790</v>
      </c>
      <c r="CS24" s="613"/>
      <c r="CT24" s="613"/>
      <c r="CU24" s="613"/>
      <c r="CV24" s="613"/>
      <c r="CW24" s="613"/>
      <c r="CX24" s="613"/>
      <c r="CY24" s="614"/>
      <c r="CZ24" s="650">
        <v>44.2</v>
      </c>
      <c r="DA24" s="651"/>
      <c r="DB24" s="651"/>
      <c r="DC24" s="652"/>
      <c r="DD24" s="649">
        <v>5985551</v>
      </c>
      <c r="DE24" s="613"/>
      <c r="DF24" s="613"/>
      <c r="DG24" s="613"/>
      <c r="DH24" s="613"/>
      <c r="DI24" s="613"/>
      <c r="DJ24" s="613"/>
      <c r="DK24" s="614"/>
      <c r="DL24" s="649">
        <v>5971196</v>
      </c>
      <c r="DM24" s="613"/>
      <c r="DN24" s="613"/>
      <c r="DO24" s="613"/>
      <c r="DP24" s="613"/>
      <c r="DQ24" s="613"/>
      <c r="DR24" s="613"/>
      <c r="DS24" s="613"/>
      <c r="DT24" s="613"/>
      <c r="DU24" s="613"/>
      <c r="DV24" s="614"/>
      <c r="DW24" s="617">
        <v>47.8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2478855</v>
      </c>
      <c r="S25" s="624"/>
      <c r="T25" s="624"/>
      <c r="U25" s="624"/>
      <c r="V25" s="624"/>
      <c r="W25" s="624"/>
      <c r="X25" s="624"/>
      <c r="Y25" s="625"/>
      <c r="Z25" s="626">
        <v>11.9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3119824</v>
      </c>
      <c r="CS25" s="655"/>
      <c r="CT25" s="655"/>
      <c r="CU25" s="655"/>
      <c r="CV25" s="655"/>
      <c r="CW25" s="655"/>
      <c r="CX25" s="655"/>
      <c r="CY25" s="656"/>
      <c r="CZ25" s="657">
        <v>15.3</v>
      </c>
      <c r="DA25" s="658"/>
      <c r="DB25" s="658"/>
      <c r="DC25" s="659"/>
      <c r="DD25" s="632">
        <v>2655235</v>
      </c>
      <c r="DE25" s="655"/>
      <c r="DF25" s="655"/>
      <c r="DG25" s="655"/>
      <c r="DH25" s="655"/>
      <c r="DI25" s="655"/>
      <c r="DJ25" s="655"/>
      <c r="DK25" s="656"/>
      <c r="DL25" s="632">
        <v>2649322</v>
      </c>
      <c r="DM25" s="655"/>
      <c r="DN25" s="655"/>
      <c r="DO25" s="655"/>
      <c r="DP25" s="655"/>
      <c r="DQ25" s="655"/>
      <c r="DR25" s="655"/>
      <c r="DS25" s="655"/>
      <c r="DT25" s="655"/>
      <c r="DU25" s="655"/>
      <c r="DV25" s="656"/>
      <c r="DW25" s="628">
        <v>21.2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2206569</v>
      </c>
      <c r="CS26" s="624"/>
      <c r="CT26" s="624"/>
      <c r="CU26" s="624"/>
      <c r="CV26" s="624"/>
      <c r="CW26" s="624"/>
      <c r="CX26" s="624"/>
      <c r="CY26" s="625"/>
      <c r="CZ26" s="657">
        <v>10.8</v>
      </c>
      <c r="DA26" s="658"/>
      <c r="DB26" s="658"/>
      <c r="DC26" s="659"/>
      <c r="DD26" s="632">
        <v>1779096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1237597</v>
      </c>
      <c r="S27" s="624"/>
      <c r="T27" s="624"/>
      <c r="U27" s="624"/>
      <c r="V27" s="624"/>
      <c r="W27" s="624"/>
      <c r="X27" s="624"/>
      <c r="Y27" s="625"/>
      <c r="Z27" s="626">
        <v>5.9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8360712</v>
      </c>
      <c r="BH27" s="624"/>
      <c r="BI27" s="624"/>
      <c r="BJ27" s="624"/>
      <c r="BK27" s="624"/>
      <c r="BL27" s="624"/>
      <c r="BM27" s="624"/>
      <c r="BN27" s="625"/>
      <c r="BO27" s="626">
        <v>100</v>
      </c>
      <c r="BP27" s="626"/>
      <c r="BQ27" s="626"/>
      <c r="BR27" s="626"/>
      <c r="BS27" s="632">
        <v>75236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3617508</v>
      </c>
      <c r="CS27" s="655"/>
      <c r="CT27" s="655"/>
      <c r="CU27" s="655"/>
      <c r="CV27" s="655"/>
      <c r="CW27" s="655"/>
      <c r="CX27" s="655"/>
      <c r="CY27" s="656"/>
      <c r="CZ27" s="657">
        <v>17.7</v>
      </c>
      <c r="DA27" s="658"/>
      <c r="DB27" s="658"/>
      <c r="DC27" s="659"/>
      <c r="DD27" s="632">
        <v>1069663</v>
      </c>
      <c r="DE27" s="655"/>
      <c r="DF27" s="655"/>
      <c r="DG27" s="655"/>
      <c r="DH27" s="655"/>
      <c r="DI27" s="655"/>
      <c r="DJ27" s="655"/>
      <c r="DK27" s="656"/>
      <c r="DL27" s="632">
        <v>1061221</v>
      </c>
      <c r="DM27" s="655"/>
      <c r="DN27" s="655"/>
      <c r="DO27" s="655"/>
      <c r="DP27" s="655"/>
      <c r="DQ27" s="655"/>
      <c r="DR27" s="655"/>
      <c r="DS27" s="655"/>
      <c r="DT27" s="655"/>
      <c r="DU27" s="655"/>
      <c r="DV27" s="656"/>
      <c r="DW27" s="628">
        <v>8.5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30081</v>
      </c>
      <c r="S28" s="624"/>
      <c r="T28" s="624"/>
      <c r="U28" s="624"/>
      <c r="V28" s="624"/>
      <c r="W28" s="624"/>
      <c r="X28" s="624"/>
      <c r="Y28" s="625"/>
      <c r="Z28" s="626">
        <v>0.1</v>
      </c>
      <c r="AA28" s="626"/>
      <c r="AB28" s="626"/>
      <c r="AC28" s="626"/>
      <c r="AD28" s="627">
        <v>7185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2296458</v>
      </c>
      <c r="CS28" s="624"/>
      <c r="CT28" s="624"/>
      <c r="CU28" s="624"/>
      <c r="CV28" s="624"/>
      <c r="CW28" s="624"/>
      <c r="CX28" s="624"/>
      <c r="CY28" s="625"/>
      <c r="CZ28" s="657">
        <v>11.2</v>
      </c>
      <c r="DA28" s="658"/>
      <c r="DB28" s="658"/>
      <c r="DC28" s="659"/>
      <c r="DD28" s="632">
        <v>2260653</v>
      </c>
      <c r="DE28" s="624"/>
      <c r="DF28" s="624"/>
      <c r="DG28" s="624"/>
      <c r="DH28" s="624"/>
      <c r="DI28" s="624"/>
      <c r="DJ28" s="624"/>
      <c r="DK28" s="625"/>
      <c r="DL28" s="632">
        <v>2260653</v>
      </c>
      <c r="DM28" s="624"/>
      <c r="DN28" s="624"/>
      <c r="DO28" s="624"/>
      <c r="DP28" s="624"/>
      <c r="DQ28" s="624"/>
      <c r="DR28" s="624"/>
      <c r="DS28" s="624"/>
      <c r="DT28" s="624"/>
      <c r="DU28" s="624"/>
      <c r="DV28" s="625"/>
      <c r="DW28" s="628">
        <v>18.1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67069</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2294536</v>
      </c>
      <c r="CS29" s="655"/>
      <c r="CT29" s="655"/>
      <c r="CU29" s="655"/>
      <c r="CV29" s="655"/>
      <c r="CW29" s="655"/>
      <c r="CX29" s="655"/>
      <c r="CY29" s="656"/>
      <c r="CZ29" s="657">
        <v>11.2</v>
      </c>
      <c r="DA29" s="658"/>
      <c r="DB29" s="658"/>
      <c r="DC29" s="659"/>
      <c r="DD29" s="632">
        <v>2258731</v>
      </c>
      <c r="DE29" s="655"/>
      <c r="DF29" s="655"/>
      <c r="DG29" s="655"/>
      <c r="DH29" s="655"/>
      <c r="DI29" s="655"/>
      <c r="DJ29" s="655"/>
      <c r="DK29" s="656"/>
      <c r="DL29" s="632">
        <v>2258731</v>
      </c>
      <c r="DM29" s="655"/>
      <c r="DN29" s="655"/>
      <c r="DO29" s="655"/>
      <c r="DP29" s="655"/>
      <c r="DQ29" s="655"/>
      <c r="DR29" s="655"/>
      <c r="DS29" s="655"/>
      <c r="DT29" s="655"/>
      <c r="DU29" s="655"/>
      <c r="DV29" s="656"/>
      <c r="DW29" s="628">
        <v>18.1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376358</v>
      </c>
      <c r="S30" s="624"/>
      <c r="T30" s="624"/>
      <c r="U30" s="624"/>
      <c r="V30" s="624"/>
      <c r="W30" s="624"/>
      <c r="X30" s="624"/>
      <c r="Y30" s="625"/>
      <c r="Z30" s="626">
        <v>1.8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95.2</v>
      </c>
      <c r="BN30" s="682"/>
      <c r="BO30" s="682"/>
      <c r="BP30" s="682"/>
      <c r="BQ30" s="683"/>
      <c r="BR30" s="681">
        <v>98.9</v>
      </c>
      <c r="BS30" s="682"/>
      <c r="BT30" s="682"/>
      <c r="BU30" s="682"/>
      <c r="BV30" s="682"/>
      <c r="BW30" s="682"/>
      <c r="BX30" s="618">
        <v>95.4</v>
      </c>
      <c r="BY30" s="682"/>
      <c r="BZ30" s="682"/>
      <c r="CA30" s="682"/>
      <c r="CB30" s="683"/>
      <c r="CD30" s="686"/>
      <c r="CE30" s="687"/>
      <c r="CF30" s="637" t="s">
        <v>290</v>
      </c>
      <c r="CG30" s="638"/>
      <c r="CH30" s="638"/>
      <c r="CI30" s="638"/>
      <c r="CJ30" s="638"/>
      <c r="CK30" s="638"/>
      <c r="CL30" s="638"/>
      <c r="CM30" s="638"/>
      <c r="CN30" s="638"/>
      <c r="CO30" s="638"/>
      <c r="CP30" s="638"/>
      <c r="CQ30" s="639"/>
      <c r="CR30" s="623">
        <v>2007748</v>
      </c>
      <c r="CS30" s="624"/>
      <c r="CT30" s="624"/>
      <c r="CU30" s="624"/>
      <c r="CV30" s="624"/>
      <c r="CW30" s="624"/>
      <c r="CX30" s="624"/>
      <c r="CY30" s="625"/>
      <c r="CZ30" s="657">
        <v>9.8</v>
      </c>
      <c r="DA30" s="658"/>
      <c r="DB30" s="658"/>
      <c r="DC30" s="659"/>
      <c r="DD30" s="632">
        <v>1972281</v>
      </c>
      <c r="DE30" s="624"/>
      <c r="DF30" s="624"/>
      <c r="DG30" s="624"/>
      <c r="DH30" s="624"/>
      <c r="DI30" s="624"/>
      <c r="DJ30" s="624"/>
      <c r="DK30" s="625"/>
      <c r="DL30" s="632">
        <v>1972281</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165814</v>
      </c>
      <c r="S31" s="624"/>
      <c r="T31" s="624"/>
      <c r="U31" s="624"/>
      <c r="V31" s="624"/>
      <c r="W31" s="624"/>
      <c r="X31" s="624"/>
      <c r="Y31" s="625"/>
      <c r="Z31" s="626">
        <v>0.8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94.7</v>
      </c>
      <c r="BN31" s="679"/>
      <c r="BO31" s="679"/>
      <c r="BP31" s="679"/>
      <c r="BQ31" s="680"/>
      <c r="BR31" s="678">
        <v>98.5</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286788</v>
      </c>
      <c r="CS31" s="655"/>
      <c r="CT31" s="655"/>
      <c r="CU31" s="655"/>
      <c r="CV31" s="655"/>
      <c r="CW31" s="655"/>
      <c r="CX31" s="655"/>
      <c r="CY31" s="656"/>
      <c r="CZ31" s="657">
        <v>1.4</v>
      </c>
      <c r="DA31" s="658"/>
      <c r="DB31" s="658"/>
      <c r="DC31" s="659"/>
      <c r="DD31" s="632">
        <v>286450</v>
      </c>
      <c r="DE31" s="655"/>
      <c r="DF31" s="655"/>
      <c r="DG31" s="655"/>
      <c r="DH31" s="655"/>
      <c r="DI31" s="655"/>
      <c r="DJ31" s="655"/>
      <c r="DK31" s="656"/>
      <c r="DL31" s="632">
        <v>286450</v>
      </c>
      <c r="DM31" s="655"/>
      <c r="DN31" s="655"/>
      <c r="DO31" s="655"/>
      <c r="DP31" s="655"/>
      <c r="DQ31" s="655"/>
      <c r="DR31" s="655"/>
      <c r="DS31" s="655"/>
      <c r="DT31" s="655"/>
      <c r="DU31" s="655"/>
      <c r="DV31" s="656"/>
      <c r="DW31" s="628">
        <v>2.3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210589</v>
      </c>
      <c r="S32" s="624"/>
      <c r="T32" s="624"/>
      <c r="U32" s="624"/>
      <c r="V32" s="624"/>
      <c r="W32" s="624"/>
      <c r="X32" s="624"/>
      <c r="Y32" s="625"/>
      <c r="Z32" s="626">
        <v>1</v>
      </c>
      <c r="AA32" s="626"/>
      <c r="AB32" s="626"/>
      <c r="AC32" s="626"/>
      <c r="AD32" s="627">
        <v>190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95.4</v>
      </c>
      <c r="BN32" s="691"/>
      <c r="BO32" s="691"/>
      <c r="BP32" s="691"/>
      <c r="BQ32" s="693"/>
      <c r="BR32" s="690">
        <v>99.3</v>
      </c>
      <c r="BS32" s="691"/>
      <c r="BT32" s="691"/>
      <c r="BU32" s="691"/>
      <c r="BV32" s="691"/>
      <c r="BW32" s="691"/>
      <c r="BX32" s="692">
        <v>95.3</v>
      </c>
      <c r="BY32" s="691"/>
      <c r="BZ32" s="691"/>
      <c r="CA32" s="691"/>
      <c r="CB32" s="693"/>
      <c r="CD32" s="688"/>
      <c r="CE32" s="689"/>
      <c r="CF32" s="637" t="s">
        <v>297</v>
      </c>
      <c r="CG32" s="638"/>
      <c r="CH32" s="638"/>
      <c r="CI32" s="638"/>
      <c r="CJ32" s="638"/>
      <c r="CK32" s="638"/>
      <c r="CL32" s="638"/>
      <c r="CM32" s="638"/>
      <c r="CN32" s="638"/>
      <c r="CO32" s="638"/>
      <c r="CP32" s="638"/>
      <c r="CQ32" s="639"/>
      <c r="CR32" s="623">
        <v>1922</v>
      </c>
      <c r="CS32" s="624"/>
      <c r="CT32" s="624"/>
      <c r="CU32" s="624"/>
      <c r="CV32" s="624"/>
      <c r="CW32" s="624"/>
      <c r="CX32" s="624"/>
      <c r="CY32" s="625"/>
      <c r="CZ32" s="657">
        <v>0</v>
      </c>
      <c r="DA32" s="658"/>
      <c r="DB32" s="658"/>
      <c r="DC32" s="659"/>
      <c r="DD32" s="632">
        <v>1922</v>
      </c>
      <c r="DE32" s="624"/>
      <c r="DF32" s="624"/>
      <c r="DG32" s="624"/>
      <c r="DH32" s="624"/>
      <c r="DI32" s="624"/>
      <c r="DJ32" s="624"/>
      <c r="DK32" s="625"/>
      <c r="DL32" s="632">
        <v>1922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3695578</v>
      </c>
      <c r="S33" s="624"/>
      <c r="T33" s="624"/>
      <c r="U33" s="624"/>
      <c r="V33" s="624"/>
      <c r="W33" s="624"/>
      <c r="X33" s="624"/>
      <c r="Y33" s="625"/>
      <c r="Z33" s="626">
        <v>17.7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7714116</v>
      </c>
      <c r="CS33" s="655"/>
      <c r="CT33" s="655"/>
      <c r="CU33" s="655"/>
      <c r="CV33" s="655"/>
      <c r="CW33" s="655"/>
      <c r="CX33" s="655"/>
      <c r="CY33" s="656"/>
      <c r="CZ33" s="657">
        <v>37.7</v>
      </c>
      <c r="DA33" s="658"/>
      <c r="DB33" s="658"/>
      <c r="DC33" s="659"/>
      <c r="DD33" s="632">
        <v>6503718</v>
      </c>
      <c r="DE33" s="655"/>
      <c r="DF33" s="655"/>
      <c r="DG33" s="655"/>
      <c r="DH33" s="655"/>
      <c r="DI33" s="655"/>
      <c r="DJ33" s="655"/>
      <c r="DK33" s="656"/>
      <c r="DL33" s="632">
        <v>5864131</v>
      </c>
      <c r="DM33" s="655"/>
      <c r="DN33" s="655"/>
      <c r="DO33" s="655"/>
      <c r="DP33" s="655"/>
      <c r="DQ33" s="655"/>
      <c r="DR33" s="655"/>
      <c r="DS33" s="655"/>
      <c r="DT33" s="655"/>
      <c r="DU33" s="655"/>
      <c r="DV33" s="656"/>
      <c r="DW33" s="628">
        <v>46.9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v>110500</v>
      </c>
      <c r="S34" s="624"/>
      <c r="T34" s="624"/>
      <c r="U34" s="624"/>
      <c r="V34" s="624"/>
      <c r="W34" s="624"/>
      <c r="X34" s="624"/>
      <c r="Y34" s="625"/>
      <c r="Z34" s="626">
        <v>0.5</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3404170</v>
      </c>
      <c r="CS34" s="624"/>
      <c r="CT34" s="624"/>
      <c r="CU34" s="624"/>
      <c r="CV34" s="624"/>
      <c r="CW34" s="624"/>
      <c r="CX34" s="624"/>
      <c r="CY34" s="625"/>
      <c r="CZ34" s="657">
        <v>16.6</v>
      </c>
      <c r="DA34" s="658"/>
      <c r="DB34" s="658"/>
      <c r="DC34" s="659"/>
      <c r="DD34" s="632">
        <v>2679984</v>
      </c>
      <c r="DE34" s="624"/>
      <c r="DF34" s="624"/>
      <c r="DG34" s="624"/>
      <c r="DH34" s="624"/>
      <c r="DI34" s="624"/>
      <c r="DJ34" s="624"/>
      <c r="DK34" s="625"/>
      <c r="DL34" s="632">
        <v>2458002</v>
      </c>
      <c r="DM34" s="624"/>
      <c r="DN34" s="624"/>
      <c r="DO34" s="624"/>
      <c r="DP34" s="624"/>
      <c r="DQ34" s="624"/>
      <c r="DR34" s="624"/>
      <c r="DS34" s="624"/>
      <c r="DT34" s="624"/>
      <c r="DU34" s="624"/>
      <c r="DV34" s="625"/>
      <c r="DW34" s="628">
        <v>19.7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957678</v>
      </c>
      <c r="S35" s="624"/>
      <c r="T35" s="624"/>
      <c r="U35" s="624"/>
      <c r="V35" s="624"/>
      <c r="W35" s="624"/>
      <c r="X35" s="624"/>
      <c r="Y35" s="625"/>
      <c r="Z35" s="626">
        <v>4.6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2292949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130027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51320</v>
      </c>
      <c r="CS35" s="655"/>
      <c r="CT35" s="655"/>
      <c r="CU35" s="655"/>
      <c r="CV35" s="655"/>
      <c r="CW35" s="655"/>
      <c r="CX35" s="655"/>
      <c r="CY35" s="656"/>
      <c r="CZ35" s="657">
        <v>0.3</v>
      </c>
      <c r="DA35" s="658"/>
      <c r="DB35" s="658"/>
      <c r="DC35" s="659"/>
      <c r="DD35" s="632">
        <v>47831</v>
      </c>
      <c r="DE35" s="655"/>
      <c r="DF35" s="655"/>
      <c r="DG35" s="655"/>
      <c r="DH35" s="655"/>
      <c r="DI35" s="655"/>
      <c r="DJ35" s="655"/>
      <c r="DK35" s="656"/>
      <c r="DL35" s="632">
        <v>47831</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20911069</v>
      </c>
      <c r="S36" s="696"/>
      <c r="T36" s="696"/>
      <c r="U36" s="696"/>
      <c r="V36" s="696"/>
      <c r="W36" s="696"/>
      <c r="X36" s="696"/>
      <c r="Y36" s="697"/>
      <c r="Z36" s="698">
        <v>100</v>
      </c>
      <c r="AA36" s="698"/>
      <c r="AB36" s="698"/>
      <c r="AC36" s="698"/>
      <c r="AD36" s="699">
        <v>11432456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630000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118738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2135543</v>
      </c>
      <c r="CS36" s="624"/>
      <c r="CT36" s="624"/>
      <c r="CU36" s="624"/>
      <c r="CV36" s="624"/>
      <c r="CW36" s="624"/>
      <c r="CX36" s="624"/>
      <c r="CY36" s="625"/>
      <c r="CZ36" s="657">
        <v>10.4</v>
      </c>
      <c r="DA36" s="658"/>
      <c r="DB36" s="658"/>
      <c r="DC36" s="659"/>
      <c r="DD36" s="632">
        <v>1987244</v>
      </c>
      <c r="DE36" s="624"/>
      <c r="DF36" s="624"/>
      <c r="DG36" s="624"/>
      <c r="DH36" s="624"/>
      <c r="DI36" s="624"/>
      <c r="DJ36" s="624"/>
      <c r="DK36" s="625"/>
      <c r="DL36" s="632">
        <v>1796561</v>
      </c>
      <c r="DM36" s="624"/>
      <c r="DN36" s="624"/>
      <c r="DO36" s="624"/>
      <c r="DP36" s="624"/>
      <c r="DQ36" s="624"/>
      <c r="DR36" s="624"/>
      <c r="DS36" s="624"/>
      <c r="DT36" s="624"/>
      <c r="DU36" s="624"/>
      <c r="DV36" s="625"/>
      <c r="DW36" s="628">
        <v>14.4</v>
      </c>
      <c r="DX36" s="653"/>
      <c r="DY36" s="653"/>
      <c r="DZ36" s="653"/>
      <c r="EA36" s="653"/>
      <c r="EB36" s="653"/>
      <c r="EC36" s="654"/>
    </row>
    <row r="37" spans="43:133" ht="11.25" customHeight="1">
      <c r="AQ37" s="702" t="s">
        <v>312</v>
      </c>
      <c r="AR37" s="703"/>
      <c r="AS37" s="703"/>
      <c r="AT37" s="703"/>
      <c r="AU37" s="703"/>
      <c r="AV37" s="703"/>
      <c r="AW37" s="703"/>
      <c r="AX37" s="703"/>
      <c r="AY37" s="704"/>
      <c r="AZ37" s="623">
        <v>307924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7128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934718</v>
      </c>
      <c r="CS37" s="655"/>
      <c r="CT37" s="655"/>
      <c r="CU37" s="655"/>
      <c r="CV37" s="655"/>
      <c r="CW37" s="655"/>
      <c r="CX37" s="655"/>
      <c r="CY37" s="656"/>
      <c r="CZ37" s="657">
        <v>4.6</v>
      </c>
      <c r="DA37" s="658"/>
      <c r="DB37" s="658"/>
      <c r="DC37" s="659"/>
      <c r="DD37" s="632">
        <v>927596</v>
      </c>
      <c r="DE37" s="655"/>
      <c r="DF37" s="655"/>
      <c r="DG37" s="655"/>
      <c r="DH37" s="655"/>
      <c r="DI37" s="655"/>
      <c r="DJ37" s="655"/>
      <c r="DK37" s="656"/>
      <c r="DL37" s="632">
        <v>918053</v>
      </c>
      <c r="DM37" s="655"/>
      <c r="DN37" s="655"/>
      <c r="DO37" s="655"/>
      <c r="DP37" s="655"/>
      <c r="DQ37" s="655"/>
      <c r="DR37" s="655"/>
      <c r="DS37" s="655"/>
      <c r="DT37" s="655"/>
      <c r="DU37" s="655"/>
      <c r="DV37" s="656"/>
      <c r="DW37" s="628">
        <v>7.3</v>
      </c>
      <c r="DX37" s="653"/>
      <c r="DY37" s="653"/>
      <c r="DZ37" s="653"/>
      <c r="EA37" s="653"/>
      <c r="EB37" s="653"/>
      <c r="EC37" s="654"/>
    </row>
    <row r="38" spans="43:133" ht="11.25" customHeight="1">
      <c r="AQ38" s="702" t="s">
        <v>315</v>
      </c>
      <c r="AR38" s="703"/>
      <c r="AS38" s="703"/>
      <c r="AT38" s="703"/>
      <c r="AU38" s="703"/>
      <c r="AV38" s="703"/>
      <c r="AW38" s="703"/>
      <c r="AX38" s="703"/>
      <c r="AY38" s="704"/>
      <c r="AZ38" s="623">
        <v>14795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12212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1970230</v>
      </c>
      <c r="CS38" s="624"/>
      <c r="CT38" s="624"/>
      <c r="CU38" s="624"/>
      <c r="CV38" s="624"/>
      <c r="CW38" s="624"/>
      <c r="CX38" s="624"/>
      <c r="CY38" s="625"/>
      <c r="CZ38" s="657">
        <v>9.6</v>
      </c>
      <c r="DA38" s="658"/>
      <c r="DB38" s="658"/>
      <c r="DC38" s="659"/>
      <c r="DD38" s="632">
        <v>1712659</v>
      </c>
      <c r="DE38" s="624"/>
      <c r="DF38" s="624"/>
      <c r="DG38" s="624"/>
      <c r="DH38" s="624"/>
      <c r="DI38" s="624"/>
      <c r="DJ38" s="624"/>
      <c r="DK38" s="625"/>
      <c r="DL38" s="632">
        <v>1561737</v>
      </c>
      <c r="DM38" s="624"/>
      <c r="DN38" s="624"/>
      <c r="DO38" s="624"/>
      <c r="DP38" s="624"/>
      <c r="DQ38" s="624"/>
      <c r="DR38" s="624"/>
      <c r="DS38" s="624"/>
      <c r="DT38" s="624"/>
      <c r="DU38" s="624"/>
      <c r="DV38" s="625"/>
      <c r="DW38" s="628">
        <v>12.5</v>
      </c>
      <c r="DX38" s="653"/>
      <c r="DY38" s="653"/>
      <c r="DZ38" s="653"/>
      <c r="EA38" s="653"/>
      <c r="EB38" s="653"/>
      <c r="EC38" s="654"/>
    </row>
    <row r="39" spans="43: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147853</v>
      </c>
      <c r="CS39" s="655"/>
      <c r="CT39" s="655"/>
      <c r="CU39" s="655"/>
      <c r="CV39" s="655"/>
      <c r="CW39" s="655"/>
      <c r="CX39" s="655"/>
      <c r="CY39" s="656"/>
      <c r="CZ39" s="657">
        <v>0.7</v>
      </c>
      <c r="DA39" s="658"/>
      <c r="DB39" s="658"/>
      <c r="DC39" s="659"/>
      <c r="DD39" s="632">
        <v>76000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513543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826687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3702816</v>
      </c>
      <c r="CS42" s="624"/>
      <c r="CT42" s="624"/>
      <c r="CU42" s="624"/>
      <c r="CV42" s="624"/>
      <c r="CW42" s="624"/>
      <c r="CX42" s="624"/>
      <c r="CY42" s="625"/>
      <c r="CZ42" s="657">
        <v>18.1</v>
      </c>
      <c r="DA42" s="706"/>
      <c r="DB42" s="706"/>
      <c r="DC42" s="707"/>
      <c r="DD42" s="632">
        <v>686274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118449</v>
      </c>
      <c r="CS43" s="655"/>
      <c r="CT43" s="655"/>
      <c r="CU43" s="655"/>
      <c r="CV43" s="655"/>
      <c r="CW43" s="655"/>
      <c r="CX43" s="655"/>
      <c r="CY43" s="656"/>
      <c r="CZ43" s="657">
        <v>0.6</v>
      </c>
      <c r="DA43" s="658"/>
      <c r="DB43" s="658"/>
      <c r="DC43" s="659"/>
      <c r="DD43" s="632">
        <v>117611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3700282</v>
      </c>
      <c r="CS44" s="624"/>
      <c r="CT44" s="624"/>
      <c r="CU44" s="624"/>
      <c r="CV44" s="624"/>
      <c r="CW44" s="624"/>
      <c r="CX44" s="624"/>
      <c r="CY44" s="625"/>
      <c r="CZ44" s="657">
        <v>18.1</v>
      </c>
      <c r="DA44" s="706"/>
      <c r="DB44" s="706"/>
      <c r="DC44" s="707"/>
      <c r="DD44" s="632">
        <v>683740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981414</v>
      </c>
      <c r="CS45" s="655"/>
      <c r="CT45" s="655"/>
      <c r="CU45" s="655"/>
      <c r="CV45" s="655"/>
      <c r="CW45" s="655"/>
      <c r="CX45" s="655"/>
      <c r="CY45" s="656"/>
      <c r="CZ45" s="657">
        <v>4.8</v>
      </c>
      <c r="DA45" s="658"/>
      <c r="DB45" s="658"/>
      <c r="DC45" s="659"/>
      <c r="DD45" s="632">
        <v>8832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2696641</v>
      </c>
      <c r="CS46" s="624"/>
      <c r="CT46" s="624"/>
      <c r="CU46" s="624"/>
      <c r="CV46" s="624"/>
      <c r="CW46" s="624"/>
      <c r="CX46" s="624"/>
      <c r="CY46" s="625"/>
      <c r="CZ46" s="657">
        <v>13.2</v>
      </c>
      <c r="DA46" s="706"/>
      <c r="DB46" s="706"/>
      <c r="DC46" s="707"/>
      <c r="DD46" s="632">
        <v>670037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v>2534</v>
      </c>
      <c r="CS47" s="655"/>
      <c r="CT47" s="655"/>
      <c r="CU47" s="655"/>
      <c r="CV47" s="655"/>
      <c r="CW47" s="655"/>
      <c r="CX47" s="655"/>
      <c r="CY47" s="656"/>
      <c r="CZ47" s="657">
        <v>0</v>
      </c>
      <c r="DA47" s="658"/>
      <c r="DB47" s="658"/>
      <c r="DC47" s="659"/>
      <c r="DD47" s="632">
        <v>2534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20450722</v>
      </c>
      <c r="CS49" s="691"/>
      <c r="CT49" s="691"/>
      <c r="CU49" s="691"/>
      <c r="CV49" s="691"/>
      <c r="CW49" s="691"/>
      <c r="CX49" s="691"/>
      <c r="CY49" s="718"/>
      <c r="CZ49" s="719">
        <v>100</v>
      </c>
      <c r="DA49" s="720"/>
      <c r="DB49" s="720"/>
      <c r="DC49" s="721"/>
      <c r="DD49" s="722">
        <v>13175543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20940</v>
      </c>
      <c r="R7" s="753"/>
      <c r="S7" s="753"/>
      <c r="T7" s="753"/>
      <c r="U7" s="753"/>
      <c r="V7" s="753">
        <v>20480</v>
      </c>
      <c r="W7" s="753"/>
      <c r="X7" s="753"/>
      <c r="Y7" s="753"/>
      <c r="Z7" s="753"/>
      <c r="AA7" s="753">
        <v>460</v>
      </c>
      <c r="AB7" s="753"/>
      <c r="AC7" s="753"/>
      <c r="AD7" s="753"/>
      <c r="AE7" s="754"/>
      <c r="AF7" s="755">
        <v>338</v>
      </c>
      <c r="AG7" s="756"/>
      <c r="AH7" s="756"/>
      <c r="AI7" s="756"/>
      <c r="AJ7" s="757"/>
      <c r="AK7" s="792">
        <v>376</v>
      </c>
      <c r="AL7" s="793"/>
      <c r="AM7" s="793"/>
      <c r="AN7" s="793"/>
      <c r="AO7" s="793"/>
      <c r="AP7" s="793">
        <v>26491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3</v>
      </c>
      <c r="CI7" s="790"/>
      <c r="CJ7" s="790"/>
      <c r="CK7" s="790"/>
      <c r="CL7" s="791"/>
      <c r="CM7" s="789">
        <v>59</v>
      </c>
      <c r="CN7" s="790"/>
      <c r="CO7" s="790"/>
      <c r="CP7" s="790"/>
      <c r="CQ7" s="791"/>
      <c r="CR7" s="789">
        <v>30</v>
      </c>
      <c r="CS7" s="790"/>
      <c r="CT7" s="790"/>
      <c r="CU7" s="790"/>
      <c r="CV7" s="791"/>
      <c r="CW7" s="789" t="s">
        <v>561</v>
      </c>
      <c r="CX7" s="790"/>
      <c r="CY7" s="790"/>
      <c r="CZ7" s="790"/>
      <c r="DA7" s="791"/>
      <c r="DB7" s="789" t="s">
        <v>561</v>
      </c>
      <c r="DC7" s="790"/>
      <c r="DD7" s="790"/>
      <c r="DE7" s="790"/>
      <c r="DF7" s="791"/>
      <c r="DG7" s="789" t="s">
        <v>561</v>
      </c>
      <c r="DH7" s="790"/>
      <c r="DI7" s="790"/>
      <c r="DJ7" s="790"/>
      <c r="DK7" s="791"/>
      <c r="DL7" s="789" t="s">
        <v>561</v>
      </c>
      <c r="DM7" s="790"/>
      <c r="DN7" s="790"/>
      <c r="DO7" s="790"/>
      <c r="DP7" s="791"/>
      <c r="DQ7" s="789" t="s">
        <v>561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18</v>
      </c>
      <c r="R8" s="777"/>
      <c r="S8" s="777"/>
      <c r="T8" s="777"/>
      <c r="U8" s="777"/>
      <c r="V8" s="777">
        <v>18</v>
      </c>
      <c r="W8" s="777"/>
      <c r="X8" s="777"/>
      <c r="Y8" s="777"/>
      <c r="Z8" s="777"/>
      <c r="AA8" s="777" t="s">
        <v>560</v>
      </c>
      <c r="AB8" s="777"/>
      <c r="AC8" s="777"/>
      <c r="AD8" s="777"/>
      <c r="AE8" s="778"/>
      <c r="AF8" s="779" t="s">
        <v>108</v>
      </c>
      <c r="AG8" s="780"/>
      <c r="AH8" s="780"/>
      <c r="AI8" s="780"/>
      <c r="AJ8" s="781"/>
      <c r="AK8" s="782">
        <v>17</v>
      </c>
      <c r="AL8" s="783"/>
      <c r="AM8" s="783"/>
      <c r="AN8" s="783"/>
      <c r="AO8" s="783"/>
      <c r="AP8" s="783" t="s">
        <v>560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2</v>
      </c>
      <c r="CI8" s="800"/>
      <c r="CJ8" s="800"/>
      <c r="CK8" s="800"/>
      <c r="CL8" s="801"/>
      <c r="CM8" s="799">
        <v>18</v>
      </c>
      <c r="CN8" s="800"/>
      <c r="CO8" s="800"/>
      <c r="CP8" s="800"/>
      <c r="CQ8" s="801"/>
      <c r="CR8" s="799">
        <v>5</v>
      </c>
      <c r="CS8" s="800"/>
      <c r="CT8" s="800"/>
      <c r="CU8" s="800"/>
      <c r="CV8" s="801"/>
      <c r="CW8" s="799" t="s">
        <v>561</v>
      </c>
      <c r="CX8" s="800"/>
      <c r="CY8" s="800"/>
      <c r="CZ8" s="800"/>
      <c r="DA8" s="801"/>
      <c r="DB8" s="799" t="s">
        <v>561</v>
      </c>
      <c r="DC8" s="800"/>
      <c r="DD8" s="800"/>
      <c r="DE8" s="800"/>
      <c r="DF8" s="801"/>
      <c r="DG8" s="799" t="s">
        <v>561</v>
      </c>
      <c r="DH8" s="800"/>
      <c r="DI8" s="800"/>
      <c r="DJ8" s="800"/>
      <c r="DK8" s="801"/>
      <c r="DL8" s="799" t="s">
        <v>561</v>
      </c>
      <c r="DM8" s="800"/>
      <c r="DN8" s="800"/>
      <c r="DO8" s="800"/>
      <c r="DP8" s="801"/>
      <c r="DQ8" s="799" t="s">
        <v>561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20911</v>
      </c>
      <c r="R23" s="812"/>
      <c r="S23" s="812"/>
      <c r="T23" s="812"/>
      <c r="U23" s="812"/>
      <c r="V23" s="812">
        <v>20451</v>
      </c>
      <c r="W23" s="812"/>
      <c r="X23" s="812"/>
      <c r="Y23" s="812"/>
      <c r="Z23" s="812"/>
      <c r="AA23" s="812">
        <v>460</v>
      </c>
      <c r="AB23" s="812"/>
      <c r="AC23" s="812"/>
      <c r="AD23" s="812"/>
      <c r="AE23" s="813"/>
      <c r="AF23" s="814">
        <v>338</v>
      </c>
      <c r="AG23" s="812"/>
      <c r="AH23" s="812"/>
      <c r="AI23" s="812"/>
      <c r="AJ23" s="815"/>
      <c r="AK23" s="816"/>
      <c r="AL23" s="817"/>
      <c r="AM23" s="817"/>
      <c r="AN23" s="817"/>
      <c r="AO23" s="817"/>
      <c r="AP23" s="812">
        <v>26491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5981</v>
      </c>
      <c r="R28" s="841"/>
      <c r="S28" s="841"/>
      <c r="T28" s="841"/>
      <c r="U28" s="841"/>
      <c r="V28" s="841">
        <v>5851</v>
      </c>
      <c r="W28" s="841"/>
      <c r="X28" s="841"/>
      <c r="Y28" s="841"/>
      <c r="Z28" s="841"/>
      <c r="AA28" s="841">
        <v>130</v>
      </c>
      <c r="AB28" s="841"/>
      <c r="AC28" s="841"/>
      <c r="AD28" s="841"/>
      <c r="AE28" s="842"/>
      <c r="AF28" s="843">
        <v>130</v>
      </c>
      <c r="AG28" s="841"/>
      <c r="AH28" s="841"/>
      <c r="AI28" s="841"/>
      <c r="AJ28" s="844"/>
      <c r="AK28" s="845">
        <v>381</v>
      </c>
      <c r="AL28" s="836"/>
      <c r="AM28" s="836"/>
      <c r="AN28" s="836"/>
      <c r="AO28" s="836"/>
      <c r="AP28" s="836" t="s">
        <v>560</v>
      </c>
      <c r="AQ28" s="836"/>
      <c r="AR28" s="836"/>
      <c r="AS28" s="836"/>
      <c r="AT28" s="836"/>
      <c r="AU28" s="836" t="s">
        <v>560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532</v>
      </c>
      <c r="R29" s="777"/>
      <c r="S29" s="777"/>
      <c r="T29" s="777"/>
      <c r="U29" s="777"/>
      <c r="V29" s="777">
        <v>504</v>
      </c>
      <c r="W29" s="777"/>
      <c r="X29" s="777"/>
      <c r="Y29" s="777"/>
      <c r="Z29" s="777"/>
      <c r="AA29" s="777">
        <v>28</v>
      </c>
      <c r="AB29" s="777"/>
      <c r="AC29" s="777"/>
      <c r="AD29" s="777"/>
      <c r="AE29" s="778"/>
      <c r="AF29" s="779">
        <v>28</v>
      </c>
      <c r="AG29" s="780"/>
      <c r="AH29" s="780"/>
      <c r="AI29" s="780"/>
      <c r="AJ29" s="781"/>
      <c r="AK29" s="848">
        <v>85</v>
      </c>
      <c r="AL29" s="849"/>
      <c r="AM29" s="849"/>
      <c r="AN29" s="849"/>
      <c r="AO29" s="849"/>
      <c r="AP29" s="849">
        <v>114</v>
      </c>
      <c r="AQ29" s="849"/>
      <c r="AR29" s="849"/>
      <c r="AS29" s="849"/>
      <c r="AT29" s="849"/>
      <c r="AU29" s="849" t="s">
        <v>560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2809</v>
      </c>
      <c r="R30" s="777"/>
      <c r="S30" s="777"/>
      <c r="T30" s="777"/>
      <c r="U30" s="777"/>
      <c r="V30" s="777">
        <v>2776</v>
      </c>
      <c r="W30" s="777"/>
      <c r="X30" s="777"/>
      <c r="Y30" s="777"/>
      <c r="Z30" s="777"/>
      <c r="AA30" s="777">
        <v>33</v>
      </c>
      <c r="AB30" s="777"/>
      <c r="AC30" s="777"/>
      <c r="AD30" s="777"/>
      <c r="AE30" s="778"/>
      <c r="AF30" s="779">
        <v>33</v>
      </c>
      <c r="AG30" s="780"/>
      <c r="AH30" s="780"/>
      <c r="AI30" s="780"/>
      <c r="AJ30" s="781"/>
      <c r="AK30" s="848">
        <v>429</v>
      </c>
      <c r="AL30" s="849"/>
      <c r="AM30" s="849"/>
      <c r="AN30" s="849"/>
      <c r="AO30" s="849"/>
      <c r="AP30" s="849" t="s">
        <v>560</v>
      </c>
      <c r="AQ30" s="849"/>
      <c r="AR30" s="849"/>
      <c r="AS30" s="849"/>
      <c r="AT30" s="849"/>
      <c r="AU30" s="849" t="s">
        <v>560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417</v>
      </c>
      <c r="R31" s="777"/>
      <c r="S31" s="777"/>
      <c r="T31" s="777"/>
      <c r="U31" s="777"/>
      <c r="V31" s="777">
        <v>405</v>
      </c>
      <c r="W31" s="777"/>
      <c r="X31" s="777"/>
      <c r="Y31" s="777"/>
      <c r="Z31" s="777"/>
      <c r="AA31" s="777">
        <v>12</v>
      </c>
      <c r="AB31" s="777"/>
      <c r="AC31" s="777"/>
      <c r="AD31" s="777"/>
      <c r="AE31" s="778"/>
      <c r="AF31" s="779">
        <v>12</v>
      </c>
      <c r="AG31" s="780"/>
      <c r="AH31" s="780"/>
      <c r="AI31" s="780"/>
      <c r="AJ31" s="781"/>
      <c r="AK31" s="848">
        <v>72</v>
      </c>
      <c r="AL31" s="849"/>
      <c r="AM31" s="849"/>
      <c r="AN31" s="849"/>
      <c r="AO31" s="849"/>
      <c r="AP31" s="849" t="s">
        <v>560</v>
      </c>
      <c r="AQ31" s="849"/>
      <c r="AR31" s="849"/>
      <c r="AS31" s="849"/>
      <c r="AT31" s="849"/>
      <c r="AU31" s="849" t="s">
        <v>560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48</v>
      </c>
      <c r="R32" s="777"/>
      <c r="S32" s="777"/>
      <c r="T32" s="777"/>
      <c r="U32" s="777"/>
      <c r="V32" s="777">
        <v>49</v>
      </c>
      <c r="W32" s="777"/>
      <c r="X32" s="777"/>
      <c r="Y32" s="777"/>
      <c r="Z32" s="777"/>
      <c r="AA32" s="777">
        <v>-1</v>
      </c>
      <c r="AB32" s="777"/>
      <c r="AC32" s="777"/>
      <c r="AD32" s="777"/>
      <c r="AE32" s="778"/>
      <c r="AF32" s="779">
        <v>-1</v>
      </c>
      <c r="AG32" s="780"/>
      <c r="AH32" s="780"/>
      <c r="AI32" s="780"/>
      <c r="AJ32" s="781"/>
      <c r="AK32" s="848">
        <v>0</v>
      </c>
      <c r="AL32" s="849"/>
      <c r="AM32" s="849"/>
      <c r="AN32" s="849"/>
      <c r="AO32" s="849"/>
      <c r="AP32" s="849" t="s">
        <v>560</v>
      </c>
      <c r="AQ32" s="849"/>
      <c r="AR32" s="849"/>
      <c r="AS32" s="849"/>
      <c r="AT32" s="849"/>
      <c r="AU32" s="849" t="s">
        <v>560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1411</v>
      </c>
      <c r="R33" s="777"/>
      <c r="S33" s="777"/>
      <c r="T33" s="777"/>
      <c r="U33" s="777"/>
      <c r="V33" s="777">
        <v>1292</v>
      </c>
      <c r="W33" s="777"/>
      <c r="X33" s="777"/>
      <c r="Y33" s="777"/>
      <c r="Z33" s="777"/>
      <c r="AA33" s="777">
        <v>119</v>
      </c>
      <c r="AB33" s="777"/>
      <c r="AC33" s="777"/>
      <c r="AD33" s="777"/>
      <c r="AE33" s="778"/>
      <c r="AF33" s="779">
        <v>797</v>
      </c>
      <c r="AG33" s="780"/>
      <c r="AH33" s="780"/>
      <c r="AI33" s="780"/>
      <c r="AJ33" s="781"/>
      <c r="AK33" s="848">
        <v>15</v>
      </c>
      <c r="AL33" s="849"/>
      <c r="AM33" s="849"/>
      <c r="AN33" s="849"/>
      <c r="AO33" s="849"/>
      <c r="AP33" s="849">
        <v>2620</v>
      </c>
      <c r="AQ33" s="849"/>
      <c r="AR33" s="849"/>
      <c r="AS33" s="849"/>
      <c r="AT33" s="849"/>
      <c r="AU33" s="849">
        <v>42</v>
      </c>
      <c r="AV33" s="849"/>
      <c r="AW33" s="849"/>
      <c r="AX33" s="849"/>
      <c r="AY33" s="849"/>
      <c r="AZ33" s="850" t="s">
        <v>557</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2630</v>
      </c>
      <c r="R34" s="777"/>
      <c r="S34" s="777"/>
      <c r="T34" s="777"/>
      <c r="U34" s="777"/>
      <c r="V34" s="777">
        <v>2493</v>
      </c>
      <c r="W34" s="777"/>
      <c r="X34" s="777"/>
      <c r="Y34" s="777"/>
      <c r="Z34" s="777"/>
      <c r="AA34" s="777">
        <v>137</v>
      </c>
      <c r="AB34" s="777"/>
      <c r="AC34" s="777"/>
      <c r="AD34" s="777"/>
      <c r="AE34" s="778"/>
      <c r="AF34" s="779">
        <v>134</v>
      </c>
      <c r="AG34" s="780"/>
      <c r="AH34" s="780"/>
      <c r="AI34" s="780"/>
      <c r="AJ34" s="781"/>
      <c r="AK34" s="848">
        <v>630</v>
      </c>
      <c r="AL34" s="849"/>
      <c r="AM34" s="849"/>
      <c r="AN34" s="849"/>
      <c r="AO34" s="849"/>
      <c r="AP34" s="849">
        <v>16688</v>
      </c>
      <c r="AQ34" s="849"/>
      <c r="AR34" s="849"/>
      <c r="AS34" s="849"/>
      <c r="AT34" s="849"/>
      <c r="AU34" s="849">
        <v>8277</v>
      </c>
      <c r="AV34" s="849"/>
      <c r="AW34" s="849"/>
      <c r="AX34" s="849"/>
      <c r="AY34" s="849"/>
      <c r="AZ34" s="850" t="s">
        <v>557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1132</v>
      </c>
      <c r="AG63" s="860"/>
      <c r="AH63" s="860"/>
      <c r="AI63" s="860"/>
      <c r="AJ63" s="861"/>
      <c r="AK63" s="862"/>
      <c r="AL63" s="857"/>
      <c r="AM63" s="857"/>
      <c r="AN63" s="857"/>
      <c r="AO63" s="857"/>
      <c r="AP63" s="860">
        <v>19421</v>
      </c>
      <c r="AQ63" s="860"/>
      <c r="AR63" s="860"/>
      <c r="AS63" s="860"/>
      <c r="AT63" s="860"/>
      <c r="AU63" s="860">
        <v>8319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558</v>
      </c>
      <c r="AQ68" s="884"/>
      <c r="AR68" s="884"/>
      <c r="AS68" s="884"/>
      <c r="AT68" s="884"/>
      <c r="AU68" s="884" t="s">
        <v>559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24</v>
      </c>
      <c r="R69" s="849"/>
      <c r="S69" s="849"/>
      <c r="T69" s="849"/>
      <c r="U69" s="849"/>
      <c r="V69" s="849">
        <v>24</v>
      </c>
      <c r="W69" s="849"/>
      <c r="X69" s="849"/>
      <c r="Y69" s="849"/>
      <c r="Z69" s="849"/>
      <c r="AA69" s="849">
        <v>1</v>
      </c>
      <c r="AB69" s="849"/>
      <c r="AC69" s="849"/>
      <c r="AD69" s="849"/>
      <c r="AE69" s="849"/>
      <c r="AF69" s="849">
        <v>1</v>
      </c>
      <c r="AG69" s="849"/>
      <c r="AH69" s="849"/>
      <c r="AI69" s="849"/>
      <c r="AJ69" s="849"/>
      <c r="AK69" s="849" t="s">
        <v>558</v>
      </c>
      <c r="AL69" s="849"/>
      <c r="AM69" s="849"/>
      <c r="AN69" s="849"/>
      <c r="AO69" s="849"/>
      <c r="AP69" s="849" t="s">
        <v>558</v>
      </c>
      <c r="AQ69" s="849"/>
      <c r="AR69" s="849"/>
      <c r="AS69" s="849"/>
      <c r="AT69" s="849"/>
      <c r="AU69" s="849" t="s">
        <v>558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10373</v>
      </c>
      <c r="R70" s="849"/>
      <c r="S70" s="849"/>
      <c r="T70" s="849"/>
      <c r="U70" s="849"/>
      <c r="V70" s="849">
        <v>12342</v>
      </c>
      <c r="W70" s="849"/>
      <c r="X70" s="849"/>
      <c r="Y70" s="849"/>
      <c r="Z70" s="849"/>
      <c r="AA70" s="849">
        <v>-1969</v>
      </c>
      <c r="AB70" s="849"/>
      <c r="AC70" s="849"/>
      <c r="AD70" s="849"/>
      <c r="AE70" s="849"/>
      <c r="AF70" s="849">
        <v>-1969</v>
      </c>
      <c r="AG70" s="849"/>
      <c r="AH70" s="849"/>
      <c r="AI70" s="849"/>
      <c r="AJ70" s="849"/>
      <c r="AK70" s="849" t="s">
        <v>558</v>
      </c>
      <c r="AL70" s="849"/>
      <c r="AM70" s="849"/>
      <c r="AN70" s="849"/>
      <c r="AO70" s="849"/>
      <c r="AP70" s="849">
        <v>9656</v>
      </c>
      <c r="AQ70" s="849"/>
      <c r="AR70" s="849"/>
      <c r="AS70" s="849"/>
      <c r="AT70" s="849"/>
      <c r="AU70" s="849">
        <v>1371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t="s">
        <v>559</v>
      </c>
      <c r="R71" s="849"/>
      <c r="S71" s="849"/>
      <c r="T71" s="849"/>
      <c r="U71" s="849"/>
      <c r="V71" s="849" t="s">
        <v>558</v>
      </c>
      <c r="W71" s="849"/>
      <c r="X71" s="849"/>
      <c r="Y71" s="849"/>
      <c r="Z71" s="849"/>
      <c r="AA71" s="849" t="s">
        <v>558</v>
      </c>
      <c r="AB71" s="849"/>
      <c r="AC71" s="849"/>
      <c r="AD71" s="849"/>
      <c r="AE71" s="849"/>
      <c r="AF71" s="849" t="s">
        <v>558</v>
      </c>
      <c r="AG71" s="849"/>
      <c r="AH71" s="849"/>
      <c r="AI71" s="849"/>
      <c r="AJ71" s="849"/>
      <c r="AK71" s="849" t="s">
        <v>558</v>
      </c>
      <c r="AL71" s="849"/>
      <c r="AM71" s="849"/>
      <c r="AN71" s="849"/>
      <c r="AO71" s="849"/>
      <c r="AP71" s="849" t="s">
        <v>558</v>
      </c>
      <c r="AQ71" s="849"/>
      <c r="AR71" s="849"/>
      <c r="AS71" s="849"/>
      <c r="AT71" s="849"/>
      <c r="AU71" s="849" t="s">
        <v>558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3350</v>
      </c>
      <c r="R72" s="849"/>
      <c r="S72" s="849"/>
      <c r="T72" s="849"/>
      <c r="U72" s="849"/>
      <c r="V72" s="849">
        <v>3292</v>
      </c>
      <c r="W72" s="849"/>
      <c r="X72" s="849"/>
      <c r="Y72" s="849"/>
      <c r="Z72" s="849"/>
      <c r="AA72" s="849">
        <v>58</v>
      </c>
      <c r="AB72" s="849"/>
      <c r="AC72" s="849"/>
      <c r="AD72" s="849"/>
      <c r="AE72" s="849"/>
      <c r="AF72" s="849">
        <v>58</v>
      </c>
      <c r="AG72" s="849"/>
      <c r="AH72" s="849"/>
      <c r="AI72" s="849"/>
      <c r="AJ72" s="849"/>
      <c r="AK72" s="849" t="s">
        <v>558</v>
      </c>
      <c r="AL72" s="849"/>
      <c r="AM72" s="849"/>
      <c r="AN72" s="849"/>
      <c r="AO72" s="849"/>
      <c r="AP72" s="849">
        <v>2655</v>
      </c>
      <c r="AQ72" s="849"/>
      <c r="AR72" s="849"/>
      <c r="AS72" s="849"/>
      <c r="AT72" s="849"/>
      <c r="AU72" s="849">
        <v>896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83</v>
      </c>
      <c r="R73" s="849"/>
      <c r="S73" s="849"/>
      <c r="T73" s="849"/>
      <c r="U73" s="849"/>
      <c r="V73" s="849">
        <v>78</v>
      </c>
      <c r="W73" s="849"/>
      <c r="X73" s="849"/>
      <c r="Y73" s="849"/>
      <c r="Z73" s="849"/>
      <c r="AA73" s="849">
        <v>5</v>
      </c>
      <c r="AB73" s="849"/>
      <c r="AC73" s="849"/>
      <c r="AD73" s="849"/>
      <c r="AE73" s="849"/>
      <c r="AF73" s="849">
        <v>5</v>
      </c>
      <c r="AG73" s="849"/>
      <c r="AH73" s="849"/>
      <c r="AI73" s="849"/>
      <c r="AJ73" s="849"/>
      <c r="AK73" s="849" t="s">
        <v>558</v>
      </c>
      <c r="AL73" s="849"/>
      <c r="AM73" s="849"/>
      <c r="AN73" s="849"/>
      <c r="AO73" s="849"/>
      <c r="AP73" s="849" t="s">
        <v>558</v>
      </c>
      <c r="AQ73" s="849"/>
      <c r="AR73" s="849"/>
      <c r="AS73" s="849"/>
      <c r="AT73" s="849"/>
      <c r="AU73" s="849" t="s">
        <v>558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132</v>
      </c>
      <c r="R74" s="849"/>
      <c r="S74" s="849"/>
      <c r="T74" s="849"/>
      <c r="U74" s="849"/>
      <c r="V74" s="849">
        <v>122</v>
      </c>
      <c r="W74" s="849"/>
      <c r="X74" s="849"/>
      <c r="Y74" s="849"/>
      <c r="Z74" s="849"/>
      <c r="AA74" s="849">
        <v>9</v>
      </c>
      <c r="AB74" s="849"/>
      <c r="AC74" s="849"/>
      <c r="AD74" s="849"/>
      <c r="AE74" s="849"/>
      <c r="AF74" s="849">
        <v>9</v>
      </c>
      <c r="AG74" s="849"/>
      <c r="AH74" s="849"/>
      <c r="AI74" s="849"/>
      <c r="AJ74" s="849"/>
      <c r="AK74" s="849" t="s">
        <v>558</v>
      </c>
      <c r="AL74" s="849"/>
      <c r="AM74" s="849"/>
      <c r="AN74" s="849"/>
      <c r="AO74" s="849"/>
      <c r="AP74" s="849" t="s">
        <v>558</v>
      </c>
      <c r="AQ74" s="849"/>
      <c r="AR74" s="849"/>
      <c r="AS74" s="849"/>
      <c r="AT74" s="849"/>
      <c r="AU74" s="849" t="s">
        <v>558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153189</v>
      </c>
      <c r="R75" s="898"/>
      <c r="S75" s="898"/>
      <c r="T75" s="898"/>
      <c r="U75" s="848"/>
      <c r="V75" s="899">
        <v>146666</v>
      </c>
      <c r="W75" s="898"/>
      <c r="X75" s="898"/>
      <c r="Y75" s="898"/>
      <c r="Z75" s="848"/>
      <c r="AA75" s="899">
        <v>6523</v>
      </c>
      <c r="AB75" s="898"/>
      <c r="AC75" s="898"/>
      <c r="AD75" s="898"/>
      <c r="AE75" s="848"/>
      <c r="AF75" s="899">
        <v>6523</v>
      </c>
      <c r="AG75" s="898"/>
      <c r="AH75" s="898"/>
      <c r="AI75" s="898"/>
      <c r="AJ75" s="848"/>
      <c r="AK75" s="899">
        <v>130</v>
      </c>
      <c r="AL75" s="898"/>
      <c r="AM75" s="898"/>
      <c r="AN75" s="898"/>
      <c r="AO75" s="848"/>
      <c r="AP75" s="849" t="s">
        <v>558</v>
      </c>
      <c r="AQ75" s="849"/>
      <c r="AR75" s="849"/>
      <c r="AS75" s="849"/>
      <c r="AT75" s="849"/>
      <c r="AU75" s="849" t="s">
        <v>558</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4819</v>
      </c>
      <c r="AG88" s="860"/>
      <c r="AH88" s="860"/>
      <c r="AI88" s="860"/>
      <c r="AJ88" s="860"/>
      <c r="AK88" s="857"/>
      <c r="AL88" s="857"/>
      <c r="AM88" s="857"/>
      <c r="AN88" s="857"/>
      <c r="AO88" s="857"/>
      <c r="AP88" s="860">
        <v>12310</v>
      </c>
      <c r="AQ88" s="860"/>
      <c r="AR88" s="860"/>
      <c r="AS88" s="860"/>
      <c r="AT88" s="860"/>
      <c r="AU88" s="860">
        <v>2267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v>
      </c>
      <c r="CS102" s="868"/>
      <c r="CT102" s="868"/>
      <c r="CU102" s="868"/>
      <c r="CV102" s="911"/>
      <c r="CW102" s="910" t="s">
        <v>561</v>
      </c>
      <c r="CX102" s="868"/>
      <c r="CY102" s="868"/>
      <c r="CZ102" s="868"/>
      <c r="DA102" s="911"/>
      <c r="DB102" s="910" t="s">
        <v>562</v>
      </c>
      <c r="DC102" s="868"/>
      <c r="DD102" s="868"/>
      <c r="DE102" s="868"/>
      <c r="DF102" s="911"/>
      <c r="DG102" s="910" t="s">
        <v>562</v>
      </c>
      <c r="DH102" s="868"/>
      <c r="DI102" s="868"/>
      <c r="DJ102" s="868"/>
      <c r="DK102" s="911"/>
      <c r="DL102" s="910" t="s">
        <v>562</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0"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2297088</v>
      </c>
      <c r="AB110" s="920"/>
      <c r="AC110" s="920"/>
      <c r="AD110" s="920"/>
      <c r="AE110" s="921"/>
      <c r="AF110" s="922">
        <v>2391040</v>
      </c>
      <c r="AG110" s="920"/>
      <c r="AH110" s="920"/>
      <c r="AI110" s="920"/>
      <c r="AJ110" s="921"/>
      <c r="AK110" s="922">
        <v>2294536</v>
      </c>
      <c r="AL110" s="920"/>
      <c r="AM110" s="920"/>
      <c r="AN110" s="920"/>
      <c r="AO110" s="921"/>
      <c r="AP110" s="923">
        <v>22.4</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23505137</v>
      </c>
      <c r="BR110" s="957"/>
      <c r="BS110" s="957"/>
      <c r="BT110" s="957"/>
      <c r="BU110" s="957"/>
      <c r="BV110" s="957">
        <v>24802688</v>
      </c>
      <c r="BW110" s="957"/>
      <c r="BX110" s="957"/>
      <c r="BY110" s="957"/>
      <c r="BZ110" s="957"/>
      <c r="CA110" s="957">
        <v>26490518</v>
      </c>
      <c r="CB110" s="957"/>
      <c r="CC110" s="957"/>
      <c r="CD110" s="957"/>
      <c r="CE110" s="957"/>
      <c r="CF110" s="971">
        <v>258.2</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0"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5400</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0"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9156954</v>
      </c>
      <c r="BR112" s="950"/>
      <c r="BS112" s="950"/>
      <c r="BT112" s="950"/>
      <c r="BU112" s="950"/>
      <c r="BV112" s="950">
        <v>8614403</v>
      </c>
      <c r="BW112" s="950"/>
      <c r="BX112" s="950"/>
      <c r="BY112" s="950"/>
      <c r="BZ112" s="950"/>
      <c r="CA112" s="950">
        <v>8318961</v>
      </c>
      <c r="CB112" s="950"/>
      <c r="CC112" s="950"/>
      <c r="CD112" s="950"/>
      <c r="CE112" s="950"/>
      <c r="CF112" s="944">
        <v>81.1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660414</v>
      </c>
      <c r="AB113" s="964"/>
      <c r="AC113" s="964"/>
      <c r="AD113" s="964"/>
      <c r="AE113" s="965"/>
      <c r="AF113" s="966">
        <v>606818</v>
      </c>
      <c r="AG113" s="964"/>
      <c r="AH113" s="964"/>
      <c r="AI113" s="964"/>
      <c r="AJ113" s="965"/>
      <c r="AK113" s="966">
        <v>610362</v>
      </c>
      <c r="AL113" s="964"/>
      <c r="AM113" s="964"/>
      <c r="AN113" s="964"/>
      <c r="AO113" s="965"/>
      <c r="AP113" s="967">
        <v>5.9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2935287</v>
      </c>
      <c r="BR113" s="950"/>
      <c r="BS113" s="950"/>
      <c r="BT113" s="950"/>
      <c r="BU113" s="950"/>
      <c r="BV113" s="950">
        <v>2638929</v>
      </c>
      <c r="BW113" s="950"/>
      <c r="BX113" s="950"/>
      <c r="BY113" s="950"/>
      <c r="BZ113" s="950"/>
      <c r="CA113" s="950">
        <v>2267294</v>
      </c>
      <c r="CB113" s="950"/>
      <c r="CC113" s="950"/>
      <c r="CD113" s="950"/>
      <c r="CE113" s="950"/>
      <c r="CF113" s="944">
        <v>22.1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182919</v>
      </c>
      <c r="AB114" s="989"/>
      <c r="AC114" s="989"/>
      <c r="AD114" s="989"/>
      <c r="AE114" s="990"/>
      <c r="AF114" s="991">
        <v>243550</v>
      </c>
      <c r="AG114" s="989"/>
      <c r="AH114" s="989"/>
      <c r="AI114" s="989"/>
      <c r="AJ114" s="990"/>
      <c r="AK114" s="991">
        <v>242232</v>
      </c>
      <c r="AL114" s="989"/>
      <c r="AM114" s="989"/>
      <c r="AN114" s="989"/>
      <c r="AO114" s="990"/>
      <c r="AP114" s="992">
        <v>2.4</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930827</v>
      </c>
      <c r="BR114" s="950"/>
      <c r="BS114" s="950"/>
      <c r="BT114" s="950"/>
      <c r="BU114" s="950"/>
      <c r="BV114" s="950">
        <v>693606</v>
      </c>
      <c r="BW114" s="950"/>
      <c r="BX114" s="950"/>
      <c r="BY114" s="950"/>
      <c r="BZ114" s="950"/>
      <c r="CA114" s="950">
        <v>638481</v>
      </c>
      <c r="CB114" s="950"/>
      <c r="CC114" s="950"/>
      <c r="CD114" s="950"/>
      <c r="CE114" s="950"/>
      <c r="CF114" s="944">
        <v>6.2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5400</v>
      </c>
      <c r="AB115" s="964"/>
      <c r="AC115" s="964"/>
      <c r="AD115" s="964"/>
      <c r="AE115" s="965"/>
      <c r="AF115" s="966">
        <v>5400</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1241</v>
      </c>
      <c r="AB116" s="989"/>
      <c r="AC116" s="989"/>
      <c r="AD116" s="989"/>
      <c r="AE116" s="990"/>
      <c r="AF116" s="991">
        <v>1088</v>
      </c>
      <c r="AG116" s="989"/>
      <c r="AH116" s="989"/>
      <c r="AI116" s="989"/>
      <c r="AJ116" s="990"/>
      <c r="AK116" s="991">
        <v>520</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5400</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3147062</v>
      </c>
      <c r="AB117" s="996"/>
      <c r="AC117" s="996"/>
      <c r="AD117" s="996"/>
      <c r="AE117" s="997"/>
      <c r="AF117" s="995">
        <v>3247896</v>
      </c>
      <c r="AG117" s="996"/>
      <c r="AH117" s="996"/>
      <c r="AI117" s="996"/>
      <c r="AJ117" s="997"/>
      <c r="AK117" s="995">
        <v>3147650</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36533605</v>
      </c>
      <c r="BR118" s="1016"/>
      <c r="BS118" s="1016"/>
      <c r="BT118" s="1016"/>
      <c r="BU118" s="1016"/>
      <c r="BV118" s="1016">
        <v>36749626</v>
      </c>
      <c r="BW118" s="1016"/>
      <c r="BX118" s="1016"/>
      <c r="BY118" s="1016"/>
      <c r="BZ118" s="1016"/>
      <c r="CA118" s="1016">
        <v>37715254</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2941077</v>
      </c>
      <c r="BR119" s="957"/>
      <c r="BS119" s="957"/>
      <c r="BT119" s="957"/>
      <c r="BU119" s="957"/>
      <c r="BV119" s="957">
        <v>2555925</v>
      </c>
      <c r="BW119" s="957"/>
      <c r="BX119" s="957"/>
      <c r="BY119" s="957"/>
      <c r="BZ119" s="957"/>
      <c r="CA119" s="957">
        <v>2772510</v>
      </c>
      <c r="CB119" s="957"/>
      <c r="CC119" s="957"/>
      <c r="CD119" s="957"/>
      <c r="CE119" s="957"/>
      <c r="CF119" s="971">
        <v>27</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v>262448</v>
      </c>
      <c r="BW120" s="950"/>
      <c r="BX120" s="950"/>
      <c r="BY120" s="950"/>
      <c r="BZ120" s="950"/>
      <c r="CA120" s="950">
        <v>260721</v>
      </c>
      <c r="CB120" s="950"/>
      <c r="CC120" s="950"/>
      <c r="CD120" s="950"/>
      <c r="CE120" s="950"/>
      <c r="CF120" s="944">
        <v>2.5</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9105394</v>
      </c>
      <c r="DH120" s="957"/>
      <c r="DI120" s="957"/>
      <c r="DJ120" s="957"/>
      <c r="DK120" s="957"/>
      <c r="DL120" s="957">
        <v>8567414</v>
      </c>
      <c r="DM120" s="957"/>
      <c r="DN120" s="957"/>
      <c r="DO120" s="957"/>
      <c r="DP120" s="957"/>
      <c r="DQ120" s="957">
        <v>8277043</v>
      </c>
      <c r="DR120" s="957"/>
      <c r="DS120" s="957"/>
      <c r="DT120" s="957"/>
      <c r="DU120" s="957"/>
      <c r="DV120" s="958">
        <v>80.7</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26559819</v>
      </c>
      <c r="BR121" s="1016"/>
      <c r="BS121" s="1016"/>
      <c r="BT121" s="1016"/>
      <c r="BU121" s="1016"/>
      <c r="BV121" s="1016">
        <v>27953811</v>
      </c>
      <c r="BW121" s="1016"/>
      <c r="BX121" s="1016"/>
      <c r="BY121" s="1016"/>
      <c r="BZ121" s="1016"/>
      <c r="CA121" s="1016">
        <v>28114334</v>
      </c>
      <c r="CB121" s="1016"/>
      <c r="CC121" s="1016"/>
      <c r="CD121" s="1016"/>
      <c r="CE121" s="1016"/>
      <c r="CF121" s="1054">
        <v>274</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51560</v>
      </c>
      <c r="DH121" s="950"/>
      <c r="DI121" s="950"/>
      <c r="DJ121" s="950"/>
      <c r="DK121" s="950"/>
      <c r="DL121" s="950">
        <v>46989</v>
      </c>
      <c r="DM121" s="950"/>
      <c r="DN121" s="950"/>
      <c r="DO121" s="950"/>
      <c r="DP121" s="950"/>
      <c r="DQ121" s="950">
        <v>41918</v>
      </c>
      <c r="DR121" s="950"/>
      <c r="DS121" s="950"/>
      <c r="DT121" s="950"/>
      <c r="DU121" s="950"/>
      <c r="DV121" s="951">
        <v>0.4</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29500896</v>
      </c>
      <c r="BR122" s="1065"/>
      <c r="BS122" s="1065"/>
      <c r="BT122" s="1065"/>
      <c r="BU122" s="1065"/>
      <c r="BV122" s="1065">
        <v>30772184</v>
      </c>
      <c r="BW122" s="1065"/>
      <c r="BX122" s="1065"/>
      <c r="BY122" s="1065"/>
      <c r="BZ122" s="1065"/>
      <c r="CA122" s="1065">
        <v>31147565</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69.7</v>
      </c>
      <c r="BR123" s="1057"/>
      <c r="BS123" s="1057"/>
      <c r="BT123" s="1057"/>
      <c r="BU123" s="1057"/>
      <c r="BV123" s="1057">
        <v>59.8</v>
      </c>
      <c r="BW123" s="1057"/>
      <c r="BX123" s="1057"/>
      <c r="BY123" s="1057"/>
      <c r="BZ123" s="1057"/>
      <c r="CA123" s="1057">
        <v>64</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5400</v>
      </c>
      <c r="AB126" s="989"/>
      <c r="AC126" s="989"/>
      <c r="AD126" s="989"/>
      <c r="AE126" s="990"/>
      <c r="AF126" s="991">
        <v>5400</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13.03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22510</v>
      </c>
      <c r="AB128" s="1120"/>
      <c r="AC128" s="1120"/>
      <c r="AD128" s="1120"/>
      <c r="AE128" s="1121"/>
      <c r="AF128" s="1122">
        <v>23080</v>
      </c>
      <c r="AG128" s="1120"/>
      <c r="AH128" s="1120"/>
      <c r="AI128" s="1120"/>
      <c r="AJ128" s="1121"/>
      <c r="AK128" s="1122">
        <v>35805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18.03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12038953</v>
      </c>
      <c r="AB129" s="989"/>
      <c r="AC129" s="989"/>
      <c r="AD129" s="989"/>
      <c r="AE129" s="990"/>
      <c r="AF129" s="991">
        <v>12004949</v>
      </c>
      <c r="AG129" s="989"/>
      <c r="AH129" s="989"/>
      <c r="AI129" s="989"/>
      <c r="AJ129" s="990"/>
      <c r="AK129" s="991">
        <v>12232638</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1958457</v>
      </c>
      <c r="AB130" s="989"/>
      <c r="AC130" s="989"/>
      <c r="AD130" s="989"/>
      <c r="AE130" s="990"/>
      <c r="AF130" s="991">
        <v>2024795</v>
      </c>
      <c r="AG130" s="989"/>
      <c r="AH130" s="989"/>
      <c r="AI130" s="989"/>
      <c r="AJ130" s="990"/>
      <c r="AK130" s="991">
        <v>1973058</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10080496</v>
      </c>
      <c r="AB131" s="1028"/>
      <c r="AC131" s="1028"/>
      <c r="AD131" s="1028"/>
      <c r="AE131" s="1029"/>
      <c r="AF131" s="1030">
        <v>9980154</v>
      </c>
      <c r="AG131" s="1028"/>
      <c r="AH131" s="1028"/>
      <c r="AI131" s="1028"/>
      <c r="AJ131" s="1029"/>
      <c r="AK131" s="1030">
        <v>10259580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11.56783357</v>
      </c>
      <c r="AB132" s="1134"/>
      <c r="AC132" s="1134"/>
      <c r="AD132" s="1134"/>
      <c r="AE132" s="1135"/>
      <c r="AF132" s="1136">
        <v>12.02407298</v>
      </c>
      <c r="AG132" s="1134"/>
      <c r="AH132" s="1134"/>
      <c r="AI132" s="1134"/>
      <c r="AJ132" s="1135"/>
      <c r="AK132" s="1136">
        <v>11.09974287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11.3</v>
      </c>
      <c r="AB133" s="1141"/>
      <c r="AC133" s="1141"/>
      <c r="AD133" s="1141"/>
      <c r="AE133" s="1142"/>
      <c r="AF133" s="1140">
        <v>11.4</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7" t="s">
        <v>472</v>
      </c>
      <c r="L7" s="254"/>
      <c r="M7" s="255" t="s">
        <v>473</v>
      </c>
      <c r="N7" s="256"/>
    </row>
    <row r="8" spans="1:14" ht="14.25">
      <c r="A8" s="248"/>
      <c r="B8" s="244"/>
      <c r="C8" s="244"/>
      <c r="D8" s="244"/>
      <c r="E8" s="244"/>
      <c r="F8" s="244"/>
      <c r="G8" s="257"/>
      <c r="H8" s="258"/>
      <c r="I8" s="258"/>
      <c r="J8" s="259"/>
      <c r="K8" s="1148"/>
      <c r="L8" s="260" t="s">
        <v>474</v>
      </c>
      <c r="M8" s="261" t="s">
        <v>475</v>
      </c>
      <c r="N8" s="262" t="s">
        <v>476</v>
      </c>
    </row>
    <row r="9" spans="1:14" ht="14.25">
      <c r="A9" s="248"/>
      <c r="B9" s="244"/>
      <c r="C9" s="244"/>
      <c r="D9" s="244"/>
      <c r="E9" s="244"/>
      <c r="F9" s="244"/>
      <c r="G9" s="1149" t="s">
        <v>477</v>
      </c>
      <c r="H9" s="1150"/>
      <c r="I9" s="1150"/>
      <c r="J9" s="1151"/>
      <c r="K9" s="263">
        <v>3119824</v>
      </c>
      <c r="L9" s="264">
        <v>56889</v>
      </c>
      <c r="M9" s="265">
        <v>62416</v>
      </c>
      <c r="N9" s="266">
        <v>-8.9</v>
      </c>
    </row>
    <row r="10" spans="1:14" ht="14.25">
      <c r="A10" s="248"/>
      <c r="B10" s="244"/>
      <c r="C10" s="244"/>
      <c r="D10" s="244"/>
      <c r="E10" s="244"/>
      <c r="F10" s="244"/>
      <c r="G10" s="1149" t="s">
        <v>478</v>
      </c>
      <c r="H10" s="1150"/>
      <c r="I10" s="1150"/>
      <c r="J10" s="1151"/>
      <c r="K10" s="267">
        <v>563497</v>
      </c>
      <c r="L10" s="268">
        <v>10275</v>
      </c>
      <c r="M10" s="269">
        <v>5506</v>
      </c>
      <c r="N10" s="270">
        <v>86.6</v>
      </c>
    </row>
    <row r="11" spans="1:14" ht="13.5" customHeight="1">
      <c r="A11" s="248"/>
      <c r="B11" s="244"/>
      <c r="C11" s="244"/>
      <c r="D11" s="244"/>
      <c r="E11" s="244"/>
      <c r="F11" s="244"/>
      <c r="G11" s="1149" t="s">
        <v>479</v>
      </c>
      <c r="H11" s="1150"/>
      <c r="I11" s="1150"/>
      <c r="J11" s="1151"/>
      <c r="K11" s="267">
        <v>583615</v>
      </c>
      <c r="L11" s="268">
        <v>10642</v>
      </c>
      <c r="M11" s="269">
        <v>5414</v>
      </c>
      <c r="N11" s="270">
        <v>96.6</v>
      </c>
    </row>
    <row r="12" spans="1:14" ht="13.5" customHeight="1">
      <c r="A12" s="248"/>
      <c r="B12" s="244"/>
      <c r="C12" s="244"/>
      <c r="D12" s="244"/>
      <c r="E12" s="244"/>
      <c r="F12" s="244"/>
      <c r="G12" s="1149" t="s">
        <v>480</v>
      </c>
      <c r="H12" s="1150"/>
      <c r="I12" s="1150"/>
      <c r="J12" s="1151"/>
      <c r="K12" s="267" t="s">
        <v>481</v>
      </c>
      <c r="L12" s="268" t="s">
        <v>481</v>
      </c>
      <c r="M12" s="269">
        <v>1117</v>
      </c>
      <c r="N12" s="270" t="s">
        <v>481</v>
      </c>
    </row>
    <row r="13" spans="1:14" ht="13.5" customHeight="1">
      <c r="A13" s="248"/>
      <c r="B13" s="244"/>
      <c r="C13" s="244"/>
      <c r="D13" s="244"/>
      <c r="E13" s="244"/>
      <c r="F13" s="244"/>
      <c r="G13" s="1149" t="s">
        <v>482</v>
      </c>
      <c r="H13" s="1150"/>
      <c r="I13" s="1150"/>
      <c r="J13" s="1151"/>
      <c r="K13" s="267" t="s">
        <v>481</v>
      </c>
      <c r="L13" s="268" t="s">
        <v>481</v>
      </c>
      <c r="M13" s="269">
        <v>0</v>
      </c>
      <c r="N13" s="270" t="s">
        <v>481</v>
      </c>
    </row>
    <row r="14" spans="1:14" ht="13.5" customHeight="1">
      <c r="A14" s="248"/>
      <c r="B14" s="244"/>
      <c r="C14" s="244"/>
      <c r="D14" s="244"/>
      <c r="E14" s="244"/>
      <c r="F14" s="244"/>
      <c r="G14" s="1149" t="s">
        <v>483</v>
      </c>
      <c r="H14" s="1150"/>
      <c r="I14" s="1150"/>
      <c r="J14" s="1151"/>
      <c r="K14" s="267">
        <v>24340</v>
      </c>
      <c r="L14" s="268">
        <v>444</v>
      </c>
      <c r="M14" s="269">
        <v>2298</v>
      </c>
      <c r="N14" s="270">
        <v>-80.7</v>
      </c>
    </row>
    <row r="15" spans="1:14" ht="13.5" customHeight="1">
      <c r="A15" s="248"/>
      <c r="B15" s="244"/>
      <c r="C15" s="244"/>
      <c r="D15" s="244"/>
      <c r="E15" s="244"/>
      <c r="F15" s="244"/>
      <c r="G15" s="1149" t="s">
        <v>484</v>
      </c>
      <c r="H15" s="1150"/>
      <c r="I15" s="1150"/>
      <c r="J15" s="1151"/>
      <c r="K15" s="267">
        <v>118449</v>
      </c>
      <c r="L15" s="268">
        <v>2160</v>
      </c>
      <c r="M15" s="269">
        <v>1592</v>
      </c>
      <c r="N15" s="270">
        <v>35.7</v>
      </c>
    </row>
    <row r="16" spans="1:14" ht="14.25">
      <c r="A16" s="248"/>
      <c r="B16" s="244"/>
      <c r="C16" s="244"/>
      <c r="D16" s="244"/>
      <c r="E16" s="244"/>
      <c r="F16" s="244"/>
      <c r="G16" s="1152" t="s">
        <v>485</v>
      </c>
      <c r="H16" s="1153"/>
      <c r="I16" s="1153"/>
      <c r="J16" s="1154"/>
      <c r="K16" s="268">
        <v>-204226</v>
      </c>
      <c r="L16" s="268">
        <v>-3724</v>
      </c>
      <c r="M16" s="269">
        <v>-6284</v>
      </c>
      <c r="N16" s="270">
        <v>-40.7</v>
      </c>
    </row>
    <row r="17" spans="1:14" ht="14.25">
      <c r="A17" s="248"/>
      <c r="B17" s="244"/>
      <c r="C17" s="244"/>
      <c r="D17" s="244"/>
      <c r="E17" s="244"/>
      <c r="F17" s="244"/>
      <c r="G17" s="1152" t="s">
        <v>167</v>
      </c>
      <c r="H17" s="1153"/>
      <c r="I17" s="1153"/>
      <c r="J17" s="1154"/>
      <c r="K17" s="268">
        <v>4205499</v>
      </c>
      <c r="L17" s="268">
        <v>76685</v>
      </c>
      <c r="M17" s="269">
        <v>72059</v>
      </c>
      <c r="N17" s="270">
        <v>6.4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486</v>
      </c>
      <c r="H19" s="244"/>
      <c r="I19" s="244"/>
      <c r="J19" s="244"/>
      <c r="K19" s="244"/>
      <c r="L19" s="244"/>
      <c r="M19" s="244"/>
      <c r="N19" s="244"/>
    </row>
    <row r="20" spans="1:14" ht="14.25">
      <c r="A20" s="248"/>
      <c r="B20" s="244"/>
      <c r="C20" s="244"/>
      <c r="D20" s="244"/>
      <c r="E20" s="244"/>
      <c r="F20" s="244"/>
      <c r="G20" s="272"/>
      <c r="H20" s="273"/>
      <c r="I20" s="273"/>
      <c r="J20" s="274"/>
      <c r="K20" s="275" t="s">
        <v>487</v>
      </c>
      <c r="L20" s="276" t="s">
        <v>488</v>
      </c>
      <c r="M20" s="277" t="s">
        <v>489</v>
      </c>
      <c r="N20" s="278"/>
    </row>
    <row r="21" spans="1:16" s="284" customFormat="1" ht="14.25">
      <c r="A21" s="279"/>
      <c r="B21" s="249"/>
      <c r="C21" s="249"/>
      <c r="D21" s="249"/>
      <c r="E21" s="249"/>
      <c r="F21" s="249"/>
      <c r="G21" s="1144" t="s">
        <v>490</v>
      </c>
      <c r="H21" s="1145"/>
      <c r="I21" s="1145"/>
      <c r="J21" s="1146"/>
      <c r="K21" s="280">
        <v>7.2</v>
      </c>
      <c r="L21" s="281">
        <v>7.1</v>
      </c>
      <c r="M21" s="282">
        <v>0.1</v>
      </c>
      <c r="N21" s="249"/>
      <c r="O21" s="283"/>
      <c r="P21" s="279"/>
    </row>
    <row r="22" spans="1:16" s="284" customFormat="1" ht="14.25">
      <c r="A22" s="279"/>
      <c r="B22" s="249"/>
      <c r="C22" s="249"/>
      <c r="D22" s="249"/>
      <c r="E22" s="249"/>
      <c r="F22" s="249"/>
      <c r="G22" s="1144" t="s">
        <v>491</v>
      </c>
      <c r="H22" s="1145"/>
      <c r="I22" s="1145"/>
      <c r="J22" s="1146"/>
      <c r="K22" s="285">
        <v>100.1</v>
      </c>
      <c r="L22" s="286">
        <v>98.4</v>
      </c>
      <c r="M22" s="287">
        <v>1.7</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494</v>
      </c>
      <c r="H29" s="249"/>
      <c r="I29" s="249"/>
      <c r="J29" s="249"/>
      <c r="K29" s="244"/>
      <c r="L29" s="244"/>
      <c r="M29" s="244"/>
      <c r="N29" s="244"/>
      <c r="O29" s="293"/>
    </row>
    <row r="30" spans="1:14" ht="13.5">
      <c r="A30" s="248"/>
      <c r="B30" s="244"/>
      <c r="C30" s="244"/>
      <c r="D30" s="244"/>
      <c r="E30" s="244"/>
      <c r="F30" s="244"/>
      <c r="G30" s="251"/>
      <c r="H30" s="252"/>
      <c r="I30" s="252"/>
      <c r="J30" s="253"/>
      <c r="K30" s="1147" t="s">
        <v>472</v>
      </c>
      <c r="L30" s="254"/>
      <c r="M30" s="255" t="s">
        <v>473</v>
      </c>
      <c r="N30" s="256"/>
    </row>
    <row r="31" spans="1:14" ht="14.25">
      <c r="A31" s="248"/>
      <c r="B31" s="244"/>
      <c r="C31" s="244"/>
      <c r="D31" s="244"/>
      <c r="E31" s="244"/>
      <c r="F31" s="244"/>
      <c r="G31" s="257"/>
      <c r="H31" s="258"/>
      <c r="I31" s="258"/>
      <c r="J31" s="259"/>
      <c r="K31" s="1148"/>
      <c r="L31" s="260" t="s">
        <v>474</v>
      </c>
      <c r="M31" s="261" t="s">
        <v>475</v>
      </c>
      <c r="N31" s="262" t="s">
        <v>476</v>
      </c>
    </row>
    <row r="32" spans="1:14" ht="27" customHeight="1">
      <c r="A32" s="248"/>
      <c r="B32" s="244"/>
      <c r="C32" s="244"/>
      <c r="D32" s="244"/>
      <c r="E32" s="244"/>
      <c r="F32" s="244"/>
      <c r="G32" s="1160" t="s">
        <v>495</v>
      </c>
      <c r="H32" s="1161"/>
      <c r="I32" s="1161"/>
      <c r="J32" s="1162"/>
      <c r="K32" s="294">
        <v>2294536</v>
      </c>
      <c r="L32" s="294">
        <v>41840</v>
      </c>
      <c r="M32" s="295">
        <v>39864</v>
      </c>
      <c r="N32" s="296">
        <v>5</v>
      </c>
    </row>
    <row r="33" spans="1:14" ht="13.5" customHeight="1">
      <c r="A33" s="248"/>
      <c r="B33" s="244"/>
      <c r="C33" s="244"/>
      <c r="D33" s="244"/>
      <c r="E33" s="244"/>
      <c r="F33" s="244"/>
      <c r="G33" s="1160" t="s">
        <v>496</v>
      </c>
      <c r="H33" s="1161"/>
      <c r="I33" s="1161"/>
      <c r="J33" s="1162"/>
      <c r="K33" s="294" t="s">
        <v>481</v>
      </c>
      <c r="L33" s="294" t="s">
        <v>481</v>
      </c>
      <c r="M33" s="295">
        <v>3</v>
      </c>
      <c r="N33" s="296" t="s">
        <v>481</v>
      </c>
    </row>
    <row r="34" spans="1:14" ht="27" customHeight="1">
      <c r="A34" s="248"/>
      <c r="B34" s="244"/>
      <c r="C34" s="244"/>
      <c r="D34" s="244"/>
      <c r="E34" s="244"/>
      <c r="F34" s="244"/>
      <c r="G34" s="1160" t="s">
        <v>497</v>
      </c>
      <c r="H34" s="1161"/>
      <c r="I34" s="1161"/>
      <c r="J34" s="1162"/>
      <c r="K34" s="294" t="s">
        <v>481</v>
      </c>
      <c r="L34" s="294" t="s">
        <v>481</v>
      </c>
      <c r="M34" s="295">
        <v>79</v>
      </c>
      <c r="N34" s="296" t="s">
        <v>481</v>
      </c>
    </row>
    <row r="35" spans="1:14" ht="27" customHeight="1">
      <c r="A35" s="248"/>
      <c r="B35" s="244"/>
      <c r="C35" s="244"/>
      <c r="D35" s="244"/>
      <c r="E35" s="244"/>
      <c r="F35" s="244"/>
      <c r="G35" s="1160" t="s">
        <v>498</v>
      </c>
      <c r="H35" s="1161"/>
      <c r="I35" s="1161"/>
      <c r="J35" s="1162"/>
      <c r="K35" s="294">
        <v>610362</v>
      </c>
      <c r="L35" s="294">
        <v>11130</v>
      </c>
      <c r="M35" s="295">
        <v>14090</v>
      </c>
      <c r="N35" s="296">
        <v>-21</v>
      </c>
    </row>
    <row r="36" spans="1:14" ht="27" customHeight="1">
      <c r="A36" s="248"/>
      <c r="B36" s="244"/>
      <c r="C36" s="244"/>
      <c r="D36" s="244"/>
      <c r="E36" s="244"/>
      <c r="F36" s="244"/>
      <c r="G36" s="1160" t="s">
        <v>499</v>
      </c>
      <c r="H36" s="1161"/>
      <c r="I36" s="1161"/>
      <c r="J36" s="1162"/>
      <c r="K36" s="294">
        <v>242232</v>
      </c>
      <c r="L36" s="294">
        <v>4417</v>
      </c>
      <c r="M36" s="295">
        <v>1791</v>
      </c>
      <c r="N36" s="296">
        <v>146.6</v>
      </c>
    </row>
    <row r="37" spans="1:14" ht="13.5" customHeight="1">
      <c r="A37" s="248"/>
      <c r="B37" s="244"/>
      <c r="C37" s="244"/>
      <c r="D37" s="244"/>
      <c r="E37" s="244"/>
      <c r="F37" s="244"/>
      <c r="G37" s="1160" t="s">
        <v>500</v>
      </c>
      <c r="H37" s="1161"/>
      <c r="I37" s="1161"/>
      <c r="J37" s="1162"/>
      <c r="K37" s="294" t="s">
        <v>481</v>
      </c>
      <c r="L37" s="294" t="s">
        <v>481</v>
      </c>
      <c r="M37" s="295">
        <v>866</v>
      </c>
      <c r="N37" s="296" t="s">
        <v>481</v>
      </c>
    </row>
    <row r="38" spans="1:15" ht="27" customHeight="1">
      <c r="A38" s="248"/>
      <c r="B38" s="244"/>
      <c r="C38" s="244"/>
      <c r="D38" s="244"/>
      <c r="E38" s="244"/>
      <c r="F38" s="244"/>
      <c r="G38" s="1163" t="s">
        <v>501</v>
      </c>
      <c r="H38" s="1164"/>
      <c r="I38" s="1164"/>
      <c r="J38" s="1165"/>
      <c r="K38" s="297">
        <v>520</v>
      </c>
      <c r="L38" s="297">
        <v>9</v>
      </c>
      <c r="M38" s="298">
        <v>3</v>
      </c>
      <c r="N38" s="299">
        <v>200</v>
      </c>
      <c r="O38" s="293"/>
    </row>
    <row r="39" spans="1:15" ht="14.25">
      <c r="A39" s="248"/>
      <c r="B39" s="244"/>
      <c r="C39" s="244"/>
      <c r="D39" s="244"/>
      <c r="E39" s="244"/>
      <c r="F39" s="244"/>
      <c r="G39" s="1163" t="s">
        <v>502</v>
      </c>
      <c r="H39" s="1164"/>
      <c r="I39" s="1164"/>
      <c r="J39" s="1165"/>
      <c r="K39" s="300">
        <v>-35805</v>
      </c>
      <c r="L39" s="300">
        <v>-653</v>
      </c>
      <c r="M39" s="301">
        <v>-5541</v>
      </c>
      <c r="N39" s="302">
        <v>-88.2</v>
      </c>
      <c r="O39" s="293"/>
    </row>
    <row r="40" spans="1:15" ht="27" customHeight="1">
      <c r="A40" s="248"/>
      <c r="B40" s="244"/>
      <c r="C40" s="244"/>
      <c r="D40" s="244"/>
      <c r="E40" s="244"/>
      <c r="F40" s="244"/>
      <c r="G40" s="1160" t="s">
        <v>503</v>
      </c>
      <c r="H40" s="1161"/>
      <c r="I40" s="1161"/>
      <c r="J40" s="1162"/>
      <c r="K40" s="300">
        <v>-1973058</v>
      </c>
      <c r="L40" s="300">
        <v>-35978</v>
      </c>
      <c r="M40" s="301">
        <v>-36202</v>
      </c>
      <c r="N40" s="302">
        <v>-0.6</v>
      </c>
      <c r="O40" s="293"/>
    </row>
    <row r="41" spans="1:15" ht="14.25">
      <c r="A41" s="248"/>
      <c r="B41" s="244"/>
      <c r="C41" s="244"/>
      <c r="D41" s="244"/>
      <c r="E41" s="244"/>
      <c r="F41" s="244"/>
      <c r="G41" s="1166" t="s">
        <v>278</v>
      </c>
      <c r="H41" s="1167"/>
      <c r="I41" s="1167"/>
      <c r="J41" s="1168"/>
      <c r="K41" s="294">
        <v>1138787</v>
      </c>
      <c r="L41" s="300">
        <v>20765</v>
      </c>
      <c r="M41" s="301">
        <v>14952</v>
      </c>
      <c r="N41" s="302">
        <v>38.9</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ht="14.25">
      <c r="A50" s="248"/>
      <c r="B50" s="244"/>
      <c r="C50" s="244"/>
      <c r="D50" s="244"/>
      <c r="E50" s="244"/>
      <c r="F50" s="244"/>
      <c r="G50" s="312"/>
      <c r="H50" s="313"/>
      <c r="I50" s="1156"/>
      <c r="J50" s="314" t="s">
        <v>508</v>
      </c>
      <c r="K50" s="315" t="s">
        <v>509</v>
      </c>
      <c r="L50" s="316" t="s">
        <v>510</v>
      </c>
      <c r="M50" s="317" t="s">
        <v>511</v>
      </c>
      <c r="N50" s="318" t="s">
        <v>512</v>
      </c>
    </row>
    <row r="51" spans="1:14" ht="14.25">
      <c r="A51" s="248"/>
      <c r="B51" s="244"/>
      <c r="C51" s="244"/>
      <c r="D51" s="244"/>
      <c r="E51" s="244"/>
      <c r="F51" s="244"/>
      <c r="G51" s="310" t="s">
        <v>513</v>
      </c>
      <c r="H51" s="311"/>
      <c r="I51" s="319">
        <v>2034677</v>
      </c>
      <c r="J51" s="320">
        <v>38582</v>
      </c>
      <c r="K51" s="321">
        <v>-30.3</v>
      </c>
      <c r="L51" s="322">
        <v>51704</v>
      </c>
      <c r="M51" s="323">
        <v>17.1</v>
      </c>
      <c r="N51" s="324">
        <v>-47.4</v>
      </c>
    </row>
    <row r="52" spans="1:14" ht="14.25">
      <c r="A52" s="248"/>
      <c r="B52" s="244"/>
      <c r="C52" s="244"/>
      <c r="D52" s="244"/>
      <c r="E52" s="244"/>
      <c r="F52" s="244"/>
      <c r="G52" s="325"/>
      <c r="H52" s="326" t="s">
        <v>514</v>
      </c>
      <c r="I52" s="327">
        <v>887695</v>
      </c>
      <c r="J52" s="328">
        <v>16832</v>
      </c>
      <c r="K52" s="329">
        <v>-54.9</v>
      </c>
      <c r="L52" s="330">
        <v>26896</v>
      </c>
      <c r="M52" s="331">
        <v>7.9</v>
      </c>
      <c r="N52" s="332">
        <v>-62.8</v>
      </c>
    </row>
    <row r="53" spans="1:14" ht="14.25">
      <c r="A53" s="248"/>
      <c r="B53" s="244"/>
      <c r="C53" s="244"/>
      <c r="D53" s="244"/>
      <c r="E53" s="244"/>
      <c r="F53" s="244"/>
      <c r="G53" s="310" t="s">
        <v>515</v>
      </c>
      <c r="H53" s="311"/>
      <c r="I53" s="319">
        <v>1245240</v>
      </c>
      <c r="J53" s="320">
        <v>22661</v>
      </c>
      <c r="K53" s="321">
        <v>-41.3</v>
      </c>
      <c r="L53" s="322">
        <v>52678</v>
      </c>
      <c r="M53" s="323">
        <v>1.9</v>
      </c>
      <c r="N53" s="324">
        <v>-43.2</v>
      </c>
    </row>
    <row r="54" spans="1:14" ht="14.25">
      <c r="A54" s="248"/>
      <c r="B54" s="244"/>
      <c r="C54" s="244"/>
      <c r="D54" s="244"/>
      <c r="E54" s="244"/>
      <c r="F54" s="244"/>
      <c r="G54" s="325"/>
      <c r="H54" s="326" t="s">
        <v>514</v>
      </c>
      <c r="I54" s="327">
        <v>809750</v>
      </c>
      <c r="J54" s="328">
        <v>14736</v>
      </c>
      <c r="K54" s="329">
        <v>-12.5</v>
      </c>
      <c r="L54" s="330">
        <v>30185</v>
      </c>
      <c r="M54" s="331">
        <v>12.2</v>
      </c>
      <c r="N54" s="332">
        <v>-24.7</v>
      </c>
    </row>
    <row r="55" spans="1:14" ht="14.25">
      <c r="A55" s="248"/>
      <c r="B55" s="244"/>
      <c r="C55" s="244"/>
      <c r="D55" s="244"/>
      <c r="E55" s="244"/>
      <c r="F55" s="244"/>
      <c r="G55" s="310" t="s">
        <v>516</v>
      </c>
      <c r="H55" s="311"/>
      <c r="I55" s="319">
        <v>2438725</v>
      </c>
      <c r="J55" s="320">
        <v>44427</v>
      </c>
      <c r="K55" s="321">
        <v>96.1</v>
      </c>
      <c r="L55" s="322">
        <v>69560</v>
      </c>
      <c r="M55" s="323">
        <v>32</v>
      </c>
      <c r="N55" s="324">
        <v>64.1</v>
      </c>
    </row>
    <row r="56" spans="1:14" ht="14.25">
      <c r="A56" s="248"/>
      <c r="B56" s="244"/>
      <c r="C56" s="244"/>
      <c r="D56" s="244"/>
      <c r="E56" s="244"/>
      <c r="F56" s="244"/>
      <c r="G56" s="325"/>
      <c r="H56" s="326" t="s">
        <v>514</v>
      </c>
      <c r="I56" s="327">
        <v>1654512</v>
      </c>
      <c r="J56" s="328">
        <v>30141</v>
      </c>
      <c r="K56" s="329">
        <v>104.5</v>
      </c>
      <c r="L56" s="330">
        <v>35305</v>
      </c>
      <c r="M56" s="331">
        <v>17</v>
      </c>
      <c r="N56" s="332">
        <v>87.5</v>
      </c>
    </row>
    <row r="57" spans="1:14" ht="14.25">
      <c r="A57" s="248"/>
      <c r="B57" s="244"/>
      <c r="C57" s="244"/>
      <c r="D57" s="244"/>
      <c r="E57" s="244"/>
      <c r="F57" s="244"/>
      <c r="G57" s="310" t="s">
        <v>517</v>
      </c>
      <c r="H57" s="311"/>
      <c r="I57" s="319">
        <v>3989277</v>
      </c>
      <c r="J57" s="320">
        <v>72594</v>
      </c>
      <c r="K57" s="321">
        <v>63.4</v>
      </c>
      <c r="L57" s="322">
        <v>65988</v>
      </c>
      <c r="M57" s="323">
        <v>-5.1</v>
      </c>
      <c r="N57" s="324">
        <v>68.5</v>
      </c>
    </row>
    <row r="58" spans="1:14" ht="14.25">
      <c r="A58" s="248"/>
      <c r="B58" s="244"/>
      <c r="C58" s="244"/>
      <c r="D58" s="244"/>
      <c r="E58" s="244"/>
      <c r="F58" s="244"/>
      <c r="G58" s="325"/>
      <c r="H58" s="326" t="s">
        <v>514</v>
      </c>
      <c r="I58" s="327">
        <v>2530600</v>
      </c>
      <c r="J58" s="328">
        <v>46050</v>
      </c>
      <c r="K58" s="329">
        <v>52.8</v>
      </c>
      <c r="L58" s="330">
        <v>36473</v>
      </c>
      <c r="M58" s="331">
        <v>3.3</v>
      </c>
      <c r="N58" s="332">
        <v>49.5</v>
      </c>
    </row>
    <row r="59" spans="1:14" ht="14.25">
      <c r="A59" s="248"/>
      <c r="B59" s="244"/>
      <c r="C59" s="244"/>
      <c r="D59" s="244"/>
      <c r="E59" s="244"/>
      <c r="F59" s="244"/>
      <c r="G59" s="310" t="s">
        <v>518</v>
      </c>
      <c r="H59" s="311"/>
      <c r="I59" s="319">
        <v>3700282</v>
      </c>
      <c r="J59" s="320">
        <v>67473</v>
      </c>
      <c r="K59" s="321">
        <v>-7.1</v>
      </c>
      <c r="L59" s="322">
        <v>54227</v>
      </c>
      <c r="M59" s="323">
        <v>-17.8</v>
      </c>
      <c r="N59" s="324">
        <v>10.7</v>
      </c>
    </row>
    <row r="60" spans="1:14" ht="14.25">
      <c r="A60" s="248"/>
      <c r="B60" s="244"/>
      <c r="C60" s="244"/>
      <c r="D60" s="244"/>
      <c r="E60" s="244"/>
      <c r="F60" s="244"/>
      <c r="G60" s="325"/>
      <c r="H60" s="326" t="s">
        <v>514</v>
      </c>
      <c r="I60" s="333">
        <v>2696641</v>
      </c>
      <c r="J60" s="328">
        <v>49172</v>
      </c>
      <c r="K60" s="329">
        <v>6.8</v>
      </c>
      <c r="L60" s="330">
        <v>29694</v>
      </c>
      <c r="M60" s="331">
        <v>-18.6</v>
      </c>
      <c r="N60" s="332">
        <v>25.4</v>
      </c>
    </row>
    <row r="61" spans="1:14" ht="14.25">
      <c r="A61" s="248"/>
      <c r="B61" s="244"/>
      <c r="C61" s="244"/>
      <c r="D61" s="244"/>
      <c r="E61" s="244"/>
      <c r="F61" s="244"/>
      <c r="G61" s="310" t="s">
        <v>519</v>
      </c>
      <c r="H61" s="334"/>
      <c r="I61" s="335">
        <v>2681640</v>
      </c>
      <c r="J61" s="336">
        <v>49147</v>
      </c>
      <c r="K61" s="337">
        <v>16.2</v>
      </c>
      <c r="L61" s="338">
        <v>58831</v>
      </c>
      <c r="M61" s="339">
        <v>5.6</v>
      </c>
      <c r="N61" s="324">
        <v>10.6</v>
      </c>
    </row>
    <row r="62" spans="1:14" ht="14.25">
      <c r="A62" s="248"/>
      <c r="B62" s="244"/>
      <c r="C62" s="244"/>
      <c r="D62" s="244"/>
      <c r="E62" s="244"/>
      <c r="F62" s="244"/>
      <c r="G62" s="325"/>
      <c r="H62" s="326" t="s">
        <v>514</v>
      </c>
      <c r="I62" s="327">
        <v>1715840</v>
      </c>
      <c r="J62" s="328">
        <v>31386</v>
      </c>
      <c r="K62" s="329">
        <v>19.3</v>
      </c>
      <c r="L62" s="330">
        <v>31711</v>
      </c>
      <c r="M62" s="331">
        <v>4.4</v>
      </c>
      <c r="N62" s="332">
        <v>14.9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11.9</v>
      </c>
      <c r="G47" s="12">
        <v>13.55</v>
      </c>
      <c r="H47" s="12">
        <v>14.14</v>
      </c>
      <c r="I47" s="12">
        <v>13.45</v>
      </c>
      <c r="J47" s="13">
        <v>13.06</v>
      </c>
    </row>
    <row r="48" spans="2:10" ht="57.75" customHeight="1">
      <c r="B48" s="14"/>
      <c r="C48" s="1171" t="s">
        <v>4</v>
      </c>
      <c r="D48" s="1171"/>
      <c r="E48" s="1172"/>
      <c r="F48" s="15">
        <v>3.35</v>
      </c>
      <c r="G48" s="16">
        <v>4.01</v>
      </c>
      <c r="H48" s="16">
        <v>3.37</v>
      </c>
      <c r="I48" s="16">
        <v>2.83</v>
      </c>
      <c r="J48" s="17">
        <v>2.77</v>
      </c>
    </row>
    <row r="49" spans="2:10" ht="57.75" customHeight="1" thickBot="1">
      <c r="B49" s="18"/>
      <c r="C49" s="1173" t="s">
        <v>5</v>
      </c>
      <c r="D49" s="1173"/>
      <c r="E49" s="1174"/>
      <c r="F49" s="19">
        <v>1.06</v>
      </c>
      <c r="G49" s="20">
        <v>0.75</v>
      </c>
      <c r="H49" s="20" t="s">
        <v>526</v>
      </c>
      <c r="I49" s="20" t="s">
        <v>527</v>
      </c>
      <c r="J49" s="21" t="s">
        <v>528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2017-04-21T07:04:01Z</cp:lastPrinted>
  <dcterms:created xsi:type="dcterms:W3CDTF">2017-02-15T20:11:31Z</dcterms:created>
  <dcterms:modified xsi:type="dcterms:W3CDTF">2017-05-16T01:20:32Z</dcterms:modified>
  <cp:category/>
  <cp:version/>
  <cp:contentType/>
  <cp:contentStatus/>
</cp:coreProperties>
</file>