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360" windowHeight="8760" tabRatio="604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2">'その３'!$A$1:$R$34</definedName>
    <definedName name="_xlnm.Print_Area" localSheetId="3">'その４'!$A$1:$S$34</definedName>
  </definedNames>
  <calcPr fullCalcOnLoad="1"/>
</workbook>
</file>

<file path=xl/sharedStrings.xml><?xml version="1.0" encoding="utf-8"?>
<sst xmlns="http://schemas.openxmlformats.org/spreadsheetml/2006/main" count="320" uniqueCount="134">
  <si>
    <t>第２３表　　人　　　　　件　　　　　費</t>
  </si>
  <si>
    <t>（単位：千円）</t>
  </si>
  <si>
    <t>　１</t>
  </si>
  <si>
    <t>　２</t>
  </si>
  <si>
    <t>　３</t>
  </si>
  <si>
    <t>　４</t>
  </si>
  <si>
    <t>議員報酬手当</t>
  </si>
  <si>
    <t>委 員 等 報 酬</t>
  </si>
  <si>
    <t>市 町 村 長 等</t>
  </si>
  <si>
    <t>職　　員　　給</t>
  </si>
  <si>
    <t>　(1)</t>
  </si>
  <si>
    <t>　(2)</t>
  </si>
  <si>
    <t>基　　本　　給</t>
  </si>
  <si>
    <t>　ア</t>
  </si>
  <si>
    <t>　イ</t>
  </si>
  <si>
    <t>　ウ</t>
  </si>
  <si>
    <t>その他の手当</t>
  </si>
  <si>
    <t>給　　　　　料</t>
  </si>
  <si>
    <t>扶　養　手　当</t>
  </si>
  <si>
    <t>住　居　手　当</t>
  </si>
  <si>
    <t>通　勤　手　当</t>
  </si>
  <si>
    <t>単身赴任手当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</si>
  <si>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</si>
  <si>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</si>
  <si>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</si>
  <si>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</si>
  <si>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</si>
  <si>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</si>
  <si>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</si>
  <si>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</si>
  <si>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</si>
  <si>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</si>
  <si>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</si>
  <si>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第２３表　　人　　　　　件　　　　　費　　（つづき）</t>
  </si>
  <si>
    <t>　５</t>
  </si>
  <si>
    <t>　(3)</t>
  </si>
  <si>
    <t>地 方 公 務 員</t>
  </si>
  <si>
    <t>　エ</t>
  </si>
  <si>
    <t>　オ</t>
  </si>
  <si>
    <t>　カ</t>
  </si>
  <si>
    <t>　キ</t>
  </si>
  <si>
    <t>　ク</t>
  </si>
  <si>
    <t>　ケ</t>
  </si>
  <si>
    <t>　コ</t>
  </si>
  <si>
    <t>臨時職員給与</t>
  </si>
  <si>
    <t>共 済 組 合 等</t>
  </si>
  <si>
    <t>特殊勤務手当</t>
  </si>
  <si>
    <t>時間外勤務手当</t>
  </si>
  <si>
    <t>宿 日 直 手 当</t>
  </si>
  <si>
    <t>管  理  職  員</t>
  </si>
  <si>
    <t>休日勤務手当</t>
  </si>
  <si>
    <t>管 理 職 手 当</t>
  </si>
  <si>
    <t>期末勤勉手当</t>
  </si>
  <si>
    <t>寒 冷 地 手 当</t>
  </si>
  <si>
    <t>そ　　の　　他</t>
  </si>
  <si>
    <t>負　   担  　 金</t>
  </si>
  <si>
    <t>特別勤務手当</t>
  </si>
  <si>
    <t>　６</t>
  </si>
  <si>
    <t>　７</t>
  </si>
  <si>
    <t>　８</t>
  </si>
  <si>
    <t>左　　　の　　　　　内　　　訳</t>
  </si>
  <si>
    <t>　９</t>
  </si>
  <si>
    <t>　１０</t>
  </si>
  <si>
    <t>事業費支弁に係る職員の人件費</t>
  </si>
  <si>
    <t>退　　　職　　　金</t>
  </si>
  <si>
    <t>恩　給　及　び</t>
  </si>
  <si>
    <t>災 害 補 償 費</t>
  </si>
  <si>
    <t>職 員 互 助 会</t>
  </si>
  <si>
    <t>人件費合計</t>
  </si>
  <si>
    <t>１　普 通 建 設 事 業 費</t>
  </si>
  <si>
    <t>退　職　手　当</t>
  </si>
  <si>
    <t>退職手当組合</t>
  </si>
  <si>
    <t>退　職　年　金</t>
  </si>
  <si>
    <t>地方公務員</t>
  </si>
  <si>
    <t>補　　 助　　 金</t>
  </si>
  <si>
    <t>負　　担　　金</t>
  </si>
  <si>
    <t>災害補償基</t>
  </si>
  <si>
    <t>（ １～１０）</t>
  </si>
  <si>
    <t>補 助 事 業 費</t>
  </si>
  <si>
    <t>単 独 事 業 費</t>
  </si>
  <si>
    <t>金 負 担 金</t>
  </si>
  <si>
    <t>２　そ の 他 の 事 業 費</t>
  </si>
  <si>
    <t>合　　　　　計</t>
  </si>
  <si>
    <t>第２　　　９　人件費の状況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</si>
  <si>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</si>
  <si>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</si>
  <si>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</si>
  <si>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</si>
  <si>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</si>
  <si>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</si>
  <si>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</si>
  <si>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</si>
  <si>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</si>
  <si>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</si>
  <si>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</si>
  <si>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</si>
  <si>
    <t>地　域　手　当</t>
  </si>
  <si>
    <t>合計</t>
  </si>
  <si>
    <t>職員に係る</t>
  </si>
  <si>
    <t>児童手当及び</t>
  </si>
  <si>
    <t>子ども手当</t>
  </si>
  <si>
    <t>左の内訳</t>
  </si>
  <si>
    <t>左　　　　　の　　　　　内　　　　　訳</t>
  </si>
  <si>
    <t>　(1)</t>
  </si>
  <si>
    <t>　(4)</t>
  </si>
  <si>
    <t>　(5)</t>
  </si>
  <si>
    <t>行政委員分</t>
  </si>
  <si>
    <t>附属機関分</t>
  </si>
  <si>
    <t>消防団員分</t>
  </si>
  <si>
    <t>学校医等分</t>
  </si>
  <si>
    <t>その他非常勤職員</t>
  </si>
  <si>
    <t>内　　　　　　　　　　　　　　訳</t>
  </si>
  <si>
    <t>左の内訳</t>
  </si>
  <si>
    <t>　サ</t>
  </si>
  <si>
    <t>　シ</t>
  </si>
  <si>
    <t>　ス</t>
  </si>
  <si>
    <t>　セ</t>
  </si>
  <si>
    <t>　ソ</t>
  </si>
  <si>
    <t>　タ</t>
  </si>
  <si>
    <t>　チ</t>
  </si>
  <si>
    <t>夜間勤務手当</t>
  </si>
  <si>
    <t>特地勤務手当</t>
  </si>
  <si>
    <t>義務教育等教員</t>
  </si>
  <si>
    <t>特別勤務手当</t>
  </si>
  <si>
    <t>初任給調整手当</t>
  </si>
  <si>
    <t>農林漁業普及</t>
  </si>
  <si>
    <t>指  導  手  当</t>
  </si>
  <si>
    <t>左　　　　　の　　　　　内　　　　　訳</t>
  </si>
  <si>
    <t>内　　訳</t>
  </si>
  <si>
    <t>左　　　の　　　内　　　訳</t>
  </si>
  <si>
    <t>左　　　　　　　　　　の　　　　　　　　　　内　　　　　　　　　　訳</t>
  </si>
  <si>
    <t>内　　　　　　　　　　　　　　　訳</t>
  </si>
  <si>
    <t>内　　　　　　　　　　　　　　　訳</t>
  </si>
  <si>
    <t>特別職の給与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</si>
</sst>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0" fillId="0" borderId="1" xfId="16" applyFill="1" applyBorder="1" applyAlignment="1">
      <alignment/>
    </xf>
    <xf numFmtId="38" fontId="6" fillId="0" borderId="4" xfId="16" applyFont="1" applyFill="1" applyBorder="1" applyAlignment="1" quotePrefix="1">
      <alignment horizontal="left"/>
    </xf>
    <xf numFmtId="38" fontId="6" fillId="0" borderId="4" xfId="16" applyFont="1" applyFill="1" applyBorder="1" applyAlignment="1">
      <alignment horizontal="left"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Alignment="1">
      <alignment horizontal="distributed"/>
    </xf>
    <xf numFmtId="38" fontId="8" fillId="0" borderId="0" xfId="16" applyFont="1" applyFill="1" applyAlignment="1">
      <alignment/>
    </xf>
    <xf numFmtId="41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0" fillId="0" borderId="1" xfId="16" applyBorder="1" applyAlignment="1">
      <alignment/>
    </xf>
    <xf numFmtId="38" fontId="6" fillId="0" borderId="6" xfId="16" applyFont="1" applyFill="1" applyBorder="1" applyAlignment="1" quotePrefix="1">
      <alignment horizontal="left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6" fillId="0" borderId="9" xfId="16" applyFont="1" applyFill="1" applyBorder="1" applyAlignment="1">
      <alignment horizontal="centerContinuous"/>
    </xf>
    <xf numFmtId="41" fontId="4" fillId="0" borderId="10" xfId="16" applyNumberFormat="1" applyFont="1" applyBorder="1" applyAlignment="1">
      <alignment horizontal="right"/>
    </xf>
    <xf numFmtId="41" fontId="0" fillId="0" borderId="11" xfId="16" applyNumberFormat="1" applyBorder="1" applyAlignment="1">
      <alignment horizontal="right"/>
    </xf>
    <xf numFmtId="41" fontId="0" fillId="0" borderId="1" xfId="16" applyNumberFormat="1" applyBorder="1" applyAlignment="1">
      <alignment horizontal="right"/>
    </xf>
    <xf numFmtId="41" fontId="4" fillId="0" borderId="0" xfId="16" applyNumberFormat="1" applyFont="1" applyFill="1" applyAlignment="1">
      <alignment/>
    </xf>
    <xf numFmtId="41" fontId="0" fillId="0" borderId="1" xfId="16" applyNumberFormat="1" applyFill="1" applyBorder="1" applyAlignment="1">
      <alignment/>
    </xf>
    <xf numFmtId="41" fontId="4" fillId="0" borderId="0" xfId="16" applyNumberFormat="1" applyFont="1" applyAlignment="1">
      <alignment/>
    </xf>
    <xf numFmtId="41" fontId="0" fillId="0" borderId="1" xfId="16" applyNumberFormat="1" applyBorder="1" applyAlignment="1">
      <alignment/>
    </xf>
    <xf numFmtId="41" fontId="0" fillId="0" borderId="0" xfId="16" applyNumberFormat="1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0" fillId="0" borderId="0" xfId="16" applyNumberFormat="1" applyBorder="1" applyAlignment="1">
      <alignment horizontal="right"/>
    </xf>
    <xf numFmtId="41" fontId="4" fillId="0" borderId="0" xfId="0" applyNumberFormat="1" applyFont="1" applyBorder="1" applyAlignment="1">
      <alignment/>
    </xf>
    <xf numFmtId="3" fontId="6" fillId="0" borderId="0" xfId="16" applyNumberFormat="1" applyFont="1" applyBorder="1" applyAlignment="1">
      <alignment horizontal="right"/>
    </xf>
    <xf numFmtId="38" fontId="0" fillId="0" borderId="12" xfId="16" applyBorder="1" applyAlignment="1">
      <alignment horizontal="right"/>
    </xf>
    <xf numFmtId="38" fontId="0" fillId="0" borderId="10" xfId="16" applyBorder="1" applyAlignment="1">
      <alignment horizontal="right"/>
    </xf>
    <xf numFmtId="38" fontId="0" fillId="0" borderId="11" xfId="16" applyBorder="1" applyAlignment="1">
      <alignment horizontal="right"/>
    </xf>
    <xf numFmtId="41" fontId="4" fillId="0" borderId="0" xfId="16" applyNumberFormat="1" applyFont="1" applyFill="1" applyBorder="1" applyAlignment="1">
      <alignment/>
    </xf>
    <xf numFmtId="38" fontId="6" fillId="0" borderId="0" xfId="16" applyFont="1" applyFill="1" applyBorder="1" applyAlignment="1">
      <alignment horizontal="left"/>
    </xf>
    <xf numFmtId="41" fontId="4" fillId="0" borderId="13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38" fontId="6" fillId="0" borderId="6" xfId="16" applyFont="1" applyFill="1" applyBorder="1" applyAlignment="1">
      <alignment horizontal="centerContinuous"/>
    </xf>
    <xf numFmtId="38" fontId="6" fillId="0" borderId="14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 shrinkToFit="1"/>
    </xf>
    <xf numFmtId="38" fontId="6" fillId="0" borderId="12" xfId="16" applyFont="1" applyFill="1" applyBorder="1" applyAlignment="1">
      <alignment horizontal="right"/>
    </xf>
    <xf numFmtId="38" fontId="6" fillId="0" borderId="10" xfId="16" applyFont="1" applyFill="1" applyBorder="1" applyAlignment="1">
      <alignment horizontal="right"/>
    </xf>
    <xf numFmtId="38" fontId="6" fillId="0" borderId="10" xfId="16" applyFont="1" applyFill="1" applyBorder="1" applyAlignment="1">
      <alignment/>
    </xf>
    <xf numFmtId="38" fontId="6" fillId="0" borderId="11" xfId="16" applyFont="1" applyFill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38" fontId="6" fillId="0" borderId="15" xfId="16" applyFont="1" applyFill="1" applyBorder="1" applyAlignment="1">
      <alignment horizontal="left"/>
    </xf>
    <xf numFmtId="38" fontId="6" fillId="0" borderId="12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41" fontId="4" fillId="0" borderId="13" xfId="16" applyNumberFormat="1" applyFont="1" applyFill="1" applyBorder="1" applyAlignment="1">
      <alignment/>
    </xf>
    <xf numFmtId="38" fontId="6" fillId="0" borderId="16" xfId="16" applyFont="1" applyFill="1" applyBorder="1" applyAlignment="1">
      <alignment horizontal="centerContinuous"/>
    </xf>
    <xf numFmtId="38" fontId="6" fillId="0" borderId="7" xfId="16" applyFont="1" applyFill="1" applyBorder="1" applyAlignment="1">
      <alignment horizontal="left"/>
    </xf>
    <xf numFmtId="38" fontId="6" fillId="0" borderId="7" xfId="16" applyFont="1" applyFill="1" applyBorder="1" applyAlignment="1">
      <alignment horizontal="center" shrinkToFit="1"/>
    </xf>
    <xf numFmtId="41" fontId="4" fillId="0" borderId="10" xfId="16" applyNumberFormat="1" applyFont="1" applyBorder="1" applyAlignment="1">
      <alignment/>
    </xf>
    <xf numFmtId="41" fontId="0" fillId="0" borderId="11" xfId="16" applyNumberFormat="1" applyBorder="1" applyAlignment="1">
      <alignment/>
    </xf>
    <xf numFmtId="38" fontId="6" fillId="0" borderId="17" xfId="16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8" fontId="6" fillId="0" borderId="18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38" fontId="6" fillId="0" borderId="19" xfId="16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8" fontId="6" fillId="0" borderId="20" xfId="16" applyFont="1" applyFill="1" applyBorder="1" applyAlignment="1">
      <alignment horizontal="center"/>
    </xf>
    <xf numFmtId="38" fontId="6" fillId="0" borderId="21" xfId="16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1" fontId="9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55" zoomScaleNormal="75" zoomScaleSheetLayoutView="55" workbookViewId="0" topLeftCell="A1">
      <pane xSplit="3" ySplit="11" topLeftCell="D12" activePane="bottomRight" state="frozen"/>
      <selection pane="topLeft" activeCell="T13" sqref="T13"/>
      <selection pane="topRight" activeCell="T13" sqref="T13"/>
      <selection pane="bottomLeft" activeCell="T13" sqref="T13"/>
      <selection pane="bottomRight" activeCell="I52" sqref="I5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33" t="s">
        <v>83</v>
      </c>
    </row>
    <row r="4" spans="1:18" ht="24">
      <c r="A4" s="6"/>
      <c r="B4" s="3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3" customFormat="1" ht="15" thickBot="1">
      <c r="A6" s="38"/>
      <c r="B6" s="39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 t="s">
        <v>1</v>
      </c>
    </row>
    <row r="7" spans="1:18" s="15" customFormat="1" ht="13.5">
      <c r="A7" s="14"/>
      <c r="B7" s="29"/>
      <c r="C7" s="29"/>
      <c r="D7" s="58" t="s">
        <v>2</v>
      </c>
      <c r="E7" s="27" t="s">
        <v>3</v>
      </c>
      <c r="F7" s="107" t="s">
        <v>102</v>
      </c>
      <c r="G7" s="108"/>
      <c r="H7" s="108"/>
      <c r="I7" s="108"/>
      <c r="J7" s="90" t="s">
        <v>101</v>
      </c>
      <c r="K7" s="27" t="s">
        <v>4</v>
      </c>
      <c r="L7" s="27" t="s">
        <v>5</v>
      </c>
      <c r="M7" s="107" t="s">
        <v>102</v>
      </c>
      <c r="N7" s="109"/>
      <c r="O7" s="110"/>
      <c r="P7" s="92"/>
      <c r="Q7" s="29"/>
      <c r="R7" s="14"/>
    </row>
    <row r="8" spans="1:18" s="15" customFormat="1" ht="13.5">
      <c r="A8" s="14"/>
      <c r="B8" s="29"/>
      <c r="C8" s="29"/>
      <c r="D8" s="59" t="s">
        <v>6</v>
      </c>
      <c r="E8" s="22" t="s">
        <v>7</v>
      </c>
      <c r="F8" s="27" t="s">
        <v>103</v>
      </c>
      <c r="G8" s="27" t="s">
        <v>11</v>
      </c>
      <c r="H8" s="27" t="s">
        <v>35</v>
      </c>
      <c r="I8" s="27" t="s">
        <v>104</v>
      </c>
      <c r="J8" s="27" t="s">
        <v>105</v>
      </c>
      <c r="K8" s="22" t="s">
        <v>8</v>
      </c>
      <c r="L8" s="22" t="s">
        <v>9</v>
      </c>
      <c r="M8" s="27" t="s">
        <v>10</v>
      </c>
      <c r="N8" s="20" t="s">
        <v>111</v>
      </c>
      <c r="O8" s="20"/>
      <c r="P8" s="93"/>
      <c r="Q8" s="29"/>
      <c r="R8" s="14"/>
    </row>
    <row r="9" spans="1:18" s="15" customFormat="1" ht="13.5">
      <c r="A9" s="14"/>
      <c r="B9" s="25" t="s">
        <v>94</v>
      </c>
      <c r="C9" s="23"/>
      <c r="D9" s="59"/>
      <c r="E9" s="22"/>
      <c r="F9" s="22" t="s">
        <v>106</v>
      </c>
      <c r="G9" s="22" t="s">
        <v>107</v>
      </c>
      <c r="H9" s="22" t="s">
        <v>108</v>
      </c>
      <c r="I9" s="22" t="s">
        <v>109</v>
      </c>
      <c r="J9" s="91" t="s">
        <v>110</v>
      </c>
      <c r="K9" s="22" t="s">
        <v>133</v>
      </c>
      <c r="L9" s="22"/>
      <c r="M9" s="22" t="s">
        <v>12</v>
      </c>
      <c r="N9" s="28" t="s">
        <v>13</v>
      </c>
      <c r="O9" s="86" t="s">
        <v>14</v>
      </c>
      <c r="P9" s="93"/>
      <c r="Q9" s="25" t="s">
        <v>94</v>
      </c>
      <c r="R9" s="14"/>
    </row>
    <row r="10" spans="1:18" s="17" customFormat="1" ht="13.5">
      <c r="A10" s="16"/>
      <c r="B10" s="29"/>
      <c r="C10" s="29"/>
      <c r="D10" s="59"/>
      <c r="E10" s="22"/>
      <c r="F10" s="22"/>
      <c r="G10" s="22"/>
      <c r="H10" s="22"/>
      <c r="I10" s="22"/>
      <c r="J10" s="22"/>
      <c r="K10" s="22"/>
      <c r="L10" s="22"/>
      <c r="M10" s="22"/>
      <c r="N10" s="22" t="s">
        <v>17</v>
      </c>
      <c r="O10" s="23" t="s">
        <v>18</v>
      </c>
      <c r="P10" s="94"/>
      <c r="Q10" s="29"/>
      <c r="R10" s="16"/>
    </row>
    <row r="11" spans="1:18" s="15" customFormat="1" ht="14.25" thickBot="1">
      <c r="A11" s="13"/>
      <c r="B11" s="32"/>
      <c r="C11" s="32"/>
      <c r="D11" s="6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3"/>
      <c r="P11" s="95"/>
      <c r="Q11" s="32"/>
      <c r="R11" s="13"/>
    </row>
    <row r="12" spans="2:17" ht="52.5" customHeight="1">
      <c r="B12" s="54" t="s">
        <v>22</v>
      </c>
      <c r="D12" s="62">
        <v>347701</v>
      </c>
      <c r="E12" s="53">
        <v>1757607</v>
      </c>
      <c r="F12" s="53">
        <v>36235</v>
      </c>
      <c r="G12" s="53">
        <v>27592</v>
      </c>
      <c r="H12" s="53">
        <v>27754</v>
      </c>
      <c r="I12" s="53">
        <v>0</v>
      </c>
      <c r="J12" s="53">
        <v>1666026</v>
      </c>
      <c r="K12" s="53">
        <v>63579</v>
      </c>
      <c r="L12" s="53">
        <v>12924641</v>
      </c>
      <c r="M12" s="53">
        <v>8333840</v>
      </c>
      <c r="N12" s="53">
        <v>7358648</v>
      </c>
      <c r="O12" s="53">
        <v>217317</v>
      </c>
      <c r="P12" s="82"/>
      <c r="Q12" s="54" t="s">
        <v>22</v>
      </c>
    </row>
    <row r="13" spans="2:17" ht="35.25" customHeight="1">
      <c r="B13" s="54" t="s">
        <v>23</v>
      </c>
      <c r="D13" s="62">
        <v>150578</v>
      </c>
      <c r="E13" s="53">
        <v>78740</v>
      </c>
      <c r="F13" s="53">
        <v>20277</v>
      </c>
      <c r="G13" s="53">
        <v>7296</v>
      </c>
      <c r="H13" s="53">
        <v>8629</v>
      </c>
      <c r="I13" s="53">
        <v>21191</v>
      </c>
      <c r="J13" s="53">
        <v>21347</v>
      </c>
      <c r="K13" s="53">
        <v>27343</v>
      </c>
      <c r="L13" s="53">
        <v>4687025</v>
      </c>
      <c r="M13" s="53">
        <v>3049622</v>
      </c>
      <c r="N13" s="53">
        <v>2871183</v>
      </c>
      <c r="O13" s="53">
        <v>89356</v>
      </c>
      <c r="P13" s="83"/>
      <c r="Q13" s="54" t="s">
        <v>23</v>
      </c>
    </row>
    <row r="14" spans="2:17" ht="35.25" customHeight="1">
      <c r="B14" s="54" t="s">
        <v>24</v>
      </c>
      <c r="D14" s="62">
        <v>159417</v>
      </c>
      <c r="E14" s="53">
        <v>168347</v>
      </c>
      <c r="F14" s="53">
        <v>23250</v>
      </c>
      <c r="G14" s="53">
        <v>9412</v>
      </c>
      <c r="H14" s="53">
        <v>33840</v>
      </c>
      <c r="I14" s="53">
        <v>24499</v>
      </c>
      <c r="J14" s="53">
        <v>77346</v>
      </c>
      <c r="K14" s="53">
        <v>32743</v>
      </c>
      <c r="L14" s="53">
        <v>5460082</v>
      </c>
      <c r="M14" s="53">
        <v>3654373</v>
      </c>
      <c r="N14" s="53">
        <v>3512956</v>
      </c>
      <c r="O14" s="53">
        <v>112671</v>
      </c>
      <c r="P14" s="83"/>
      <c r="Q14" s="54" t="s">
        <v>24</v>
      </c>
    </row>
    <row r="15" spans="2:17" ht="35.25" customHeight="1">
      <c r="B15" s="54" t="s">
        <v>25</v>
      </c>
      <c r="D15" s="62">
        <v>134009</v>
      </c>
      <c r="E15" s="53">
        <v>78969</v>
      </c>
      <c r="F15" s="53">
        <v>19825</v>
      </c>
      <c r="G15" s="53">
        <v>9805</v>
      </c>
      <c r="H15" s="53">
        <v>9083</v>
      </c>
      <c r="I15" s="53">
        <v>16574</v>
      </c>
      <c r="J15" s="53">
        <v>23682</v>
      </c>
      <c r="K15" s="53">
        <v>39705</v>
      </c>
      <c r="L15" s="53">
        <v>3156418</v>
      </c>
      <c r="M15" s="53">
        <v>2103912</v>
      </c>
      <c r="N15" s="53">
        <v>2045513</v>
      </c>
      <c r="O15" s="53">
        <v>58399</v>
      </c>
      <c r="P15" s="83"/>
      <c r="Q15" s="54" t="s">
        <v>25</v>
      </c>
    </row>
    <row r="16" spans="2:17" ht="35.25" customHeight="1">
      <c r="B16" s="54" t="s">
        <v>26</v>
      </c>
      <c r="D16" s="62">
        <v>165294</v>
      </c>
      <c r="E16" s="53">
        <v>745647</v>
      </c>
      <c r="F16" s="53">
        <v>15887</v>
      </c>
      <c r="G16" s="53">
        <v>52795</v>
      </c>
      <c r="H16" s="53">
        <v>4217</v>
      </c>
      <c r="I16" s="53">
        <v>15639</v>
      </c>
      <c r="J16" s="53">
        <v>657109</v>
      </c>
      <c r="K16" s="53">
        <v>47191</v>
      </c>
      <c r="L16" s="53">
        <v>4301745</v>
      </c>
      <c r="M16" s="53">
        <v>2723133</v>
      </c>
      <c r="N16" s="53">
        <v>2399617</v>
      </c>
      <c r="O16" s="53">
        <v>59072</v>
      </c>
      <c r="P16" s="83"/>
      <c r="Q16" s="54" t="s">
        <v>26</v>
      </c>
    </row>
    <row r="17" spans="2:17" ht="35.25" customHeight="1">
      <c r="B17" s="54" t="s">
        <v>27</v>
      </c>
      <c r="D17" s="62">
        <v>122167</v>
      </c>
      <c r="E17" s="53">
        <v>559322</v>
      </c>
      <c r="F17" s="53">
        <v>15398</v>
      </c>
      <c r="G17" s="53">
        <v>5886</v>
      </c>
      <c r="H17" s="53">
        <v>4373</v>
      </c>
      <c r="I17" s="53">
        <v>17703</v>
      </c>
      <c r="J17" s="53">
        <v>515962</v>
      </c>
      <c r="K17" s="53">
        <v>29868</v>
      </c>
      <c r="L17" s="53">
        <v>2352942</v>
      </c>
      <c r="M17" s="53">
        <v>1562123</v>
      </c>
      <c r="N17" s="53">
        <v>1440488</v>
      </c>
      <c r="O17" s="53">
        <v>32638</v>
      </c>
      <c r="P17" s="83"/>
      <c r="Q17" s="54" t="s">
        <v>27</v>
      </c>
    </row>
    <row r="18" spans="2:17" ht="35.25" customHeight="1">
      <c r="B18" s="54" t="s">
        <v>84</v>
      </c>
      <c r="D18" s="62">
        <v>88159</v>
      </c>
      <c r="E18" s="53">
        <v>128893</v>
      </c>
      <c r="F18" s="53">
        <v>4596</v>
      </c>
      <c r="G18" s="53">
        <v>3574</v>
      </c>
      <c r="H18" s="53">
        <v>2066</v>
      </c>
      <c r="I18" s="53">
        <v>11786</v>
      </c>
      <c r="J18" s="53">
        <v>106871</v>
      </c>
      <c r="K18" s="53">
        <v>27100</v>
      </c>
      <c r="L18" s="53">
        <v>2200616</v>
      </c>
      <c r="M18" s="53">
        <v>1492221</v>
      </c>
      <c r="N18" s="53">
        <v>1362194</v>
      </c>
      <c r="O18" s="53">
        <v>40548</v>
      </c>
      <c r="P18" s="83"/>
      <c r="Q18" s="54" t="s">
        <v>84</v>
      </c>
    </row>
    <row r="19" spans="2:17" ht="35.25" customHeight="1">
      <c r="B19" s="54" t="s">
        <v>85</v>
      </c>
      <c r="D19" s="62">
        <v>146822</v>
      </c>
      <c r="E19" s="53">
        <v>481684</v>
      </c>
      <c r="F19" s="53">
        <v>21770</v>
      </c>
      <c r="G19" s="53">
        <v>17226</v>
      </c>
      <c r="H19" s="53">
        <v>44162</v>
      </c>
      <c r="I19" s="53">
        <v>18387</v>
      </c>
      <c r="J19" s="53">
        <v>380139</v>
      </c>
      <c r="K19" s="53">
        <v>33803</v>
      </c>
      <c r="L19" s="53">
        <v>4127668</v>
      </c>
      <c r="M19" s="53">
        <v>2779776</v>
      </c>
      <c r="N19" s="53">
        <v>2707155</v>
      </c>
      <c r="O19" s="53">
        <v>72621</v>
      </c>
      <c r="P19" s="83"/>
      <c r="Q19" s="54" t="s">
        <v>85</v>
      </c>
    </row>
    <row r="20" spans="2:17" ht="35.25" customHeight="1">
      <c r="B20" s="54" t="s">
        <v>86</v>
      </c>
      <c r="D20" s="62">
        <v>99016</v>
      </c>
      <c r="E20" s="53">
        <v>450377</v>
      </c>
      <c r="F20" s="53">
        <v>9544</v>
      </c>
      <c r="G20" s="53">
        <v>4531</v>
      </c>
      <c r="H20" s="53">
        <v>3316</v>
      </c>
      <c r="I20" s="53">
        <v>10800</v>
      </c>
      <c r="J20" s="53">
        <v>422186</v>
      </c>
      <c r="K20" s="53">
        <v>19762</v>
      </c>
      <c r="L20" s="53">
        <v>2221714</v>
      </c>
      <c r="M20" s="53">
        <v>1520665</v>
      </c>
      <c r="N20" s="53">
        <v>1480751</v>
      </c>
      <c r="O20" s="53">
        <v>39914</v>
      </c>
      <c r="P20" s="83"/>
      <c r="Q20" s="54" t="s">
        <v>86</v>
      </c>
    </row>
    <row r="21" spans="2:17" ht="35.25" customHeight="1">
      <c r="B21" s="54" t="s">
        <v>87</v>
      </c>
      <c r="D21" s="62">
        <v>88898</v>
      </c>
      <c r="E21" s="53">
        <v>61778</v>
      </c>
      <c r="F21" s="53">
        <v>12016</v>
      </c>
      <c r="G21" s="53">
        <v>24071</v>
      </c>
      <c r="H21" s="53">
        <v>13531</v>
      </c>
      <c r="I21" s="53">
        <v>5374</v>
      </c>
      <c r="J21" s="53">
        <v>6786</v>
      </c>
      <c r="K21" s="53">
        <v>28436</v>
      </c>
      <c r="L21" s="53">
        <v>2299685</v>
      </c>
      <c r="M21" s="53">
        <v>1531971</v>
      </c>
      <c r="N21" s="53">
        <v>1484943</v>
      </c>
      <c r="O21" s="53">
        <v>31865</v>
      </c>
      <c r="P21" s="83"/>
      <c r="Q21" s="54" t="s">
        <v>87</v>
      </c>
    </row>
    <row r="22" spans="2:17" ht="35.25" customHeight="1">
      <c r="B22" s="54" t="s">
        <v>88</v>
      </c>
      <c r="D22" s="62">
        <v>99100</v>
      </c>
      <c r="E22" s="53">
        <v>81275</v>
      </c>
      <c r="F22" s="53">
        <v>13833</v>
      </c>
      <c r="G22" s="53">
        <v>12132</v>
      </c>
      <c r="H22" s="53">
        <v>21018</v>
      </c>
      <c r="I22" s="53">
        <v>8811</v>
      </c>
      <c r="J22" s="53">
        <v>25481</v>
      </c>
      <c r="K22" s="53">
        <v>29444</v>
      </c>
      <c r="L22" s="53">
        <v>3668289</v>
      </c>
      <c r="M22" s="53">
        <v>2169887</v>
      </c>
      <c r="N22" s="53">
        <v>2085528</v>
      </c>
      <c r="O22" s="53">
        <v>84359</v>
      </c>
      <c r="P22" s="83"/>
      <c r="Q22" s="54" t="s">
        <v>88</v>
      </c>
    </row>
    <row r="23" spans="2:17" ht="35.25" customHeight="1">
      <c r="B23" s="54" t="s">
        <v>89</v>
      </c>
      <c r="D23" s="62">
        <v>140078</v>
      </c>
      <c r="E23" s="53">
        <v>175832</v>
      </c>
      <c r="F23" s="53">
        <v>21467</v>
      </c>
      <c r="G23" s="53">
        <v>2961</v>
      </c>
      <c r="H23" s="53">
        <v>37188</v>
      </c>
      <c r="I23" s="53">
        <v>17158</v>
      </c>
      <c r="J23" s="53">
        <v>97058</v>
      </c>
      <c r="K23" s="53">
        <v>29983</v>
      </c>
      <c r="L23" s="53">
        <v>5119905</v>
      </c>
      <c r="M23" s="53">
        <v>3430148</v>
      </c>
      <c r="N23" s="53">
        <v>3331894</v>
      </c>
      <c r="O23" s="53">
        <v>98254</v>
      </c>
      <c r="P23" s="83"/>
      <c r="Q23" s="54" t="s">
        <v>89</v>
      </c>
    </row>
    <row r="24" spans="2:17" ht="35.25" customHeight="1">
      <c r="B24" s="54" t="s">
        <v>90</v>
      </c>
      <c r="D24" s="62">
        <v>82599</v>
      </c>
      <c r="E24" s="53">
        <v>112879</v>
      </c>
      <c r="F24" s="53">
        <v>11934</v>
      </c>
      <c r="G24" s="53">
        <v>15230</v>
      </c>
      <c r="H24" s="53">
        <v>16790</v>
      </c>
      <c r="I24" s="53">
        <v>7600</v>
      </c>
      <c r="J24" s="53">
        <v>61325</v>
      </c>
      <c r="K24" s="53">
        <v>30645</v>
      </c>
      <c r="L24" s="53">
        <v>1973914</v>
      </c>
      <c r="M24" s="53">
        <v>1345103</v>
      </c>
      <c r="N24" s="53">
        <v>1305158</v>
      </c>
      <c r="O24" s="53">
        <v>39945</v>
      </c>
      <c r="P24" s="83"/>
      <c r="Q24" s="54" t="s">
        <v>90</v>
      </c>
    </row>
    <row r="25" spans="2:17" ht="52.5" customHeight="1">
      <c r="B25" s="55" t="s">
        <v>91</v>
      </c>
      <c r="D25" s="62">
        <f aca="true" t="shared" si="0" ref="D25:O25">SUM(D12:D24)</f>
        <v>1823838</v>
      </c>
      <c r="E25" s="53">
        <f t="shared" si="0"/>
        <v>4881350</v>
      </c>
      <c r="F25" s="53">
        <f t="shared" si="0"/>
        <v>226032</v>
      </c>
      <c r="G25" s="53">
        <f t="shared" si="0"/>
        <v>192511</v>
      </c>
      <c r="H25" s="53">
        <f t="shared" si="0"/>
        <v>225967</v>
      </c>
      <c r="I25" s="53">
        <f t="shared" si="0"/>
        <v>175522</v>
      </c>
      <c r="J25" s="53">
        <f t="shared" si="0"/>
        <v>4061318</v>
      </c>
      <c r="K25" s="53">
        <f t="shared" si="0"/>
        <v>439602</v>
      </c>
      <c r="L25" s="53">
        <f t="shared" si="0"/>
        <v>54494644</v>
      </c>
      <c r="M25" s="53">
        <f t="shared" si="0"/>
        <v>35696774</v>
      </c>
      <c r="N25" s="53">
        <f t="shared" si="0"/>
        <v>33386028</v>
      </c>
      <c r="O25" s="53">
        <f t="shared" si="0"/>
        <v>976959</v>
      </c>
      <c r="P25" s="83"/>
      <c r="Q25" s="55" t="s">
        <v>91</v>
      </c>
    </row>
    <row r="26" spans="2:17" ht="52.5" customHeight="1">
      <c r="B26" s="54" t="s">
        <v>28</v>
      </c>
      <c r="D26" s="62">
        <v>48923</v>
      </c>
      <c r="E26" s="53">
        <v>36592</v>
      </c>
      <c r="F26" s="53">
        <v>8167</v>
      </c>
      <c r="G26" s="53">
        <v>1346</v>
      </c>
      <c r="H26" s="53">
        <v>3398</v>
      </c>
      <c r="I26" s="53">
        <v>3120</v>
      </c>
      <c r="J26" s="53">
        <v>20561</v>
      </c>
      <c r="K26" s="53">
        <v>27805</v>
      </c>
      <c r="L26" s="53">
        <v>1031692</v>
      </c>
      <c r="M26" s="53">
        <v>692000</v>
      </c>
      <c r="N26" s="53">
        <v>672108</v>
      </c>
      <c r="O26" s="53">
        <v>19892</v>
      </c>
      <c r="P26" s="83"/>
      <c r="Q26" s="54" t="s">
        <v>28</v>
      </c>
    </row>
    <row r="27" spans="2:17" ht="35.25" customHeight="1">
      <c r="B27" s="54" t="s">
        <v>29</v>
      </c>
      <c r="D27" s="62">
        <v>36917</v>
      </c>
      <c r="E27" s="53">
        <v>29126</v>
      </c>
      <c r="F27" s="53">
        <v>6892</v>
      </c>
      <c r="G27" s="53">
        <v>1710</v>
      </c>
      <c r="H27" s="53">
        <v>3532</v>
      </c>
      <c r="I27" s="53">
        <v>855</v>
      </c>
      <c r="J27" s="53">
        <v>16137</v>
      </c>
      <c r="K27" s="53">
        <v>26091</v>
      </c>
      <c r="L27" s="53">
        <v>619558</v>
      </c>
      <c r="M27" s="53">
        <v>415686</v>
      </c>
      <c r="N27" s="53">
        <v>401260</v>
      </c>
      <c r="O27" s="53">
        <v>14426</v>
      </c>
      <c r="P27" s="83"/>
      <c r="Q27" s="54" t="s">
        <v>29</v>
      </c>
    </row>
    <row r="28" spans="2:17" ht="35.25" customHeight="1">
      <c r="B28" s="54" t="s">
        <v>95</v>
      </c>
      <c r="D28" s="62">
        <v>46335</v>
      </c>
      <c r="E28" s="53">
        <v>32501</v>
      </c>
      <c r="F28" s="53">
        <v>7149</v>
      </c>
      <c r="G28" s="53">
        <v>1756</v>
      </c>
      <c r="H28" s="53">
        <v>8500</v>
      </c>
      <c r="I28" s="53">
        <v>1170</v>
      </c>
      <c r="J28" s="53">
        <v>13926</v>
      </c>
      <c r="K28" s="53">
        <v>29450</v>
      </c>
      <c r="L28" s="53">
        <v>817216</v>
      </c>
      <c r="M28" s="53">
        <v>549709</v>
      </c>
      <c r="N28" s="53">
        <v>530332</v>
      </c>
      <c r="O28" s="53">
        <v>13935</v>
      </c>
      <c r="P28" s="83"/>
      <c r="Q28" s="54" t="s">
        <v>95</v>
      </c>
    </row>
    <row r="29" spans="2:17" ht="35.25" customHeight="1">
      <c r="B29" s="54" t="s">
        <v>30</v>
      </c>
      <c r="D29" s="62">
        <v>31066</v>
      </c>
      <c r="E29" s="53">
        <v>100424</v>
      </c>
      <c r="F29" s="53">
        <v>1880</v>
      </c>
      <c r="G29" s="53">
        <v>2136</v>
      </c>
      <c r="H29" s="53">
        <v>1917</v>
      </c>
      <c r="I29" s="53">
        <v>830</v>
      </c>
      <c r="J29" s="53">
        <v>93661</v>
      </c>
      <c r="K29" s="53">
        <v>18382</v>
      </c>
      <c r="L29" s="53">
        <v>407576</v>
      </c>
      <c r="M29" s="53">
        <v>271328</v>
      </c>
      <c r="N29" s="53">
        <v>263046</v>
      </c>
      <c r="O29" s="53">
        <v>8282</v>
      </c>
      <c r="P29" s="83"/>
      <c r="Q29" s="54" t="s">
        <v>30</v>
      </c>
    </row>
    <row r="30" spans="2:17" ht="35.25" customHeight="1">
      <c r="B30" s="54" t="s">
        <v>31</v>
      </c>
      <c r="D30" s="62">
        <v>33344</v>
      </c>
      <c r="E30" s="53">
        <v>14180</v>
      </c>
      <c r="F30" s="53">
        <v>2485</v>
      </c>
      <c r="G30" s="53">
        <v>4583</v>
      </c>
      <c r="H30" s="53">
        <v>2235</v>
      </c>
      <c r="I30" s="53">
        <v>680</v>
      </c>
      <c r="J30" s="53">
        <v>4197</v>
      </c>
      <c r="K30" s="53">
        <v>17769</v>
      </c>
      <c r="L30" s="53">
        <v>580884</v>
      </c>
      <c r="M30" s="53">
        <v>398721</v>
      </c>
      <c r="N30" s="53">
        <v>388469</v>
      </c>
      <c r="O30" s="53">
        <v>10252</v>
      </c>
      <c r="P30" s="83"/>
      <c r="Q30" s="54" t="s">
        <v>31</v>
      </c>
    </row>
    <row r="31" spans="2:17" ht="35.25" customHeight="1">
      <c r="B31" s="54" t="s">
        <v>32</v>
      </c>
      <c r="D31" s="62">
        <v>35664</v>
      </c>
      <c r="E31" s="53">
        <v>8579</v>
      </c>
      <c r="F31" s="53">
        <v>2666</v>
      </c>
      <c r="G31" s="53">
        <v>2267</v>
      </c>
      <c r="H31" s="53">
        <v>2625</v>
      </c>
      <c r="I31" s="53">
        <v>0</v>
      </c>
      <c r="J31" s="53">
        <v>1021</v>
      </c>
      <c r="K31" s="53">
        <v>18926</v>
      </c>
      <c r="L31" s="53">
        <v>536143</v>
      </c>
      <c r="M31" s="53">
        <v>363344</v>
      </c>
      <c r="N31" s="53">
        <v>352026</v>
      </c>
      <c r="O31" s="53">
        <v>11318</v>
      </c>
      <c r="P31" s="83"/>
      <c r="Q31" s="54" t="s">
        <v>32</v>
      </c>
    </row>
    <row r="32" spans="2:17" ht="52.5" customHeight="1">
      <c r="B32" s="55" t="s">
        <v>92</v>
      </c>
      <c r="D32" s="62">
        <f aca="true" t="shared" si="1" ref="D32:O32">SUM(D26:D31)</f>
        <v>232249</v>
      </c>
      <c r="E32" s="53">
        <f t="shared" si="1"/>
        <v>221402</v>
      </c>
      <c r="F32" s="53">
        <f t="shared" si="1"/>
        <v>29239</v>
      </c>
      <c r="G32" s="53">
        <f t="shared" si="1"/>
        <v>13798</v>
      </c>
      <c r="H32" s="53">
        <f t="shared" si="1"/>
        <v>22207</v>
      </c>
      <c r="I32" s="53">
        <f t="shared" si="1"/>
        <v>6655</v>
      </c>
      <c r="J32" s="53">
        <f t="shared" si="1"/>
        <v>149503</v>
      </c>
      <c r="K32" s="53">
        <f t="shared" si="1"/>
        <v>138423</v>
      </c>
      <c r="L32" s="53">
        <f t="shared" si="1"/>
        <v>3993069</v>
      </c>
      <c r="M32" s="53">
        <f t="shared" si="1"/>
        <v>2690788</v>
      </c>
      <c r="N32" s="53">
        <f t="shared" si="1"/>
        <v>2607241</v>
      </c>
      <c r="O32" s="53">
        <f t="shared" si="1"/>
        <v>78105</v>
      </c>
      <c r="P32" s="83"/>
      <c r="Q32" s="55" t="s">
        <v>92</v>
      </c>
    </row>
    <row r="33" spans="2:17" ht="52.5" customHeight="1">
      <c r="B33" s="55" t="s">
        <v>93</v>
      </c>
      <c r="D33" s="62">
        <f aca="true" t="shared" si="2" ref="D33:O33">D25+D32</f>
        <v>2056087</v>
      </c>
      <c r="E33" s="53">
        <f t="shared" si="2"/>
        <v>5102752</v>
      </c>
      <c r="F33" s="53">
        <f t="shared" si="2"/>
        <v>255271</v>
      </c>
      <c r="G33" s="53">
        <f t="shared" si="2"/>
        <v>206309</v>
      </c>
      <c r="H33" s="53">
        <f t="shared" si="2"/>
        <v>248174</v>
      </c>
      <c r="I33" s="53">
        <f t="shared" si="2"/>
        <v>182177</v>
      </c>
      <c r="J33" s="53">
        <f t="shared" si="2"/>
        <v>4210821</v>
      </c>
      <c r="K33" s="53">
        <f t="shared" si="2"/>
        <v>578025</v>
      </c>
      <c r="L33" s="53">
        <f t="shared" si="2"/>
        <v>58487713</v>
      </c>
      <c r="M33" s="53">
        <f t="shared" si="2"/>
        <v>38387562</v>
      </c>
      <c r="N33" s="53">
        <f t="shared" si="2"/>
        <v>35993269</v>
      </c>
      <c r="O33" s="53">
        <f t="shared" si="2"/>
        <v>1055064</v>
      </c>
      <c r="P33" s="83"/>
      <c r="Q33" s="55" t="s">
        <v>93</v>
      </c>
    </row>
    <row r="34" spans="1:18" ht="25.5" customHeight="1" thickBot="1">
      <c r="A34" s="2"/>
      <c r="B34" s="56"/>
      <c r="C34" s="5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84"/>
      <c r="Q34" s="56"/>
      <c r="R34" s="2"/>
    </row>
  </sheetData>
  <mergeCells count="2">
    <mergeCell ref="F7:I7"/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55" zoomScaleNormal="75" zoomScaleSheetLayoutView="55" workbookViewId="0" topLeftCell="A1">
      <pane xSplit="3" ySplit="11" topLeftCell="D12" activePane="bottomRight" state="frozen"/>
      <selection pane="topLeft" activeCell="T13" sqref="T13"/>
      <selection pane="topRight" activeCell="T13" sqref="T13"/>
      <selection pane="bottomLeft" activeCell="T13" sqref="T13"/>
      <selection pane="bottomRight" activeCell="H28" sqref="H28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8" width="15.25390625" style="1" customWidth="1"/>
    <col min="9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35" t="s">
        <v>83</v>
      </c>
    </row>
    <row r="4" spans="1:18" ht="24">
      <c r="A4" s="8"/>
      <c r="B4" s="37" t="s">
        <v>33</v>
      </c>
      <c r="C4" s="8"/>
      <c r="D4" s="7"/>
      <c r="E4" s="7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7.25">
      <c r="A5" s="8"/>
      <c r="B5" s="8"/>
      <c r="C5" s="8"/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50" customFormat="1" ht="15" thickBot="1">
      <c r="A6" s="48"/>
      <c r="B6" s="48"/>
      <c r="C6" s="48"/>
      <c r="D6" s="41"/>
      <c r="E6" s="41"/>
      <c r="F6" s="41"/>
      <c r="G6" s="41"/>
      <c r="H6" s="41"/>
      <c r="I6" s="49"/>
      <c r="J6" s="49"/>
      <c r="K6" s="49"/>
      <c r="L6" s="49"/>
      <c r="M6" s="49"/>
      <c r="N6" s="49"/>
      <c r="O6" s="49"/>
      <c r="P6" s="48"/>
      <c r="Q6" s="48"/>
      <c r="R6" s="42" t="s">
        <v>1</v>
      </c>
    </row>
    <row r="7" spans="1:18" s="11" customFormat="1" ht="13.5">
      <c r="A7" s="10"/>
      <c r="B7" s="19"/>
      <c r="C7" s="19"/>
      <c r="D7" s="107" t="s">
        <v>130</v>
      </c>
      <c r="E7" s="108"/>
      <c r="F7" s="108"/>
      <c r="G7" s="108"/>
      <c r="H7" s="108"/>
      <c r="I7" s="108"/>
      <c r="J7" s="109" t="s">
        <v>130</v>
      </c>
      <c r="K7" s="109"/>
      <c r="L7" s="109"/>
      <c r="M7" s="109"/>
      <c r="N7" s="109"/>
      <c r="O7" s="110"/>
      <c r="P7" s="98"/>
      <c r="Q7" s="29"/>
      <c r="R7" s="10"/>
    </row>
    <row r="8" spans="1:18" s="11" customFormat="1" ht="13.5">
      <c r="A8" s="10"/>
      <c r="B8" s="19"/>
      <c r="C8" s="19"/>
      <c r="D8" s="102" t="s">
        <v>112</v>
      </c>
      <c r="E8" s="27" t="s">
        <v>11</v>
      </c>
      <c r="F8" s="111" t="s">
        <v>132</v>
      </c>
      <c r="G8" s="112"/>
      <c r="H8" s="112"/>
      <c r="I8" s="112"/>
      <c r="J8" s="113" t="s">
        <v>131</v>
      </c>
      <c r="K8" s="113"/>
      <c r="L8" s="113"/>
      <c r="M8" s="113"/>
      <c r="N8" s="113"/>
      <c r="O8" s="114"/>
      <c r="P8" s="99"/>
      <c r="Q8" s="29"/>
      <c r="R8" s="10"/>
    </row>
    <row r="9" spans="1:18" s="11" customFormat="1" ht="13.5">
      <c r="A9" s="10"/>
      <c r="B9" s="25" t="s">
        <v>94</v>
      </c>
      <c r="C9" s="23"/>
      <c r="D9" s="103" t="s">
        <v>15</v>
      </c>
      <c r="E9" s="22" t="s">
        <v>16</v>
      </c>
      <c r="F9" s="28" t="s">
        <v>13</v>
      </c>
      <c r="G9" s="28" t="s">
        <v>14</v>
      </c>
      <c r="H9" s="97" t="s">
        <v>15</v>
      </c>
      <c r="I9" s="28" t="s">
        <v>37</v>
      </c>
      <c r="J9" s="28" t="s">
        <v>38</v>
      </c>
      <c r="K9" s="28" t="s">
        <v>39</v>
      </c>
      <c r="L9" s="28" t="s">
        <v>40</v>
      </c>
      <c r="M9" s="28" t="s">
        <v>41</v>
      </c>
      <c r="N9" s="28" t="s">
        <v>42</v>
      </c>
      <c r="O9" s="86" t="s">
        <v>43</v>
      </c>
      <c r="P9" s="99"/>
      <c r="Q9" s="25" t="s">
        <v>94</v>
      </c>
      <c r="R9" s="10"/>
    </row>
    <row r="10" spans="1:18" s="11" customFormat="1" ht="13.5">
      <c r="A10" s="10"/>
      <c r="B10" s="19"/>
      <c r="C10" s="19"/>
      <c r="D10" s="59" t="s">
        <v>96</v>
      </c>
      <c r="E10" s="22"/>
      <c r="F10" s="22" t="s">
        <v>19</v>
      </c>
      <c r="G10" s="22" t="s">
        <v>20</v>
      </c>
      <c r="H10" s="59" t="s">
        <v>21</v>
      </c>
      <c r="I10" s="22" t="s">
        <v>46</v>
      </c>
      <c r="J10" s="22" t="s">
        <v>47</v>
      </c>
      <c r="K10" s="22" t="s">
        <v>48</v>
      </c>
      <c r="L10" s="22" t="s">
        <v>49</v>
      </c>
      <c r="M10" s="22" t="s">
        <v>50</v>
      </c>
      <c r="N10" s="22" t="s">
        <v>51</v>
      </c>
      <c r="O10" s="23" t="s">
        <v>52</v>
      </c>
      <c r="P10" s="99"/>
      <c r="Q10" s="29"/>
      <c r="R10" s="10"/>
    </row>
    <row r="11" spans="1:18" s="11" customFormat="1" ht="14.25" thickBot="1">
      <c r="A11" s="12"/>
      <c r="B11" s="12"/>
      <c r="C11" s="12"/>
      <c r="D11" s="60"/>
      <c r="E11" s="24"/>
      <c r="F11" s="24"/>
      <c r="G11" s="24"/>
      <c r="H11" s="60"/>
      <c r="I11" s="24"/>
      <c r="J11" s="24"/>
      <c r="K11" s="24"/>
      <c r="L11" s="30" t="s">
        <v>56</v>
      </c>
      <c r="M11" s="24"/>
      <c r="N11" s="24"/>
      <c r="O11" s="13"/>
      <c r="P11" s="100"/>
      <c r="Q11" s="32"/>
      <c r="R11" s="12"/>
    </row>
    <row r="12" spans="2:17" ht="52.5" customHeight="1">
      <c r="B12" s="54" t="s">
        <v>22</v>
      </c>
      <c r="D12" s="62">
        <v>757875</v>
      </c>
      <c r="E12" s="96">
        <v>4590801</v>
      </c>
      <c r="F12" s="96">
        <v>123713</v>
      </c>
      <c r="G12" s="96">
        <v>227434</v>
      </c>
      <c r="H12" s="96">
        <v>0</v>
      </c>
      <c r="I12" s="88">
        <v>41188</v>
      </c>
      <c r="J12" s="67">
        <v>756545</v>
      </c>
      <c r="K12" s="67">
        <v>2748</v>
      </c>
      <c r="L12" s="67">
        <v>790</v>
      </c>
      <c r="M12" s="67">
        <v>79529</v>
      </c>
      <c r="N12" s="67">
        <v>403018</v>
      </c>
      <c r="O12" s="67">
        <v>2921162</v>
      </c>
      <c r="P12" s="82"/>
      <c r="Q12" s="54" t="s">
        <v>22</v>
      </c>
    </row>
    <row r="13" spans="2:17" ht="35.25" customHeight="1">
      <c r="B13" s="54" t="s">
        <v>23</v>
      </c>
      <c r="D13" s="62">
        <v>89083</v>
      </c>
      <c r="E13" s="96">
        <v>1637403</v>
      </c>
      <c r="F13" s="96">
        <v>26082</v>
      </c>
      <c r="G13" s="96">
        <v>53503</v>
      </c>
      <c r="H13" s="96">
        <v>982</v>
      </c>
      <c r="I13" s="88">
        <v>13122</v>
      </c>
      <c r="J13" s="67">
        <v>307608</v>
      </c>
      <c r="K13" s="67">
        <v>941</v>
      </c>
      <c r="L13" s="67">
        <v>574</v>
      </c>
      <c r="M13" s="67">
        <v>38809</v>
      </c>
      <c r="N13" s="67">
        <v>127188</v>
      </c>
      <c r="O13" s="67">
        <v>1059384</v>
      </c>
      <c r="P13" s="83"/>
      <c r="Q13" s="54" t="s">
        <v>23</v>
      </c>
    </row>
    <row r="14" spans="2:17" ht="35.25" customHeight="1">
      <c r="B14" s="54" t="s">
        <v>24</v>
      </c>
      <c r="D14" s="62">
        <v>28746</v>
      </c>
      <c r="E14" s="96">
        <v>1805709</v>
      </c>
      <c r="F14" s="96">
        <v>24361</v>
      </c>
      <c r="G14" s="96">
        <v>49900</v>
      </c>
      <c r="H14" s="96">
        <v>0</v>
      </c>
      <c r="I14" s="88">
        <v>1650</v>
      </c>
      <c r="J14" s="67">
        <v>257961</v>
      </c>
      <c r="K14" s="67">
        <v>7803</v>
      </c>
      <c r="L14" s="67">
        <v>3147</v>
      </c>
      <c r="M14" s="67">
        <v>0</v>
      </c>
      <c r="N14" s="67">
        <v>129621</v>
      </c>
      <c r="O14" s="67">
        <v>1281865</v>
      </c>
      <c r="P14" s="83"/>
      <c r="Q14" s="54" t="s">
        <v>24</v>
      </c>
    </row>
    <row r="15" spans="2:17" ht="35.25" customHeight="1">
      <c r="B15" s="54" t="s">
        <v>25</v>
      </c>
      <c r="D15" s="62">
        <v>0</v>
      </c>
      <c r="E15" s="96">
        <v>1052506</v>
      </c>
      <c r="F15" s="96">
        <v>21223</v>
      </c>
      <c r="G15" s="96">
        <v>30216</v>
      </c>
      <c r="H15" s="96">
        <v>384</v>
      </c>
      <c r="I15" s="88">
        <v>8929</v>
      </c>
      <c r="J15" s="67">
        <v>138772</v>
      </c>
      <c r="K15" s="67">
        <v>2662</v>
      </c>
      <c r="L15" s="67">
        <v>0</v>
      </c>
      <c r="M15" s="67">
        <v>0</v>
      </c>
      <c r="N15" s="67">
        <v>103298</v>
      </c>
      <c r="O15" s="67">
        <v>745968</v>
      </c>
      <c r="P15" s="83"/>
      <c r="Q15" s="54" t="s">
        <v>25</v>
      </c>
    </row>
    <row r="16" spans="2:17" ht="35.25" customHeight="1">
      <c r="B16" s="54" t="s">
        <v>26</v>
      </c>
      <c r="D16" s="62">
        <v>264444</v>
      </c>
      <c r="E16" s="96">
        <v>1578612</v>
      </c>
      <c r="F16" s="96">
        <v>38764</v>
      </c>
      <c r="G16" s="96">
        <v>54922</v>
      </c>
      <c r="H16" s="96">
        <v>0</v>
      </c>
      <c r="I16" s="88">
        <v>2456</v>
      </c>
      <c r="J16" s="67">
        <v>366181</v>
      </c>
      <c r="K16" s="67">
        <v>0</v>
      </c>
      <c r="L16" s="67">
        <v>0</v>
      </c>
      <c r="M16" s="67">
        <v>5757</v>
      </c>
      <c r="N16" s="67">
        <v>170884</v>
      </c>
      <c r="O16" s="67">
        <v>939648</v>
      </c>
      <c r="P16" s="83"/>
      <c r="Q16" s="54" t="s">
        <v>26</v>
      </c>
    </row>
    <row r="17" spans="2:17" ht="35.25" customHeight="1">
      <c r="B17" s="54" t="s">
        <v>27</v>
      </c>
      <c r="D17" s="62">
        <v>88997</v>
      </c>
      <c r="E17" s="96">
        <v>790819</v>
      </c>
      <c r="F17" s="96">
        <v>15315</v>
      </c>
      <c r="G17" s="96">
        <v>21881</v>
      </c>
      <c r="H17" s="96">
        <v>984</v>
      </c>
      <c r="I17" s="88">
        <v>640</v>
      </c>
      <c r="J17" s="67">
        <v>127598</v>
      </c>
      <c r="K17" s="67">
        <v>998</v>
      </c>
      <c r="L17" s="67">
        <v>463</v>
      </c>
      <c r="M17" s="67">
        <v>0</v>
      </c>
      <c r="N17" s="67">
        <v>79465</v>
      </c>
      <c r="O17" s="67">
        <v>543173</v>
      </c>
      <c r="P17" s="83"/>
      <c r="Q17" s="54" t="s">
        <v>27</v>
      </c>
    </row>
    <row r="18" spans="2:17" ht="35.25" customHeight="1">
      <c r="B18" s="54" t="s">
        <v>84</v>
      </c>
      <c r="D18" s="62">
        <v>89479</v>
      </c>
      <c r="E18" s="96">
        <v>708395</v>
      </c>
      <c r="F18" s="96">
        <v>18942</v>
      </c>
      <c r="G18" s="96">
        <v>36785</v>
      </c>
      <c r="H18" s="96">
        <v>0</v>
      </c>
      <c r="I18" s="88">
        <v>132</v>
      </c>
      <c r="J18" s="67">
        <v>68548</v>
      </c>
      <c r="K18" s="67">
        <v>1000</v>
      </c>
      <c r="L18" s="67">
        <v>0</v>
      </c>
      <c r="M18" s="67">
        <v>0</v>
      </c>
      <c r="N18" s="67">
        <v>57175</v>
      </c>
      <c r="O18" s="67">
        <v>525813</v>
      </c>
      <c r="P18" s="83"/>
      <c r="Q18" s="54" t="s">
        <v>84</v>
      </c>
    </row>
    <row r="19" spans="2:17" ht="35.25" customHeight="1">
      <c r="B19" s="54" t="s">
        <v>85</v>
      </c>
      <c r="D19" s="62">
        <v>0</v>
      </c>
      <c r="E19" s="96">
        <v>1347892</v>
      </c>
      <c r="F19" s="96">
        <v>19497</v>
      </c>
      <c r="G19" s="96">
        <v>48074</v>
      </c>
      <c r="H19" s="96">
        <v>0</v>
      </c>
      <c r="I19" s="88">
        <v>587</v>
      </c>
      <c r="J19" s="67">
        <v>203751</v>
      </c>
      <c r="K19" s="67">
        <v>6017</v>
      </c>
      <c r="L19" s="67">
        <v>262</v>
      </c>
      <c r="M19" s="67">
        <v>1720</v>
      </c>
      <c r="N19" s="67">
        <v>112594</v>
      </c>
      <c r="O19" s="67">
        <v>955317</v>
      </c>
      <c r="P19" s="83"/>
      <c r="Q19" s="54" t="s">
        <v>85</v>
      </c>
    </row>
    <row r="20" spans="2:17" ht="35.25" customHeight="1">
      <c r="B20" s="54" t="s">
        <v>86</v>
      </c>
      <c r="D20" s="62">
        <v>0</v>
      </c>
      <c r="E20" s="96">
        <v>701049</v>
      </c>
      <c r="F20" s="96">
        <v>9687</v>
      </c>
      <c r="G20" s="96">
        <v>18869</v>
      </c>
      <c r="H20" s="96">
        <v>0</v>
      </c>
      <c r="I20" s="88">
        <v>35</v>
      </c>
      <c r="J20" s="67">
        <v>83599</v>
      </c>
      <c r="K20" s="67">
        <v>1016</v>
      </c>
      <c r="L20" s="67">
        <v>0</v>
      </c>
      <c r="M20" s="67">
        <v>0</v>
      </c>
      <c r="N20" s="67">
        <v>65247</v>
      </c>
      <c r="O20" s="67">
        <v>522596</v>
      </c>
      <c r="P20" s="83"/>
      <c r="Q20" s="54" t="s">
        <v>86</v>
      </c>
    </row>
    <row r="21" spans="2:17" ht="35.25" customHeight="1">
      <c r="B21" s="54" t="s">
        <v>87</v>
      </c>
      <c r="D21" s="62">
        <v>15163</v>
      </c>
      <c r="E21" s="96">
        <v>767714</v>
      </c>
      <c r="F21" s="96">
        <v>17218</v>
      </c>
      <c r="G21" s="96">
        <v>21130</v>
      </c>
      <c r="H21" s="96">
        <v>0</v>
      </c>
      <c r="I21" s="88">
        <v>1965</v>
      </c>
      <c r="J21" s="67">
        <v>131677</v>
      </c>
      <c r="K21" s="67">
        <v>5495</v>
      </c>
      <c r="L21" s="67">
        <v>0</v>
      </c>
      <c r="M21" s="67">
        <v>0</v>
      </c>
      <c r="N21" s="67">
        <v>60067</v>
      </c>
      <c r="O21" s="67">
        <v>530162</v>
      </c>
      <c r="P21" s="83"/>
      <c r="Q21" s="54" t="s">
        <v>87</v>
      </c>
    </row>
    <row r="22" spans="2:17" ht="35.25" customHeight="1">
      <c r="B22" s="54" t="s">
        <v>88</v>
      </c>
      <c r="D22" s="62">
        <v>0</v>
      </c>
      <c r="E22" s="96">
        <v>1014385</v>
      </c>
      <c r="F22" s="96">
        <v>20392</v>
      </c>
      <c r="G22" s="96">
        <v>37591</v>
      </c>
      <c r="H22" s="96">
        <v>492</v>
      </c>
      <c r="I22" s="88">
        <v>0</v>
      </c>
      <c r="J22" s="67">
        <v>35075</v>
      </c>
      <c r="K22" s="67">
        <v>16397</v>
      </c>
      <c r="L22" s="67">
        <v>0</v>
      </c>
      <c r="M22" s="67">
        <v>20988</v>
      </c>
      <c r="N22" s="67">
        <v>92575</v>
      </c>
      <c r="O22" s="67">
        <v>780115</v>
      </c>
      <c r="P22" s="83"/>
      <c r="Q22" s="54" t="s">
        <v>88</v>
      </c>
    </row>
    <row r="23" spans="2:17" ht="35.25" customHeight="1">
      <c r="B23" s="54" t="s">
        <v>89</v>
      </c>
      <c r="D23" s="62">
        <v>0</v>
      </c>
      <c r="E23" s="96">
        <v>1689757</v>
      </c>
      <c r="F23" s="96">
        <v>18519</v>
      </c>
      <c r="G23" s="96">
        <v>64669</v>
      </c>
      <c r="H23" s="96">
        <v>0</v>
      </c>
      <c r="I23" s="88">
        <v>1929</v>
      </c>
      <c r="J23" s="67">
        <v>143856</v>
      </c>
      <c r="K23" s="67">
        <v>1269</v>
      </c>
      <c r="L23" s="67">
        <v>0</v>
      </c>
      <c r="M23" s="67">
        <v>0</v>
      </c>
      <c r="N23" s="67">
        <v>171099</v>
      </c>
      <c r="O23" s="67">
        <v>1288416</v>
      </c>
      <c r="P23" s="83"/>
      <c r="Q23" s="54" t="s">
        <v>89</v>
      </c>
    </row>
    <row r="24" spans="2:17" ht="35.25" customHeight="1">
      <c r="B24" s="54" t="s">
        <v>90</v>
      </c>
      <c r="D24" s="62">
        <v>0</v>
      </c>
      <c r="E24" s="96">
        <v>628811</v>
      </c>
      <c r="F24" s="96">
        <v>8788</v>
      </c>
      <c r="G24" s="96">
        <v>19764</v>
      </c>
      <c r="H24" s="96">
        <v>0</v>
      </c>
      <c r="I24" s="88">
        <v>86</v>
      </c>
      <c r="J24" s="67">
        <v>81842</v>
      </c>
      <c r="K24" s="67">
        <v>1499</v>
      </c>
      <c r="L24" s="67">
        <v>84</v>
      </c>
      <c r="M24" s="67">
        <v>0</v>
      </c>
      <c r="N24" s="67">
        <v>50390</v>
      </c>
      <c r="O24" s="67">
        <v>466358</v>
      </c>
      <c r="P24" s="83"/>
      <c r="Q24" s="54" t="s">
        <v>90</v>
      </c>
    </row>
    <row r="25" spans="2:17" ht="52.5" customHeight="1">
      <c r="B25" s="55" t="s">
        <v>91</v>
      </c>
      <c r="D25" s="62">
        <f aca="true" t="shared" si="0" ref="D25:O25">SUM(D12:D24)</f>
        <v>1333787</v>
      </c>
      <c r="E25" s="96">
        <f t="shared" si="0"/>
        <v>18313853</v>
      </c>
      <c r="F25" s="96">
        <f t="shared" si="0"/>
        <v>362501</v>
      </c>
      <c r="G25" s="96">
        <f t="shared" si="0"/>
        <v>684738</v>
      </c>
      <c r="H25" s="96">
        <f t="shared" si="0"/>
        <v>2842</v>
      </c>
      <c r="I25" s="88">
        <f t="shared" si="0"/>
        <v>72719</v>
      </c>
      <c r="J25" s="67">
        <f t="shared" si="0"/>
        <v>2703013</v>
      </c>
      <c r="K25" s="67">
        <f t="shared" si="0"/>
        <v>47845</v>
      </c>
      <c r="L25" s="67">
        <f t="shared" si="0"/>
        <v>5320</v>
      </c>
      <c r="M25" s="67">
        <f t="shared" si="0"/>
        <v>146803</v>
      </c>
      <c r="N25" s="67">
        <f t="shared" si="0"/>
        <v>1622621</v>
      </c>
      <c r="O25" s="67">
        <f t="shared" si="0"/>
        <v>12559977</v>
      </c>
      <c r="P25" s="83"/>
      <c r="Q25" s="55" t="s">
        <v>91</v>
      </c>
    </row>
    <row r="26" spans="2:17" ht="52.5" customHeight="1">
      <c r="B26" s="54" t="s">
        <v>28</v>
      </c>
      <c r="D26" s="62">
        <v>0</v>
      </c>
      <c r="E26" s="96">
        <v>339692</v>
      </c>
      <c r="F26" s="96">
        <v>2028</v>
      </c>
      <c r="G26" s="96">
        <v>11275</v>
      </c>
      <c r="H26" s="96">
        <v>0</v>
      </c>
      <c r="I26" s="88">
        <v>80</v>
      </c>
      <c r="J26" s="67">
        <v>61901</v>
      </c>
      <c r="K26" s="67">
        <v>1524</v>
      </c>
      <c r="L26" s="67">
        <v>176</v>
      </c>
      <c r="M26" s="67">
        <v>0</v>
      </c>
      <c r="N26" s="67">
        <v>18438</v>
      </c>
      <c r="O26" s="67">
        <v>244270</v>
      </c>
      <c r="P26" s="83"/>
      <c r="Q26" s="54" t="s">
        <v>28</v>
      </c>
    </row>
    <row r="27" spans="2:17" ht="35.25" customHeight="1">
      <c r="B27" s="54" t="s">
        <v>29</v>
      </c>
      <c r="D27" s="62">
        <v>0</v>
      </c>
      <c r="E27" s="96">
        <v>203872</v>
      </c>
      <c r="F27" s="96">
        <v>2654</v>
      </c>
      <c r="G27" s="96">
        <v>5903</v>
      </c>
      <c r="H27" s="96">
        <v>0</v>
      </c>
      <c r="I27" s="88">
        <v>178</v>
      </c>
      <c r="J27" s="67">
        <v>41337</v>
      </c>
      <c r="K27" s="67">
        <v>1488</v>
      </c>
      <c r="L27" s="67">
        <v>190</v>
      </c>
      <c r="M27" s="67">
        <v>0</v>
      </c>
      <c r="N27" s="67">
        <v>9021</v>
      </c>
      <c r="O27" s="67">
        <v>143101</v>
      </c>
      <c r="P27" s="83"/>
      <c r="Q27" s="54" t="s">
        <v>29</v>
      </c>
    </row>
    <row r="28" spans="2:17" ht="35.25" customHeight="1">
      <c r="B28" s="54" t="s">
        <v>95</v>
      </c>
      <c r="D28" s="62">
        <v>5442</v>
      </c>
      <c r="E28" s="96">
        <v>267507</v>
      </c>
      <c r="F28" s="96">
        <v>6377</v>
      </c>
      <c r="G28" s="96">
        <v>7484</v>
      </c>
      <c r="H28" s="96">
        <v>0</v>
      </c>
      <c r="I28" s="88">
        <v>0</v>
      </c>
      <c r="J28" s="67">
        <v>31982</v>
      </c>
      <c r="K28" s="67">
        <v>2579</v>
      </c>
      <c r="L28" s="67">
        <v>606</v>
      </c>
      <c r="M28" s="67">
        <v>0</v>
      </c>
      <c r="N28" s="67">
        <v>28217</v>
      </c>
      <c r="O28" s="67">
        <v>190262</v>
      </c>
      <c r="P28" s="83"/>
      <c r="Q28" s="54" t="s">
        <v>95</v>
      </c>
    </row>
    <row r="29" spans="2:17" ht="35.25" customHeight="1">
      <c r="B29" s="54" t="s">
        <v>30</v>
      </c>
      <c r="D29" s="62">
        <v>0</v>
      </c>
      <c r="E29" s="96">
        <v>136248</v>
      </c>
      <c r="F29" s="96">
        <v>3427</v>
      </c>
      <c r="G29" s="96">
        <v>3919</v>
      </c>
      <c r="H29" s="96">
        <v>0</v>
      </c>
      <c r="I29" s="88">
        <v>0</v>
      </c>
      <c r="J29" s="67">
        <v>8268</v>
      </c>
      <c r="K29" s="67">
        <v>2092</v>
      </c>
      <c r="L29" s="67">
        <v>62</v>
      </c>
      <c r="M29" s="67">
        <v>0</v>
      </c>
      <c r="N29" s="67">
        <v>12610</v>
      </c>
      <c r="O29" s="67">
        <v>105870</v>
      </c>
      <c r="P29" s="83"/>
      <c r="Q29" s="54" t="s">
        <v>30</v>
      </c>
    </row>
    <row r="30" spans="2:17" ht="35.25" customHeight="1">
      <c r="B30" s="54" t="s">
        <v>31</v>
      </c>
      <c r="D30" s="62">
        <v>0</v>
      </c>
      <c r="E30" s="96">
        <v>182163</v>
      </c>
      <c r="F30" s="96">
        <v>626</v>
      </c>
      <c r="G30" s="96">
        <v>3051</v>
      </c>
      <c r="H30" s="96">
        <v>0</v>
      </c>
      <c r="I30" s="88">
        <v>0</v>
      </c>
      <c r="J30" s="67">
        <v>15993</v>
      </c>
      <c r="K30" s="67">
        <v>2087</v>
      </c>
      <c r="L30" s="67">
        <v>0</v>
      </c>
      <c r="M30" s="67">
        <v>0</v>
      </c>
      <c r="N30" s="67">
        <v>19471</v>
      </c>
      <c r="O30" s="67">
        <v>140935</v>
      </c>
      <c r="P30" s="83"/>
      <c r="Q30" s="54" t="s">
        <v>31</v>
      </c>
    </row>
    <row r="31" spans="2:17" ht="35.25" customHeight="1">
      <c r="B31" s="54" t="s">
        <v>32</v>
      </c>
      <c r="D31" s="62">
        <v>0</v>
      </c>
      <c r="E31" s="96">
        <v>172799</v>
      </c>
      <c r="F31" s="96">
        <v>1265</v>
      </c>
      <c r="G31" s="96">
        <v>3769</v>
      </c>
      <c r="H31" s="96">
        <v>0</v>
      </c>
      <c r="I31" s="88">
        <v>0</v>
      </c>
      <c r="J31" s="67">
        <v>21330</v>
      </c>
      <c r="K31" s="67">
        <v>2289</v>
      </c>
      <c r="L31" s="67">
        <v>1048</v>
      </c>
      <c r="M31" s="67">
        <v>0</v>
      </c>
      <c r="N31" s="67">
        <v>17130</v>
      </c>
      <c r="O31" s="67">
        <v>125968</v>
      </c>
      <c r="P31" s="83"/>
      <c r="Q31" s="54" t="s">
        <v>32</v>
      </c>
    </row>
    <row r="32" spans="2:17" ht="52.5" customHeight="1">
      <c r="B32" s="55" t="s">
        <v>92</v>
      </c>
      <c r="D32" s="62">
        <f aca="true" t="shared" si="1" ref="D32:O32">SUM(D26:D31)</f>
        <v>5442</v>
      </c>
      <c r="E32" s="96">
        <f t="shared" si="1"/>
        <v>1302281</v>
      </c>
      <c r="F32" s="96">
        <f t="shared" si="1"/>
        <v>16377</v>
      </c>
      <c r="G32" s="96">
        <f t="shared" si="1"/>
        <v>35401</v>
      </c>
      <c r="H32" s="96">
        <f t="shared" si="1"/>
        <v>0</v>
      </c>
      <c r="I32" s="88">
        <f t="shared" si="1"/>
        <v>258</v>
      </c>
      <c r="J32" s="67">
        <f t="shared" si="1"/>
        <v>180811</v>
      </c>
      <c r="K32" s="67">
        <f t="shared" si="1"/>
        <v>12059</v>
      </c>
      <c r="L32" s="67">
        <f t="shared" si="1"/>
        <v>2082</v>
      </c>
      <c r="M32" s="67">
        <f t="shared" si="1"/>
        <v>0</v>
      </c>
      <c r="N32" s="67">
        <f t="shared" si="1"/>
        <v>104887</v>
      </c>
      <c r="O32" s="67">
        <f t="shared" si="1"/>
        <v>950406</v>
      </c>
      <c r="P32" s="83"/>
      <c r="Q32" s="55" t="s">
        <v>92</v>
      </c>
    </row>
    <row r="33" spans="2:17" ht="52.5" customHeight="1">
      <c r="B33" s="55" t="s">
        <v>93</v>
      </c>
      <c r="D33" s="62">
        <f aca="true" t="shared" si="2" ref="D33:O33">D25+D32</f>
        <v>1339229</v>
      </c>
      <c r="E33" s="96">
        <f t="shared" si="2"/>
        <v>19616134</v>
      </c>
      <c r="F33" s="96">
        <f t="shared" si="2"/>
        <v>378878</v>
      </c>
      <c r="G33" s="96">
        <f t="shared" si="2"/>
        <v>720139</v>
      </c>
      <c r="H33" s="96">
        <f t="shared" si="2"/>
        <v>2842</v>
      </c>
      <c r="I33" s="88">
        <f t="shared" si="2"/>
        <v>72977</v>
      </c>
      <c r="J33" s="67">
        <f t="shared" si="2"/>
        <v>2883824</v>
      </c>
      <c r="K33" s="67">
        <f t="shared" si="2"/>
        <v>59904</v>
      </c>
      <c r="L33" s="67">
        <f t="shared" si="2"/>
        <v>7402</v>
      </c>
      <c r="M33" s="67">
        <f t="shared" si="2"/>
        <v>146803</v>
      </c>
      <c r="N33" s="67">
        <f t="shared" si="2"/>
        <v>1727508</v>
      </c>
      <c r="O33" s="67">
        <f t="shared" si="2"/>
        <v>13510383</v>
      </c>
      <c r="P33" s="83"/>
      <c r="Q33" s="55" t="s">
        <v>93</v>
      </c>
    </row>
    <row r="34" spans="1:18" ht="25.5" customHeight="1" thickBot="1">
      <c r="A34" s="5"/>
      <c r="B34" s="56"/>
      <c r="C34" s="5"/>
      <c r="D34" s="63"/>
      <c r="E34" s="64"/>
      <c r="F34" s="64"/>
      <c r="G34" s="64"/>
      <c r="H34" s="64"/>
      <c r="I34" s="68"/>
      <c r="J34" s="68"/>
      <c r="K34" s="68"/>
      <c r="L34" s="68"/>
      <c r="M34" s="68"/>
      <c r="N34" s="68"/>
      <c r="O34" s="68"/>
      <c r="P34" s="84"/>
      <c r="Q34" s="56"/>
      <c r="R34" s="5"/>
    </row>
  </sheetData>
  <mergeCells count="4">
    <mergeCell ref="D7:I7"/>
    <mergeCell ref="F8:I8"/>
    <mergeCell ref="J8:O8"/>
    <mergeCell ref="J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xSplit="3" ySplit="11" topLeftCell="K12" activePane="bottomRight" state="frozen"/>
      <selection pane="topLeft" activeCell="T13" sqref="T13"/>
      <selection pane="topRight" activeCell="T13" sqref="T13"/>
      <selection pane="bottomLeft" activeCell="T13" sqref="T13"/>
      <selection pane="bottomRight" activeCell="S1" sqref="S1:V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35" t="s">
        <v>83</v>
      </c>
    </row>
    <row r="4" spans="1:18" ht="24">
      <c r="A4" s="8"/>
      <c r="B4" s="37" t="s">
        <v>33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50" customFormat="1" ht="15" thickBot="1">
      <c r="A6" s="48"/>
      <c r="B6" s="48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8"/>
      <c r="Q6" s="48"/>
      <c r="R6" s="42" t="s">
        <v>1</v>
      </c>
    </row>
    <row r="7" spans="1:18" s="11" customFormat="1" ht="13.5">
      <c r="A7" s="10"/>
      <c r="B7" s="19"/>
      <c r="C7" s="19"/>
      <c r="D7" s="107" t="s">
        <v>130</v>
      </c>
      <c r="E7" s="109"/>
      <c r="F7" s="109"/>
      <c r="G7" s="109"/>
      <c r="H7" s="109"/>
      <c r="I7" s="109"/>
      <c r="J7" s="109" t="s">
        <v>129</v>
      </c>
      <c r="K7" s="115"/>
      <c r="L7" s="27" t="s">
        <v>34</v>
      </c>
      <c r="M7" s="58" t="s">
        <v>57</v>
      </c>
      <c r="N7" s="107" t="s">
        <v>127</v>
      </c>
      <c r="O7" s="115"/>
      <c r="P7" s="19"/>
      <c r="Q7" s="29"/>
      <c r="R7" s="10"/>
    </row>
    <row r="8" spans="1:18" s="11" customFormat="1" ht="13.5">
      <c r="A8" s="10"/>
      <c r="B8" s="19"/>
      <c r="C8" s="19"/>
      <c r="D8" s="111" t="s">
        <v>131</v>
      </c>
      <c r="E8" s="113"/>
      <c r="F8" s="113"/>
      <c r="G8" s="113"/>
      <c r="H8" s="113"/>
      <c r="I8" s="113"/>
      <c r="J8" s="21" t="s">
        <v>128</v>
      </c>
      <c r="K8" s="27" t="s">
        <v>35</v>
      </c>
      <c r="L8" s="22" t="s">
        <v>36</v>
      </c>
      <c r="M8" s="59" t="s">
        <v>64</v>
      </c>
      <c r="N8" s="27" t="s">
        <v>10</v>
      </c>
      <c r="O8" s="27" t="s">
        <v>11</v>
      </c>
      <c r="P8" s="19"/>
      <c r="Q8" s="29"/>
      <c r="R8" s="10"/>
    </row>
    <row r="9" spans="1:18" s="11" customFormat="1" ht="13.5">
      <c r="A9" s="10"/>
      <c r="B9" s="25" t="s">
        <v>94</v>
      </c>
      <c r="C9" s="23"/>
      <c r="D9" s="103" t="s">
        <v>113</v>
      </c>
      <c r="E9" s="28" t="s">
        <v>114</v>
      </c>
      <c r="F9" s="28" t="s">
        <v>115</v>
      </c>
      <c r="G9" s="28" t="s">
        <v>116</v>
      </c>
      <c r="H9" s="28" t="s">
        <v>117</v>
      </c>
      <c r="I9" s="28" t="s">
        <v>118</v>
      </c>
      <c r="J9" s="28" t="s">
        <v>119</v>
      </c>
      <c r="K9" s="22" t="s">
        <v>44</v>
      </c>
      <c r="L9" s="22" t="s">
        <v>45</v>
      </c>
      <c r="M9" s="59"/>
      <c r="N9" s="22" t="s">
        <v>70</v>
      </c>
      <c r="O9" s="22" t="s">
        <v>71</v>
      </c>
      <c r="P9" s="19"/>
      <c r="Q9" s="25" t="s">
        <v>94</v>
      </c>
      <c r="R9" s="10"/>
    </row>
    <row r="10" spans="1:18" s="11" customFormat="1" ht="13.5">
      <c r="A10" s="10"/>
      <c r="B10" s="19"/>
      <c r="C10" s="19"/>
      <c r="D10" s="104" t="s">
        <v>53</v>
      </c>
      <c r="E10" s="91" t="s">
        <v>120</v>
      </c>
      <c r="F10" s="91" t="s">
        <v>121</v>
      </c>
      <c r="G10" s="91" t="s">
        <v>122</v>
      </c>
      <c r="H10" s="91" t="s">
        <v>124</v>
      </c>
      <c r="I10" s="91" t="s">
        <v>125</v>
      </c>
      <c r="J10" s="22" t="s">
        <v>54</v>
      </c>
      <c r="K10" s="22"/>
      <c r="L10" s="22" t="s">
        <v>55</v>
      </c>
      <c r="M10" s="59"/>
      <c r="N10" s="22"/>
      <c r="O10" s="22" t="s">
        <v>75</v>
      </c>
      <c r="P10" s="29"/>
      <c r="Q10" s="29"/>
      <c r="R10" s="10"/>
    </row>
    <row r="11" spans="1:18" s="11" customFormat="1" ht="14.25" thickBot="1">
      <c r="A11" s="12"/>
      <c r="B11" s="12"/>
      <c r="C11" s="12"/>
      <c r="D11" s="60"/>
      <c r="E11" s="24"/>
      <c r="F11" s="24"/>
      <c r="G11" s="30" t="s">
        <v>123</v>
      </c>
      <c r="H11" s="24"/>
      <c r="I11" s="30" t="s">
        <v>126</v>
      </c>
      <c r="J11" s="24"/>
      <c r="K11" s="24"/>
      <c r="L11" s="30"/>
      <c r="M11" s="60"/>
      <c r="N11" s="24"/>
      <c r="O11" s="24"/>
      <c r="P11" s="13"/>
      <c r="Q11" s="32"/>
      <c r="R11" s="12"/>
    </row>
    <row r="12" spans="2:17" ht="52.5" customHeight="1">
      <c r="B12" s="54" t="s">
        <v>22</v>
      </c>
      <c r="D12" s="105">
        <v>0</v>
      </c>
      <c r="E12" s="88">
        <v>30295</v>
      </c>
      <c r="F12" s="88">
        <v>0</v>
      </c>
      <c r="G12" s="88">
        <v>4379</v>
      </c>
      <c r="H12" s="88">
        <v>0</v>
      </c>
      <c r="I12" s="88">
        <v>0</v>
      </c>
      <c r="J12" s="67">
        <v>0</v>
      </c>
      <c r="K12" s="67">
        <v>0</v>
      </c>
      <c r="L12" s="87">
        <v>2716267</v>
      </c>
      <c r="M12" s="87">
        <v>1975189</v>
      </c>
      <c r="N12" s="87">
        <v>1975189</v>
      </c>
      <c r="O12" s="67">
        <v>0</v>
      </c>
      <c r="P12" s="82"/>
      <c r="Q12" s="54" t="s">
        <v>22</v>
      </c>
    </row>
    <row r="13" spans="2:17" ht="35.25" customHeight="1">
      <c r="B13" s="54" t="s">
        <v>23</v>
      </c>
      <c r="D13" s="105">
        <v>0</v>
      </c>
      <c r="E13" s="88">
        <v>9210</v>
      </c>
      <c r="F13" s="88">
        <v>0</v>
      </c>
      <c r="G13" s="88">
        <v>0</v>
      </c>
      <c r="H13" s="88">
        <v>0</v>
      </c>
      <c r="I13" s="88">
        <v>0</v>
      </c>
      <c r="J13" s="67">
        <v>0</v>
      </c>
      <c r="K13" s="67">
        <v>0</v>
      </c>
      <c r="L13" s="88">
        <v>974514</v>
      </c>
      <c r="M13" s="88">
        <v>1127347</v>
      </c>
      <c r="N13" s="88">
        <v>1127347</v>
      </c>
      <c r="O13" s="67">
        <v>0</v>
      </c>
      <c r="P13" s="83"/>
      <c r="Q13" s="54" t="s">
        <v>23</v>
      </c>
    </row>
    <row r="14" spans="2:17" ht="35.25" customHeight="1">
      <c r="B14" s="54" t="s">
        <v>24</v>
      </c>
      <c r="D14" s="105">
        <v>1871</v>
      </c>
      <c r="E14" s="88">
        <v>0</v>
      </c>
      <c r="F14" s="88">
        <v>0</v>
      </c>
      <c r="G14" s="88">
        <v>0</v>
      </c>
      <c r="H14" s="88">
        <v>28</v>
      </c>
      <c r="I14" s="88">
        <v>0</v>
      </c>
      <c r="J14" s="67">
        <v>47502</v>
      </c>
      <c r="K14" s="67">
        <v>0</v>
      </c>
      <c r="L14" s="88">
        <v>1270117</v>
      </c>
      <c r="M14" s="88">
        <v>947655</v>
      </c>
      <c r="N14" s="88">
        <v>947655</v>
      </c>
      <c r="O14" s="67">
        <v>0</v>
      </c>
      <c r="P14" s="83"/>
      <c r="Q14" s="54" t="s">
        <v>24</v>
      </c>
    </row>
    <row r="15" spans="2:17" ht="35.25" customHeight="1">
      <c r="B15" s="54" t="s">
        <v>25</v>
      </c>
      <c r="D15" s="105">
        <v>0</v>
      </c>
      <c r="E15" s="88">
        <v>0</v>
      </c>
      <c r="F15" s="88">
        <v>1054</v>
      </c>
      <c r="G15" s="88">
        <v>0</v>
      </c>
      <c r="H15" s="88">
        <v>0</v>
      </c>
      <c r="I15" s="88">
        <v>0</v>
      </c>
      <c r="J15" s="67">
        <v>0</v>
      </c>
      <c r="K15" s="67">
        <v>0</v>
      </c>
      <c r="L15" s="88">
        <v>784237</v>
      </c>
      <c r="M15" s="88">
        <v>788972</v>
      </c>
      <c r="N15" s="88">
        <v>788972</v>
      </c>
      <c r="O15" s="67">
        <v>0</v>
      </c>
      <c r="P15" s="83"/>
      <c r="Q15" s="54" t="s">
        <v>25</v>
      </c>
    </row>
    <row r="16" spans="2:17" ht="35.25" customHeight="1">
      <c r="B16" s="54" t="s">
        <v>26</v>
      </c>
      <c r="D16" s="105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67">
        <v>0</v>
      </c>
      <c r="K16" s="67">
        <v>0</v>
      </c>
      <c r="L16" s="88">
        <v>938359</v>
      </c>
      <c r="M16" s="88">
        <v>762346</v>
      </c>
      <c r="N16" s="88">
        <v>762346</v>
      </c>
      <c r="O16" s="67">
        <v>0</v>
      </c>
      <c r="P16" s="83"/>
      <c r="Q16" s="54" t="s">
        <v>26</v>
      </c>
    </row>
    <row r="17" spans="2:17" ht="35.25" customHeight="1">
      <c r="B17" s="54" t="s">
        <v>27</v>
      </c>
      <c r="D17" s="105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67">
        <v>302</v>
      </c>
      <c r="K17" s="67">
        <v>0</v>
      </c>
      <c r="L17" s="88">
        <v>565124</v>
      </c>
      <c r="M17" s="88">
        <v>494757</v>
      </c>
      <c r="N17" s="88">
        <v>494757</v>
      </c>
      <c r="O17" s="67">
        <v>0</v>
      </c>
      <c r="P17" s="83"/>
      <c r="Q17" s="54" t="s">
        <v>27</v>
      </c>
    </row>
    <row r="18" spans="2:17" ht="35.25" customHeight="1">
      <c r="B18" s="54" t="s">
        <v>84</v>
      </c>
      <c r="D18" s="105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67">
        <v>0</v>
      </c>
      <c r="K18" s="67">
        <v>0</v>
      </c>
      <c r="L18" s="88">
        <v>563702</v>
      </c>
      <c r="M18" s="88">
        <v>300514</v>
      </c>
      <c r="N18" s="88">
        <v>0</v>
      </c>
      <c r="O18" s="67">
        <v>300514</v>
      </c>
      <c r="P18" s="83"/>
      <c r="Q18" s="54" t="s">
        <v>84</v>
      </c>
    </row>
    <row r="19" spans="2:17" ht="35.25" customHeight="1">
      <c r="B19" s="54" t="s">
        <v>85</v>
      </c>
      <c r="D19" s="105">
        <v>0</v>
      </c>
      <c r="E19" s="88">
        <v>73</v>
      </c>
      <c r="F19" s="88">
        <v>0</v>
      </c>
      <c r="G19" s="88">
        <v>0</v>
      </c>
      <c r="H19" s="88">
        <v>0</v>
      </c>
      <c r="I19" s="88">
        <v>0</v>
      </c>
      <c r="J19" s="67">
        <v>0</v>
      </c>
      <c r="K19" s="67">
        <v>0</v>
      </c>
      <c r="L19" s="88">
        <v>1000523</v>
      </c>
      <c r="M19" s="88">
        <v>476687</v>
      </c>
      <c r="N19" s="88">
        <v>0</v>
      </c>
      <c r="O19" s="67">
        <v>476687</v>
      </c>
      <c r="P19" s="83"/>
      <c r="Q19" s="54" t="s">
        <v>85</v>
      </c>
    </row>
    <row r="20" spans="2:17" ht="35.25" customHeight="1">
      <c r="B20" s="54" t="s">
        <v>86</v>
      </c>
      <c r="D20" s="105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67">
        <v>0</v>
      </c>
      <c r="K20" s="67">
        <v>0</v>
      </c>
      <c r="L20" s="88">
        <v>489972</v>
      </c>
      <c r="M20" s="88">
        <v>300122</v>
      </c>
      <c r="N20" s="88">
        <v>0</v>
      </c>
      <c r="O20" s="67">
        <v>300122</v>
      </c>
      <c r="P20" s="83"/>
      <c r="Q20" s="54" t="s">
        <v>86</v>
      </c>
    </row>
    <row r="21" spans="2:17" ht="35.25" customHeight="1">
      <c r="B21" s="54" t="s">
        <v>87</v>
      </c>
      <c r="D21" s="105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67">
        <v>0</v>
      </c>
      <c r="K21" s="67">
        <v>0</v>
      </c>
      <c r="L21" s="88">
        <v>551508</v>
      </c>
      <c r="M21" s="88">
        <v>293310</v>
      </c>
      <c r="N21" s="88">
        <v>0</v>
      </c>
      <c r="O21" s="67">
        <v>293310</v>
      </c>
      <c r="P21" s="83"/>
      <c r="Q21" s="54" t="s">
        <v>87</v>
      </c>
    </row>
    <row r="22" spans="2:17" ht="35.25" customHeight="1">
      <c r="B22" s="54" t="s">
        <v>88</v>
      </c>
      <c r="D22" s="105">
        <v>0</v>
      </c>
      <c r="E22" s="88">
        <v>10760</v>
      </c>
      <c r="F22" s="88">
        <v>0</v>
      </c>
      <c r="G22" s="88">
        <v>0</v>
      </c>
      <c r="H22" s="88">
        <v>0</v>
      </c>
      <c r="I22" s="88">
        <v>0</v>
      </c>
      <c r="J22" s="67">
        <v>0</v>
      </c>
      <c r="K22" s="67">
        <v>484017</v>
      </c>
      <c r="L22" s="88">
        <v>783602</v>
      </c>
      <c r="M22" s="88">
        <v>466951</v>
      </c>
      <c r="N22" s="88">
        <v>0</v>
      </c>
      <c r="O22" s="67">
        <v>466951</v>
      </c>
      <c r="P22" s="83"/>
      <c r="Q22" s="54" t="s">
        <v>88</v>
      </c>
    </row>
    <row r="23" spans="2:17" ht="35.25" customHeight="1">
      <c r="B23" s="54" t="s">
        <v>89</v>
      </c>
      <c r="D23" s="105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67">
        <v>0</v>
      </c>
      <c r="K23" s="67">
        <v>0</v>
      </c>
      <c r="L23" s="88">
        <v>1240058</v>
      </c>
      <c r="M23" s="88">
        <v>1307283</v>
      </c>
      <c r="N23" s="88">
        <v>1307283</v>
      </c>
      <c r="O23" s="67">
        <v>0</v>
      </c>
      <c r="P23" s="83"/>
      <c r="Q23" s="54" t="s">
        <v>89</v>
      </c>
    </row>
    <row r="24" spans="2:17" ht="35.25" customHeight="1">
      <c r="B24" s="54" t="s">
        <v>90</v>
      </c>
      <c r="D24" s="105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67">
        <v>0</v>
      </c>
      <c r="K24" s="67">
        <v>0</v>
      </c>
      <c r="L24" s="88">
        <v>496611</v>
      </c>
      <c r="M24" s="88">
        <v>252912</v>
      </c>
      <c r="N24" s="88">
        <v>0</v>
      </c>
      <c r="O24" s="67">
        <v>252912</v>
      </c>
      <c r="P24" s="83"/>
      <c r="Q24" s="54" t="s">
        <v>90</v>
      </c>
    </row>
    <row r="25" spans="2:17" ht="52.5" customHeight="1">
      <c r="B25" s="55" t="s">
        <v>91</v>
      </c>
      <c r="D25" s="105">
        <f aca="true" t="shared" si="0" ref="D25:O25">SUM(D12:D24)</f>
        <v>1871</v>
      </c>
      <c r="E25" s="88">
        <f t="shared" si="0"/>
        <v>50338</v>
      </c>
      <c r="F25" s="88">
        <f t="shared" si="0"/>
        <v>1054</v>
      </c>
      <c r="G25" s="88">
        <f t="shared" si="0"/>
        <v>4379</v>
      </c>
      <c r="H25" s="88">
        <f t="shared" si="0"/>
        <v>28</v>
      </c>
      <c r="I25" s="88">
        <f t="shared" si="0"/>
        <v>0</v>
      </c>
      <c r="J25" s="67">
        <f t="shared" si="0"/>
        <v>47804</v>
      </c>
      <c r="K25" s="67">
        <f t="shared" si="0"/>
        <v>484017</v>
      </c>
      <c r="L25" s="88">
        <f t="shared" si="0"/>
        <v>12374594</v>
      </c>
      <c r="M25" s="88">
        <f t="shared" si="0"/>
        <v>9494045</v>
      </c>
      <c r="N25" s="88">
        <f t="shared" si="0"/>
        <v>7403549</v>
      </c>
      <c r="O25" s="67">
        <f t="shared" si="0"/>
        <v>2090496</v>
      </c>
      <c r="P25" s="83"/>
      <c r="Q25" s="55" t="s">
        <v>91</v>
      </c>
    </row>
    <row r="26" spans="2:17" ht="52.5" customHeight="1">
      <c r="B26" s="54" t="s">
        <v>28</v>
      </c>
      <c r="D26" s="105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67">
        <v>0</v>
      </c>
      <c r="K26" s="67">
        <v>0</v>
      </c>
      <c r="L26" s="88">
        <v>269433</v>
      </c>
      <c r="M26" s="88">
        <v>147224</v>
      </c>
      <c r="N26" s="88">
        <v>0</v>
      </c>
      <c r="O26" s="67">
        <v>147224</v>
      </c>
      <c r="P26" s="83"/>
      <c r="Q26" s="54" t="s">
        <v>28</v>
      </c>
    </row>
    <row r="27" spans="2:17" ht="35.25" customHeight="1">
      <c r="B27" s="54" t="s">
        <v>29</v>
      </c>
      <c r="D27" s="105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67">
        <v>0</v>
      </c>
      <c r="K27" s="67">
        <v>0</v>
      </c>
      <c r="L27" s="88">
        <v>163021</v>
      </c>
      <c r="M27" s="88">
        <v>91880</v>
      </c>
      <c r="N27" s="88">
        <v>0</v>
      </c>
      <c r="O27" s="67">
        <v>91880</v>
      </c>
      <c r="P27" s="83"/>
      <c r="Q27" s="54" t="s">
        <v>29</v>
      </c>
    </row>
    <row r="28" spans="2:17" ht="35.25" customHeight="1">
      <c r="B28" s="54" t="s">
        <v>95</v>
      </c>
      <c r="D28" s="105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67">
        <v>0</v>
      </c>
      <c r="K28" s="67">
        <v>0</v>
      </c>
      <c r="L28" s="88">
        <v>211966</v>
      </c>
      <c r="M28" s="88">
        <v>127664</v>
      </c>
      <c r="N28" s="88">
        <v>0</v>
      </c>
      <c r="O28" s="67">
        <v>127664</v>
      </c>
      <c r="P28" s="83"/>
      <c r="Q28" s="54" t="s">
        <v>95</v>
      </c>
    </row>
    <row r="29" spans="2:17" ht="35.25" customHeight="1">
      <c r="B29" s="54" t="s">
        <v>30</v>
      </c>
      <c r="D29" s="105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67">
        <v>0</v>
      </c>
      <c r="K29" s="67">
        <v>0</v>
      </c>
      <c r="L29" s="88">
        <v>115600</v>
      </c>
      <c r="M29" s="88">
        <v>51905</v>
      </c>
      <c r="N29" s="88">
        <v>0</v>
      </c>
      <c r="O29" s="67">
        <v>51905</v>
      </c>
      <c r="P29" s="83"/>
      <c r="Q29" s="54" t="s">
        <v>30</v>
      </c>
    </row>
    <row r="30" spans="2:17" ht="35.25" customHeight="1">
      <c r="B30" s="54" t="s">
        <v>31</v>
      </c>
      <c r="D30" s="105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67">
        <v>0</v>
      </c>
      <c r="K30" s="67">
        <v>0</v>
      </c>
      <c r="L30" s="88">
        <v>132251</v>
      </c>
      <c r="M30" s="88">
        <v>71248</v>
      </c>
      <c r="N30" s="88">
        <v>0</v>
      </c>
      <c r="O30" s="67">
        <v>71248</v>
      </c>
      <c r="P30" s="83"/>
      <c r="Q30" s="54" t="s">
        <v>31</v>
      </c>
    </row>
    <row r="31" spans="2:17" ht="35.25" customHeight="1">
      <c r="B31" s="54" t="s">
        <v>32</v>
      </c>
      <c r="D31" s="105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67">
        <v>0</v>
      </c>
      <c r="K31" s="67">
        <v>0</v>
      </c>
      <c r="L31" s="88">
        <v>144513</v>
      </c>
      <c r="M31" s="88">
        <v>65855</v>
      </c>
      <c r="N31" s="88">
        <v>1626</v>
      </c>
      <c r="O31" s="67">
        <v>64229</v>
      </c>
      <c r="P31" s="83"/>
      <c r="Q31" s="54" t="s">
        <v>32</v>
      </c>
    </row>
    <row r="32" spans="2:17" ht="52.5" customHeight="1">
      <c r="B32" s="55" t="s">
        <v>92</v>
      </c>
      <c r="D32" s="105">
        <f aca="true" t="shared" si="1" ref="D32:O32">SUM(D26:D31)</f>
        <v>0</v>
      </c>
      <c r="E32" s="88">
        <f t="shared" si="1"/>
        <v>0</v>
      </c>
      <c r="F32" s="88">
        <f t="shared" si="1"/>
        <v>0</v>
      </c>
      <c r="G32" s="88">
        <f t="shared" si="1"/>
        <v>0</v>
      </c>
      <c r="H32" s="88">
        <f t="shared" si="1"/>
        <v>0</v>
      </c>
      <c r="I32" s="88">
        <f t="shared" si="1"/>
        <v>0</v>
      </c>
      <c r="J32" s="67">
        <f t="shared" si="1"/>
        <v>0</v>
      </c>
      <c r="K32" s="67">
        <f t="shared" si="1"/>
        <v>0</v>
      </c>
      <c r="L32" s="88">
        <f t="shared" si="1"/>
        <v>1036784</v>
      </c>
      <c r="M32" s="88">
        <f t="shared" si="1"/>
        <v>555776</v>
      </c>
      <c r="N32" s="88">
        <f t="shared" si="1"/>
        <v>1626</v>
      </c>
      <c r="O32" s="67">
        <f t="shared" si="1"/>
        <v>554150</v>
      </c>
      <c r="P32" s="83"/>
      <c r="Q32" s="55" t="s">
        <v>92</v>
      </c>
    </row>
    <row r="33" spans="2:17" ht="52.5" customHeight="1">
      <c r="B33" s="55" t="s">
        <v>93</v>
      </c>
      <c r="D33" s="105">
        <f aca="true" t="shared" si="2" ref="D33:O33">D25+D32</f>
        <v>1871</v>
      </c>
      <c r="E33" s="88">
        <f t="shared" si="2"/>
        <v>50338</v>
      </c>
      <c r="F33" s="88">
        <f t="shared" si="2"/>
        <v>1054</v>
      </c>
      <c r="G33" s="88">
        <f t="shared" si="2"/>
        <v>4379</v>
      </c>
      <c r="H33" s="88">
        <f t="shared" si="2"/>
        <v>28</v>
      </c>
      <c r="I33" s="88">
        <f t="shared" si="2"/>
        <v>0</v>
      </c>
      <c r="J33" s="67">
        <f t="shared" si="2"/>
        <v>47804</v>
      </c>
      <c r="K33" s="67">
        <f t="shared" si="2"/>
        <v>484017</v>
      </c>
      <c r="L33" s="88">
        <f t="shared" si="2"/>
        <v>13411378</v>
      </c>
      <c r="M33" s="88">
        <f t="shared" si="2"/>
        <v>10049821</v>
      </c>
      <c r="N33" s="88">
        <f t="shared" si="2"/>
        <v>7405175</v>
      </c>
      <c r="O33" s="67">
        <f t="shared" si="2"/>
        <v>2644646</v>
      </c>
      <c r="P33" s="83"/>
      <c r="Q33" s="55" t="s">
        <v>93</v>
      </c>
    </row>
    <row r="34" spans="1:18" ht="25.5" customHeight="1" thickBot="1">
      <c r="A34" s="5"/>
      <c r="B34" s="56"/>
      <c r="C34" s="5"/>
      <c r="D34" s="106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84"/>
      <c r="Q34" s="56"/>
      <c r="R34" s="5"/>
    </row>
  </sheetData>
  <mergeCells count="4">
    <mergeCell ref="N7:O7"/>
    <mergeCell ref="J7:K7"/>
    <mergeCell ref="D7:I7"/>
    <mergeCell ref="D8:I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="75" zoomScaleNormal="75" zoomScaleSheetLayoutView="75" workbookViewId="0" topLeftCell="A1">
      <pane xSplit="3" ySplit="11" topLeftCell="P12" activePane="bottomRight" state="frozen"/>
      <selection pane="topLeft" activeCell="T13" sqref="T13"/>
      <selection pane="topRight" activeCell="T13" sqref="T13"/>
      <selection pane="bottomLeft" activeCell="T13" sqref="T13"/>
      <selection pane="bottomRight" activeCell="T1" sqref="T1:V16384"/>
    </sheetView>
  </sheetViews>
  <sheetFormatPr defaultColWidth="9.00390625" defaultRowHeight="13.5"/>
  <cols>
    <col min="1" max="1" width="1.75390625" style="11" customWidth="1"/>
    <col min="2" max="2" width="13.375" style="11" customWidth="1"/>
    <col min="3" max="3" width="1.75390625" style="11" customWidth="1"/>
    <col min="4" max="13" width="15.25390625" style="4" customWidth="1"/>
    <col min="14" max="16" width="15.25390625" style="11" customWidth="1"/>
    <col min="17" max="17" width="1.75390625" style="4" customWidth="1"/>
    <col min="18" max="18" width="13.375" style="4" customWidth="1"/>
    <col min="19" max="19" width="1.75390625" style="4" customWidth="1"/>
    <col min="20" max="25" width="15.375" style="71" customWidth="1"/>
    <col min="26" max="26" width="1.75390625" style="71" customWidth="1"/>
    <col min="27" max="27" width="13.375" style="71" customWidth="1"/>
    <col min="28" max="28" width="1.75390625" style="71" customWidth="1"/>
    <col min="29" max="16384" width="9.00390625" style="11" customWidth="1"/>
  </cols>
  <sheetData>
    <row r="1" ht="14.25">
      <c r="B1" s="34" t="s">
        <v>83</v>
      </c>
    </row>
    <row r="4" spans="1:37" ht="24">
      <c r="A4" s="18"/>
      <c r="B4" s="52" t="s">
        <v>33</v>
      </c>
      <c r="C4" s="18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9"/>
      <c r="R4" s="9"/>
      <c r="S4" s="9"/>
      <c r="Z4" s="72"/>
      <c r="AA4" s="72"/>
      <c r="AB4" s="72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7.25">
      <c r="A5" s="18"/>
      <c r="B5" s="18"/>
      <c r="C5" s="1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9"/>
      <c r="R5" s="9"/>
      <c r="S5" s="9"/>
      <c r="Z5" s="72"/>
      <c r="AA5" s="72"/>
      <c r="AB5" s="72"/>
      <c r="AC5" s="10"/>
      <c r="AD5" s="10"/>
      <c r="AE5" s="10"/>
      <c r="AF5" s="10"/>
      <c r="AG5" s="10"/>
      <c r="AH5" s="10"/>
      <c r="AI5" s="10"/>
      <c r="AJ5" s="10"/>
      <c r="AK5" s="10"/>
    </row>
    <row r="6" spans="1:28" s="47" customFormat="1" ht="15" thickBot="1">
      <c r="A6" s="44"/>
      <c r="B6" s="44"/>
      <c r="C6" s="44"/>
      <c r="D6" s="49"/>
      <c r="E6" s="49"/>
      <c r="F6" s="49"/>
      <c r="G6" s="49"/>
      <c r="H6" s="49"/>
      <c r="I6" s="49"/>
      <c r="J6" s="49"/>
      <c r="K6" s="49"/>
      <c r="L6" s="49"/>
      <c r="M6" s="49"/>
      <c r="N6" s="45"/>
      <c r="O6" s="45"/>
      <c r="P6" s="46"/>
      <c r="Q6" s="48"/>
      <c r="R6" s="48"/>
      <c r="S6" s="42" t="s">
        <v>1</v>
      </c>
      <c r="T6" s="73"/>
      <c r="U6" s="73"/>
      <c r="V6" s="73"/>
      <c r="W6" s="73"/>
      <c r="X6" s="73"/>
      <c r="Y6" s="73"/>
      <c r="Z6" s="73"/>
      <c r="AA6" s="73"/>
      <c r="AB6" s="74"/>
    </row>
    <row r="7" spans="1:37" ht="13.5">
      <c r="A7" s="10"/>
      <c r="B7" s="19"/>
      <c r="C7" s="19"/>
      <c r="D7" s="58" t="s">
        <v>58</v>
      </c>
      <c r="E7" s="27" t="s">
        <v>59</v>
      </c>
      <c r="F7" s="20" t="s">
        <v>60</v>
      </c>
      <c r="G7" s="21"/>
      <c r="H7" s="27" t="s">
        <v>61</v>
      </c>
      <c r="I7" s="27" t="s">
        <v>62</v>
      </c>
      <c r="J7" s="86"/>
      <c r="K7" s="89"/>
      <c r="L7" s="107" t="s">
        <v>63</v>
      </c>
      <c r="M7" s="108"/>
      <c r="N7" s="108"/>
      <c r="O7" s="108"/>
      <c r="P7" s="115"/>
      <c r="Q7" s="19"/>
      <c r="R7" s="29"/>
      <c r="S7" s="10"/>
      <c r="T7" s="70"/>
      <c r="U7" s="70"/>
      <c r="V7" s="70"/>
      <c r="W7" s="70"/>
      <c r="X7" s="70"/>
      <c r="Y7" s="70"/>
      <c r="Z7" s="19"/>
      <c r="AA7" s="19"/>
      <c r="AB7" s="19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3.5">
      <c r="A8" s="10"/>
      <c r="B8" s="19"/>
      <c r="C8" s="19"/>
      <c r="D8" s="59" t="s">
        <v>65</v>
      </c>
      <c r="E8" s="22" t="s">
        <v>66</v>
      </c>
      <c r="F8" s="27" t="s">
        <v>10</v>
      </c>
      <c r="G8" s="27" t="s">
        <v>11</v>
      </c>
      <c r="H8" s="22" t="s">
        <v>67</v>
      </c>
      <c r="I8" s="22" t="s">
        <v>54</v>
      </c>
      <c r="J8" s="23" t="s">
        <v>68</v>
      </c>
      <c r="K8" s="59" t="s">
        <v>98</v>
      </c>
      <c r="L8" s="20" t="s">
        <v>69</v>
      </c>
      <c r="M8" s="21"/>
      <c r="N8" s="61" t="s">
        <v>81</v>
      </c>
      <c r="O8" s="21"/>
      <c r="P8" s="22"/>
      <c r="Q8" s="19"/>
      <c r="R8" s="29"/>
      <c r="S8" s="10"/>
      <c r="T8" s="70"/>
      <c r="U8" s="70"/>
      <c r="V8" s="70"/>
      <c r="W8" s="70"/>
      <c r="X8" s="70"/>
      <c r="Y8" s="70"/>
      <c r="Z8" s="19"/>
      <c r="AA8" s="19"/>
      <c r="AB8" s="19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3.5">
      <c r="A9" s="10"/>
      <c r="B9" s="25" t="s">
        <v>94</v>
      </c>
      <c r="C9" s="23"/>
      <c r="D9" s="59" t="s">
        <v>72</v>
      </c>
      <c r="E9" s="22"/>
      <c r="F9" s="22" t="s">
        <v>73</v>
      </c>
      <c r="G9" s="22" t="s">
        <v>54</v>
      </c>
      <c r="H9" s="22" t="s">
        <v>74</v>
      </c>
      <c r="I9" s="22"/>
      <c r="J9" s="22"/>
      <c r="K9" s="59" t="s">
        <v>99</v>
      </c>
      <c r="L9" s="22"/>
      <c r="M9" s="22"/>
      <c r="N9" s="59"/>
      <c r="O9" s="22"/>
      <c r="P9" s="22" t="s">
        <v>82</v>
      </c>
      <c r="Q9" s="19"/>
      <c r="R9" s="25" t="s">
        <v>94</v>
      </c>
      <c r="S9" s="10"/>
      <c r="T9" s="70"/>
      <c r="U9" s="70"/>
      <c r="V9" s="70"/>
      <c r="W9" s="70"/>
      <c r="X9" s="70"/>
      <c r="Y9" s="70"/>
      <c r="Z9" s="19"/>
      <c r="AA9" s="25"/>
      <c r="AB9" s="19"/>
      <c r="AC9" s="10"/>
      <c r="AD9" s="10"/>
      <c r="AE9" s="10"/>
      <c r="AF9" s="10"/>
      <c r="AG9" s="10"/>
      <c r="AH9" s="10"/>
      <c r="AI9" s="10"/>
      <c r="AJ9" s="51"/>
      <c r="AK9" s="10"/>
    </row>
    <row r="10" spans="1:37" ht="13.5">
      <c r="A10" s="10"/>
      <c r="B10" s="19"/>
      <c r="C10" s="19"/>
      <c r="D10" s="59"/>
      <c r="E10" s="22"/>
      <c r="F10" s="22" t="s">
        <v>76</v>
      </c>
      <c r="G10" s="22"/>
      <c r="H10" s="22"/>
      <c r="I10" s="22"/>
      <c r="J10" s="22" t="s">
        <v>77</v>
      </c>
      <c r="K10" s="59" t="s">
        <v>100</v>
      </c>
      <c r="L10" s="22" t="s">
        <v>78</v>
      </c>
      <c r="M10" s="22" t="s">
        <v>79</v>
      </c>
      <c r="N10" s="59" t="s">
        <v>78</v>
      </c>
      <c r="O10" s="22" t="s">
        <v>79</v>
      </c>
      <c r="P10" s="22"/>
      <c r="Q10" s="29"/>
      <c r="R10" s="29"/>
      <c r="S10" s="10"/>
      <c r="T10" s="70"/>
      <c r="U10" s="70"/>
      <c r="V10" s="70"/>
      <c r="W10" s="70"/>
      <c r="X10" s="70"/>
      <c r="Y10" s="70"/>
      <c r="Z10" s="29"/>
      <c r="AA10" s="19"/>
      <c r="AB10" s="19"/>
      <c r="AC10" s="10"/>
      <c r="AD10" s="10" t="s">
        <v>97</v>
      </c>
      <c r="AE10" s="10"/>
      <c r="AF10" s="10"/>
      <c r="AG10" s="10"/>
      <c r="AH10" s="10"/>
      <c r="AI10" s="10"/>
      <c r="AJ10" s="10"/>
      <c r="AK10" s="10"/>
    </row>
    <row r="11" spans="1:37" ht="14.25" thickBot="1">
      <c r="A11" s="12"/>
      <c r="B11" s="12"/>
      <c r="C11" s="12"/>
      <c r="D11" s="60"/>
      <c r="E11" s="24"/>
      <c r="F11" s="30" t="s">
        <v>80</v>
      </c>
      <c r="G11" s="24"/>
      <c r="H11" s="24"/>
      <c r="I11" s="24"/>
      <c r="J11" s="24"/>
      <c r="K11" s="60"/>
      <c r="L11" s="24"/>
      <c r="M11" s="24"/>
      <c r="N11" s="60"/>
      <c r="O11" s="24"/>
      <c r="P11" s="24"/>
      <c r="Q11" s="13"/>
      <c r="R11" s="32"/>
      <c r="S11" s="12"/>
      <c r="T11" s="70"/>
      <c r="U11" s="70"/>
      <c r="V11" s="70"/>
      <c r="W11" s="70"/>
      <c r="X11" s="70"/>
      <c r="Y11" s="70"/>
      <c r="Z11" s="31"/>
      <c r="AA11" s="19"/>
      <c r="AB11" s="19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2:34" ht="52.5" customHeight="1">
      <c r="B12" s="54" t="s">
        <v>22</v>
      </c>
      <c r="D12" s="105">
        <v>3967</v>
      </c>
      <c r="E12" s="67">
        <v>78291</v>
      </c>
      <c r="F12" s="67">
        <v>78113</v>
      </c>
      <c r="G12" s="67">
        <v>178</v>
      </c>
      <c r="H12" s="67">
        <v>10033</v>
      </c>
      <c r="I12" s="67">
        <v>267499</v>
      </c>
      <c r="J12" s="67">
        <v>20144774</v>
      </c>
      <c r="K12" s="67">
        <v>140080</v>
      </c>
      <c r="L12" s="67">
        <v>183676</v>
      </c>
      <c r="M12" s="67">
        <v>21978</v>
      </c>
      <c r="N12" s="101">
        <v>0</v>
      </c>
      <c r="O12" s="65">
        <v>0</v>
      </c>
      <c r="P12" s="65">
        <v>205654</v>
      </c>
      <c r="Q12" s="82"/>
      <c r="R12" s="54" t="s">
        <v>22</v>
      </c>
      <c r="T12" s="75"/>
      <c r="U12" s="76"/>
      <c r="V12" s="77"/>
      <c r="W12" s="76"/>
      <c r="X12" s="75"/>
      <c r="Y12" s="78"/>
      <c r="Z12" s="79"/>
      <c r="AA12" s="54"/>
      <c r="AB12" s="79"/>
      <c r="AC12" s="65"/>
      <c r="AD12" s="65" t="str">
        <f>IF(P12=SUM(その４!L12:M12,その４!N12:O12),"○","×")</f>
        <v>○</v>
      </c>
      <c r="AE12" s="65"/>
      <c r="AF12" s="65"/>
      <c r="AG12" s="65"/>
      <c r="AH12" s="65"/>
    </row>
    <row r="13" spans="2:34" ht="35.25" customHeight="1">
      <c r="B13" s="54" t="s">
        <v>23</v>
      </c>
      <c r="D13" s="105">
        <v>4766</v>
      </c>
      <c r="E13" s="67">
        <v>20220</v>
      </c>
      <c r="F13" s="67">
        <v>6626</v>
      </c>
      <c r="G13" s="67">
        <v>13594</v>
      </c>
      <c r="H13" s="67">
        <v>4863</v>
      </c>
      <c r="I13" s="67">
        <v>10080</v>
      </c>
      <c r="J13" s="67">
        <v>7085476</v>
      </c>
      <c r="K13" s="67">
        <v>55162</v>
      </c>
      <c r="L13" s="67">
        <v>4250</v>
      </c>
      <c r="M13" s="67">
        <v>83053</v>
      </c>
      <c r="N13" s="85">
        <v>0</v>
      </c>
      <c r="O13" s="65">
        <v>0</v>
      </c>
      <c r="P13" s="65">
        <v>87303</v>
      </c>
      <c r="Q13" s="83"/>
      <c r="R13" s="54" t="s">
        <v>23</v>
      </c>
      <c r="T13" s="116"/>
      <c r="U13" s="116"/>
      <c r="V13" s="116"/>
      <c r="W13" s="116"/>
      <c r="X13" s="116"/>
      <c r="Y13" s="116"/>
      <c r="Z13" s="116"/>
      <c r="AA13" s="116"/>
      <c r="AB13" s="116"/>
      <c r="AC13" s="65"/>
      <c r="AD13" s="65" t="str">
        <f>IF(P13=SUM(その４!L13:M13,その４!N13:O13),"○","×")</f>
        <v>○</v>
      </c>
      <c r="AE13" s="65"/>
      <c r="AF13" s="65"/>
      <c r="AG13" s="65"/>
      <c r="AH13" s="65"/>
    </row>
    <row r="14" spans="2:34" ht="35.25" customHeight="1">
      <c r="B14" s="54" t="s">
        <v>24</v>
      </c>
      <c r="D14" s="105">
        <v>945</v>
      </c>
      <c r="E14" s="67">
        <v>10611</v>
      </c>
      <c r="F14" s="67">
        <v>8647</v>
      </c>
      <c r="G14" s="67">
        <v>1964</v>
      </c>
      <c r="H14" s="67">
        <v>0</v>
      </c>
      <c r="I14" s="67">
        <v>89025</v>
      </c>
      <c r="J14" s="67">
        <v>8138942</v>
      </c>
      <c r="K14" s="67">
        <v>73462</v>
      </c>
      <c r="L14" s="67">
        <v>6626</v>
      </c>
      <c r="M14" s="67">
        <v>82789</v>
      </c>
      <c r="N14" s="85">
        <v>0</v>
      </c>
      <c r="O14" s="65">
        <v>0</v>
      </c>
      <c r="P14" s="65">
        <v>89415</v>
      </c>
      <c r="Q14" s="83"/>
      <c r="R14" s="54" t="s">
        <v>24</v>
      </c>
      <c r="T14" s="116"/>
      <c r="U14" s="116"/>
      <c r="V14" s="116"/>
      <c r="W14" s="116"/>
      <c r="X14" s="116"/>
      <c r="Y14" s="116"/>
      <c r="Z14" s="116"/>
      <c r="AA14" s="116"/>
      <c r="AB14" s="116"/>
      <c r="AC14" s="65"/>
      <c r="AD14" s="65" t="str">
        <f>IF(P14=SUM(その４!L14:M14,その４!N14:O14),"○","×")</f>
        <v>○</v>
      </c>
      <c r="AE14" s="65"/>
      <c r="AF14" s="65"/>
      <c r="AG14" s="65"/>
      <c r="AH14" s="65"/>
    </row>
    <row r="15" spans="2:34" ht="35.25" customHeight="1">
      <c r="B15" s="54" t="s">
        <v>25</v>
      </c>
      <c r="D15" s="105">
        <v>0</v>
      </c>
      <c r="E15" s="67">
        <v>4794</v>
      </c>
      <c r="F15" s="67">
        <v>3616</v>
      </c>
      <c r="G15" s="67">
        <v>1178</v>
      </c>
      <c r="H15" s="67">
        <v>2920</v>
      </c>
      <c r="I15" s="67">
        <v>23682</v>
      </c>
      <c r="J15" s="67">
        <v>5013706</v>
      </c>
      <c r="K15" s="67">
        <v>33602</v>
      </c>
      <c r="L15" s="67">
        <v>33542</v>
      </c>
      <c r="M15" s="67">
        <v>49662</v>
      </c>
      <c r="N15" s="85">
        <v>0</v>
      </c>
      <c r="O15" s="65">
        <v>0</v>
      </c>
      <c r="P15" s="65">
        <v>83204</v>
      </c>
      <c r="Q15" s="83"/>
      <c r="R15" s="54" t="s">
        <v>25</v>
      </c>
      <c r="T15" s="116"/>
      <c r="U15" s="116"/>
      <c r="V15" s="116"/>
      <c r="W15" s="116"/>
      <c r="X15" s="116"/>
      <c r="Y15" s="116"/>
      <c r="Z15" s="116"/>
      <c r="AA15" s="116"/>
      <c r="AB15" s="116"/>
      <c r="AC15" s="65"/>
      <c r="AD15" s="65" t="str">
        <f>IF(P15=SUM(その４!L15:M15,その４!N15:O15),"○","×")</f>
        <v>○</v>
      </c>
      <c r="AE15" s="65"/>
      <c r="AF15" s="65"/>
      <c r="AG15" s="65"/>
      <c r="AH15" s="65"/>
    </row>
    <row r="16" spans="2:34" ht="35.25" customHeight="1">
      <c r="B16" s="54" t="s">
        <v>26</v>
      </c>
      <c r="D16" s="105">
        <v>0</v>
      </c>
      <c r="E16" s="67">
        <v>5471</v>
      </c>
      <c r="F16" s="67">
        <v>5214</v>
      </c>
      <c r="G16" s="67">
        <v>257</v>
      </c>
      <c r="H16" s="67">
        <v>11566</v>
      </c>
      <c r="I16" s="67">
        <v>105353</v>
      </c>
      <c r="J16" s="67">
        <v>7082972</v>
      </c>
      <c r="K16" s="67">
        <v>34540</v>
      </c>
      <c r="L16" s="67">
        <v>86884</v>
      </c>
      <c r="M16" s="67">
        <v>119162</v>
      </c>
      <c r="N16" s="85">
        <v>0</v>
      </c>
      <c r="O16" s="65">
        <v>0</v>
      </c>
      <c r="P16" s="65">
        <v>206046</v>
      </c>
      <c r="Q16" s="83"/>
      <c r="R16" s="54" t="s">
        <v>26</v>
      </c>
      <c r="T16" s="116"/>
      <c r="U16" s="116"/>
      <c r="V16" s="116"/>
      <c r="W16" s="116"/>
      <c r="X16" s="116"/>
      <c r="Y16" s="116"/>
      <c r="Z16" s="116"/>
      <c r="AA16" s="116"/>
      <c r="AB16" s="116"/>
      <c r="AC16" s="65"/>
      <c r="AD16" s="65" t="str">
        <f>IF(P16=SUM(その４!L16:M16,その４!N16:O16),"○","×")</f>
        <v>○</v>
      </c>
      <c r="AE16" s="65"/>
      <c r="AF16" s="65"/>
      <c r="AG16" s="65"/>
      <c r="AH16" s="65"/>
    </row>
    <row r="17" spans="2:34" ht="35.25" customHeight="1">
      <c r="B17" s="54" t="s">
        <v>27</v>
      </c>
      <c r="D17" s="105">
        <v>0</v>
      </c>
      <c r="E17" s="67">
        <v>2906</v>
      </c>
      <c r="F17" s="67">
        <v>2837</v>
      </c>
      <c r="G17" s="67">
        <v>69</v>
      </c>
      <c r="H17" s="67">
        <v>2326</v>
      </c>
      <c r="I17" s="67">
        <v>90645</v>
      </c>
      <c r="J17" s="67">
        <v>4220057</v>
      </c>
      <c r="K17" s="67">
        <v>17837</v>
      </c>
      <c r="L17" s="67">
        <v>0</v>
      </c>
      <c r="M17" s="67">
        <v>102768</v>
      </c>
      <c r="N17" s="85">
        <v>0</v>
      </c>
      <c r="O17" s="65">
        <v>0</v>
      </c>
      <c r="P17" s="65">
        <v>102768</v>
      </c>
      <c r="Q17" s="83"/>
      <c r="R17" s="54" t="s">
        <v>27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65"/>
      <c r="AD17" s="65" t="str">
        <f>IF(P17=SUM(その４!L17:M17,その４!N17:O17),"○","×")</f>
        <v>○</v>
      </c>
      <c r="AE17" s="65"/>
      <c r="AF17" s="65"/>
      <c r="AG17" s="65"/>
      <c r="AH17" s="65"/>
    </row>
    <row r="18" spans="2:34" ht="35.25" customHeight="1">
      <c r="B18" s="54" t="s">
        <v>84</v>
      </c>
      <c r="D18" s="105">
        <v>0</v>
      </c>
      <c r="E18" s="67">
        <v>4617</v>
      </c>
      <c r="F18" s="67">
        <v>2538</v>
      </c>
      <c r="G18" s="67">
        <v>2079</v>
      </c>
      <c r="H18" s="67">
        <v>5252</v>
      </c>
      <c r="I18" s="67">
        <v>0</v>
      </c>
      <c r="J18" s="67">
        <v>3318853</v>
      </c>
      <c r="K18" s="67">
        <v>24425</v>
      </c>
      <c r="L18" s="67">
        <v>39900</v>
      </c>
      <c r="M18" s="67">
        <v>61870</v>
      </c>
      <c r="N18" s="85">
        <v>0</v>
      </c>
      <c r="O18" s="65">
        <v>0</v>
      </c>
      <c r="P18" s="65">
        <v>101770</v>
      </c>
      <c r="Q18" s="83"/>
      <c r="R18" s="54" t="s">
        <v>84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65"/>
      <c r="AD18" s="65" t="str">
        <f>IF(P18=SUM(その４!L18:M18,その４!N18:O18),"○","×")</f>
        <v>○</v>
      </c>
      <c r="AE18" s="65"/>
      <c r="AF18" s="65"/>
      <c r="AG18" s="65"/>
      <c r="AH18" s="65"/>
    </row>
    <row r="19" spans="2:34" ht="35.25" customHeight="1">
      <c r="B19" s="54" t="s">
        <v>85</v>
      </c>
      <c r="D19" s="105">
        <v>0</v>
      </c>
      <c r="E19" s="67">
        <v>5437</v>
      </c>
      <c r="F19" s="67">
        <v>5417</v>
      </c>
      <c r="G19" s="67">
        <v>20</v>
      </c>
      <c r="H19" s="67">
        <v>10622</v>
      </c>
      <c r="I19" s="67">
        <v>54364</v>
      </c>
      <c r="J19" s="67">
        <v>6337610</v>
      </c>
      <c r="K19" s="67">
        <v>47736</v>
      </c>
      <c r="L19" s="67">
        <v>0</v>
      </c>
      <c r="M19" s="67">
        <v>87718</v>
      </c>
      <c r="N19" s="85">
        <v>0</v>
      </c>
      <c r="O19" s="65">
        <v>0</v>
      </c>
      <c r="P19" s="65">
        <v>87718</v>
      </c>
      <c r="Q19" s="83"/>
      <c r="R19" s="54" t="s">
        <v>85</v>
      </c>
      <c r="T19" s="116"/>
      <c r="U19" s="116"/>
      <c r="V19" s="116"/>
      <c r="W19" s="116"/>
      <c r="X19" s="116"/>
      <c r="Y19" s="116"/>
      <c r="Z19" s="116"/>
      <c r="AA19" s="116"/>
      <c r="AB19" s="116"/>
      <c r="AC19" s="65"/>
      <c r="AD19" s="65" t="str">
        <f>IF(P19=SUM(その４!L19:M19,その４!N19:O19),"○","×")</f>
        <v>○</v>
      </c>
      <c r="AE19" s="65"/>
      <c r="AF19" s="65"/>
      <c r="AG19" s="65"/>
      <c r="AH19" s="65"/>
    </row>
    <row r="20" spans="2:34" ht="35.25" customHeight="1">
      <c r="B20" s="54" t="s">
        <v>86</v>
      </c>
      <c r="D20" s="105">
        <v>0</v>
      </c>
      <c r="E20" s="67">
        <v>7328</v>
      </c>
      <c r="F20" s="67">
        <v>3054</v>
      </c>
      <c r="G20" s="67">
        <v>4274</v>
      </c>
      <c r="H20" s="67">
        <v>5620</v>
      </c>
      <c r="I20" s="67">
        <v>191657</v>
      </c>
      <c r="J20" s="67">
        <v>3785568</v>
      </c>
      <c r="K20" s="67">
        <v>24205</v>
      </c>
      <c r="L20" s="67">
        <v>0</v>
      </c>
      <c r="M20" s="67">
        <v>101911</v>
      </c>
      <c r="N20" s="85">
        <v>0</v>
      </c>
      <c r="O20" s="65">
        <v>0</v>
      </c>
      <c r="P20" s="65">
        <v>101911</v>
      </c>
      <c r="Q20" s="83"/>
      <c r="R20" s="54" t="s">
        <v>86</v>
      </c>
      <c r="T20" s="80"/>
      <c r="U20" s="76"/>
      <c r="V20" s="76"/>
      <c r="W20" s="76"/>
      <c r="X20" s="80"/>
      <c r="Y20" s="78"/>
      <c r="Z20" s="79"/>
      <c r="AA20" s="54"/>
      <c r="AB20" s="79"/>
      <c r="AC20" s="65"/>
      <c r="AD20" s="65" t="str">
        <f>IF(P20=SUM(その４!L20:M20,その４!N20:O20),"○","×")</f>
        <v>○</v>
      </c>
      <c r="AE20" s="65"/>
      <c r="AF20" s="65"/>
      <c r="AG20" s="65"/>
      <c r="AH20" s="65"/>
    </row>
    <row r="21" spans="2:34" ht="35.25" customHeight="1">
      <c r="B21" s="54" t="s">
        <v>87</v>
      </c>
      <c r="D21" s="105">
        <v>0</v>
      </c>
      <c r="E21" s="67">
        <v>15735</v>
      </c>
      <c r="F21" s="67">
        <v>2619</v>
      </c>
      <c r="G21" s="67">
        <v>13116</v>
      </c>
      <c r="H21" s="67">
        <v>5734</v>
      </c>
      <c r="I21" s="67">
        <v>0</v>
      </c>
      <c r="J21" s="67">
        <v>3345084</v>
      </c>
      <c r="K21" s="67">
        <v>19636</v>
      </c>
      <c r="L21" s="67">
        <v>0</v>
      </c>
      <c r="M21" s="67">
        <v>57801</v>
      </c>
      <c r="N21" s="85">
        <v>0</v>
      </c>
      <c r="O21" s="65">
        <v>0</v>
      </c>
      <c r="P21" s="65">
        <v>57801</v>
      </c>
      <c r="Q21" s="83"/>
      <c r="R21" s="54" t="s">
        <v>87</v>
      </c>
      <c r="T21" s="80"/>
      <c r="U21" s="76"/>
      <c r="V21" s="76"/>
      <c r="W21" s="76"/>
      <c r="X21" s="80"/>
      <c r="Y21" s="78"/>
      <c r="Z21" s="79"/>
      <c r="AA21" s="54"/>
      <c r="AB21" s="79"/>
      <c r="AC21" s="65"/>
      <c r="AD21" s="65" t="str">
        <f>IF(P21=SUM(その４!L21:M21,その４!N21:O21),"○","×")</f>
        <v>○</v>
      </c>
      <c r="AE21" s="65"/>
      <c r="AF21" s="65"/>
      <c r="AG21" s="65"/>
      <c r="AH21" s="65"/>
    </row>
    <row r="22" spans="2:34" ht="35.25" customHeight="1">
      <c r="B22" s="54" t="s">
        <v>88</v>
      </c>
      <c r="D22" s="105">
        <v>0</v>
      </c>
      <c r="E22" s="67">
        <v>4466</v>
      </c>
      <c r="F22" s="67">
        <v>4466</v>
      </c>
      <c r="G22" s="67">
        <v>0</v>
      </c>
      <c r="H22" s="67">
        <v>8815</v>
      </c>
      <c r="I22" s="67">
        <v>80918</v>
      </c>
      <c r="J22" s="67">
        <v>5222860</v>
      </c>
      <c r="K22" s="67">
        <v>44693</v>
      </c>
      <c r="L22" s="67">
        <v>29335</v>
      </c>
      <c r="M22" s="67">
        <v>60886</v>
      </c>
      <c r="N22" s="85">
        <v>0</v>
      </c>
      <c r="O22" s="65">
        <v>506</v>
      </c>
      <c r="P22" s="65">
        <v>90727</v>
      </c>
      <c r="Q22" s="83"/>
      <c r="R22" s="54" t="s">
        <v>88</v>
      </c>
      <c r="T22" s="80"/>
      <c r="U22" s="76"/>
      <c r="V22" s="76"/>
      <c r="W22" s="76"/>
      <c r="X22" s="80"/>
      <c r="Y22" s="78"/>
      <c r="Z22" s="79"/>
      <c r="AA22" s="54"/>
      <c r="AB22" s="79"/>
      <c r="AC22" s="65"/>
      <c r="AD22" s="65" t="str">
        <f>IF(P22=SUM(その４!L22:M22,その４!N22:O22),"○","×")</f>
        <v>○</v>
      </c>
      <c r="AE22" s="65"/>
      <c r="AF22" s="65"/>
      <c r="AG22" s="65"/>
      <c r="AH22" s="65"/>
    </row>
    <row r="23" spans="2:34" ht="35.25" customHeight="1">
      <c r="B23" s="54" t="s">
        <v>89</v>
      </c>
      <c r="D23" s="105">
        <v>0</v>
      </c>
      <c r="E23" s="67">
        <v>8641</v>
      </c>
      <c r="F23" s="67">
        <v>5911</v>
      </c>
      <c r="G23" s="67">
        <v>2730</v>
      </c>
      <c r="H23" s="67">
        <v>5000</v>
      </c>
      <c r="I23" s="67">
        <v>46398</v>
      </c>
      <c r="J23" s="67">
        <v>8073178</v>
      </c>
      <c r="K23" s="67">
        <v>48957</v>
      </c>
      <c r="L23" s="67">
        <v>0</v>
      </c>
      <c r="M23" s="67">
        <v>144084</v>
      </c>
      <c r="N23" s="85">
        <v>0</v>
      </c>
      <c r="O23" s="65">
        <v>0</v>
      </c>
      <c r="P23" s="65">
        <v>144084</v>
      </c>
      <c r="Q23" s="83"/>
      <c r="R23" s="54" t="s">
        <v>89</v>
      </c>
      <c r="T23" s="80"/>
      <c r="U23" s="76"/>
      <c r="V23" s="76"/>
      <c r="W23" s="76"/>
      <c r="X23" s="80"/>
      <c r="Y23" s="78"/>
      <c r="Z23" s="79"/>
      <c r="AA23" s="54"/>
      <c r="AB23" s="79"/>
      <c r="AC23" s="65"/>
      <c r="AD23" s="65" t="str">
        <f>IF(P23=SUM(その４!L23:M23,その４!N23:O23),"○","×")</f>
        <v>○</v>
      </c>
      <c r="AE23" s="65"/>
      <c r="AF23" s="65"/>
      <c r="AG23" s="65"/>
      <c r="AH23" s="65"/>
    </row>
    <row r="24" spans="2:34" ht="35.25" customHeight="1">
      <c r="B24" s="54" t="s">
        <v>90</v>
      </c>
      <c r="D24" s="105">
        <v>0</v>
      </c>
      <c r="E24" s="67">
        <v>3469</v>
      </c>
      <c r="F24" s="67">
        <v>2217</v>
      </c>
      <c r="G24" s="67">
        <v>1252</v>
      </c>
      <c r="H24" s="67">
        <v>5530</v>
      </c>
      <c r="I24" s="67">
        <v>49548</v>
      </c>
      <c r="J24" s="67">
        <v>3008107</v>
      </c>
      <c r="K24" s="67">
        <v>25928</v>
      </c>
      <c r="L24" s="67">
        <v>9900</v>
      </c>
      <c r="M24" s="67">
        <v>6200</v>
      </c>
      <c r="N24" s="85">
        <v>0</v>
      </c>
      <c r="O24" s="65">
        <v>0</v>
      </c>
      <c r="P24" s="65">
        <v>16100</v>
      </c>
      <c r="Q24" s="83"/>
      <c r="R24" s="54" t="s">
        <v>90</v>
      </c>
      <c r="T24" s="80"/>
      <c r="U24" s="76"/>
      <c r="V24" s="76"/>
      <c r="W24" s="76"/>
      <c r="X24" s="80"/>
      <c r="Y24" s="78"/>
      <c r="Z24" s="79"/>
      <c r="AA24" s="54"/>
      <c r="AB24" s="79"/>
      <c r="AC24" s="65"/>
      <c r="AD24" s="65" t="str">
        <f>IF(P24=SUM(その４!L24:M24,その４!N24:O24),"○","×")</f>
        <v>○</v>
      </c>
      <c r="AE24" s="65"/>
      <c r="AF24" s="65"/>
      <c r="AG24" s="65"/>
      <c r="AH24" s="65"/>
    </row>
    <row r="25" spans="2:34" ht="52.5" customHeight="1">
      <c r="B25" s="55" t="s">
        <v>91</v>
      </c>
      <c r="D25" s="105">
        <f aca="true" t="shared" si="0" ref="D25:P25">SUM(D12:D24)</f>
        <v>9678</v>
      </c>
      <c r="E25" s="67">
        <f t="shared" si="0"/>
        <v>171986</v>
      </c>
      <c r="F25" s="67">
        <f t="shared" si="0"/>
        <v>131275</v>
      </c>
      <c r="G25" s="67">
        <f t="shared" si="0"/>
        <v>40711</v>
      </c>
      <c r="H25" s="67">
        <f t="shared" si="0"/>
        <v>78281</v>
      </c>
      <c r="I25" s="67">
        <f t="shared" si="0"/>
        <v>1009169</v>
      </c>
      <c r="J25" s="67">
        <f t="shared" si="0"/>
        <v>84777187</v>
      </c>
      <c r="K25" s="67">
        <f t="shared" si="0"/>
        <v>590263</v>
      </c>
      <c r="L25" s="67">
        <f t="shared" si="0"/>
        <v>394113</v>
      </c>
      <c r="M25" s="67">
        <f t="shared" si="0"/>
        <v>979882</v>
      </c>
      <c r="N25" s="85">
        <f t="shared" si="0"/>
        <v>0</v>
      </c>
      <c r="O25" s="85">
        <f t="shared" si="0"/>
        <v>506</v>
      </c>
      <c r="P25" s="65">
        <f t="shared" si="0"/>
        <v>1374501</v>
      </c>
      <c r="Q25" s="83"/>
      <c r="R25" s="55" t="s">
        <v>91</v>
      </c>
      <c r="T25" s="80"/>
      <c r="U25" s="76"/>
      <c r="V25" s="76"/>
      <c r="W25" s="76"/>
      <c r="X25" s="80"/>
      <c r="Y25" s="78"/>
      <c r="Z25" s="79"/>
      <c r="AA25" s="55"/>
      <c r="AB25" s="79"/>
      <c r="AC25" s="65"/>
      <c r="AD25" s="65" t="str">
        <f>IF(P25=SUM(その４!L25:M25,その４!N25:O25),"○","×")</f>
        <v>○</v>
      </c>
      <c r="AE25" s="65"/>
      <c r="AF25" s="65"/>
      <c r="AG25" s="65"/>
      <c r="AH25" s="65"/>
    </row>
    <row r="26" spans="2:34" ht="52.5" customHeight="1">
      <c r="B26" s="54" t="s">
        <v>28</v>
      </c>
      <c r="D26" s="105">
        <v>0</v>
      </c>
      <c r="E26" s="67">
        <v>1076</v>
      </c>
      <c r="F26" s="67">
        <v>1076</v>
      </c>
      <c r="G26" s="67">
        <v>0</v>
      </c>
      <c r="H26" s="67">
        <v>4372</v>
      </c>
      <c r="I26" s="67">
        <v>8202</v>
      </c>
      <c r="J26" s="67">
        <v>1575319</v>
      </c>
      <c r="K26" s="67">
        <v>11299</v>
      </c>
      <c r="L26" s="67">
        <v>9902</v>
      </c>
      <c r="M26" s="67">
        <v>8093</v>
      </c>
      <c r="N26" s="85">
        <v>1613</v>
      </c>
      <c r="O26" s="65">
        <v>0</v>
      </c>
      <c r="P26" s="65">
        <v>19608</v>
      </c>
      <c r="Q26" s="83"/>
      <c r="R26" s="54" t="s">
        <v>28</v>
      </c>
      <c r="T26" s="80"/>
      <c r="U26" s="76"/>
      <c r="V26" s="76"/>
      <c r="W26" s="76"/>
      <c r="X26" s="80"/>
      <c r="Y26" s="78"/>
      <c r="Z26" s="79"/>
      <c r="AA26" s="54"/>
      <c r="AB26" s="79"/>
      <c r="AC26" s="65"/>
      <c r="AD26" s="65" t="str">
        <f>IF(P26=SUM(その４!L26:M26,その４!N26:O26),"○","×")</f>
        <v>○</v>
      </c>
      <c r="AE26" s="65"/>
      <c r="AF26" s="65"/>
      <c r="AG26" s="65"/>
      <c r="AH26" s="65"/>
    </row>
    <row r="27" spans="2:34" ht="35.25" customHeight="1">
      <c r="B27" s="54" t="s">
        <v>29</v>
      </c>
      <c r="D27" s="105">
        <v>0</v>
      </c>
      <c r="E27" s="67">
        <v>684</v>
      </c>
      <c r="F27" s="67">
        <v>678</v>
      </c>
      <c r="G27" s="67">
        <v>6</v>
      </c>
      <c r="H27" s="67">
        <v>2445</v>
      </c>
      <c r="I27" s="67">
        <v>30723</v>
      </c>
      <c r="J27" s="67">
        <v>1000445</v>
      </c>
      <c r="K27" s="67">
        <v>10475</v>
      </c>
      <c r="L27" s="67">
        <v>0</v>
      </c>
      <c r="M27" s="67">
        <v>0</v>
      </c>
      <c r="N27" s="85">
        <v>0</v>
      </c>
      <c r="O27" s="65">
        <v>0</v>
      </c>
      <c r="P27" s="65">
        <v>0</v>
      </c>
      <c r="Q27" s="83"/>
      <c r="R27" s="54" t="s">
        <v>29</v>
      </c>
      <c r="T27" s="80"/>
      <c r="U27" s="76"/>
      <c r="V27" s="76"/>
      <c r="W27" s="76"/>
      <c r="X27" s="80"/>
      <c r="Y27" s="78"/>
      <c r="Z27" s="79"/>
      <c r="AA27" s="54"/>
      <c r="AB27" s="79"/>
      <c r="AC27" s="65"/>
      <c r="AD27" s="65" t="str">
        <f>IF(P27=SUM(その４!L27:M27,その４!N27:O27),"○","×")</f>
        <v>○</v>
      </c>
      <c r="AE27" s="65"/>
      <c r="AF27" s="65"/>
      <c r="AG27" s="65"/>
      <c r="AH27" s="65"/>
    </row>
    <row r="28" spans="2:34" ht="35.25" customHeight="1">
      <c r="B28" s="54" t="s">
        <v>95</v>
      </c>
      <c r="D28" s="105">
        <v>254</v>
      </c>
      <c r="E28" s="67">
        <v>1118</v>
      </c>
      <c r="F28" s="67">
        <v>1118</v>
      </c>
      <c r="G28" s="67">
        <v>0</v>
      </c>
      <c r="H28" s="67">
        <v>1968</v>
      </c>
      <c r="I28" s="67">
        <v>6331</v>
      </c>
      <c r="J28" s="67">
        <v>1274803</v>
      </c>
      <c r="K28" s="67">
        <v>9052</v>
      </c>
      <c r="L28" s="67">
        <v>0</v>
      </c>
      <c r="M28" s="67">
        <v>15567</v>
      </c>
      <c r="N28" s="85">
        <v>0</v>
      </c>
      <c r="O28" s="65">
        <v>0</v>
      </c>
      <c r="P28" s="65">
        <v>15567</v>
      </c>
      <c r="Q28" s="83"/>
      <c r="R28" s="54" t="s">
        <v>95</v>
      </c>
      <c r="T28" s="80"/>
      <c r="U28" s="76"/>
      <c r="V28" s="76"/>
      <c r="W28" s="76"/>
      <c r="X28" s="80"/>
      <c r="Y28" s="78"/>
      <c r="Z28" s="79"/>
      <c r="AA28" s="54"/>
      <c r="AB28" s="79"/>
      <c r="AC28" s="65"/>
      <c r="AD28" s="65" t="str">
        <f>IF(P28=SUM(その４!L28:M28,その４!N28:O28),"○","×")</f>
        <v>○</v>
      </c>
      <c r="AE28" s="65"/>
      <c r="AF28" s="65"/>
      <c r="AG28" s="65"/>
      <c r="AH28" s="65"/>
    </row>
    <row r="29" spans="2:34" ht="35.25" customHeight="1">
      <c r="B29" s="54" t="s">
        <v>30</v>
      </c>
      <c r="D29" s="105">
        <v>0</v>
      </c>
      <c r="E29" s="67">
        <v>519</v>
      </c>
      <c r="F29" s="67">
        <v>519</v>
      </c>
      <c r="G29" s="67">
        <v>0</v>
      </c>
      <c r="H29" s="67">
        <v>1110</v>
      </c>
      <c r="I29" s="67">
        <v>960</v>
      </c>
      <c r="J29" s="67">
        <v>727542</v>
      </c>
      <c r="K29" s="67">
        <v>2972</v>
      </c>
      <c r="L29" s="67">
        <v>0</v>
      </c>
      <c r="M29" s="67">
        <v>3199</v>
      </c>
      <c r="N29" s="85">
        <v>0</v>
      </c>
      <c r="O29" s="65">
        <v>0</v>
      </c>
      <c r="P29" s="65">
        <v>3199</v>
      </c>
      <c r="Q29" s="83"/>
      <c r="R29" s="54" t="s">
        <v>30</v>
      </c>
      <c r="T29" s="80"/>
      <c r="U29" s="76"/>
      <c r="V29" s="76"/>
      <c r="W29" s="76"/>
      <c r="X29" s="80"/>
      <c r="Y29" s="78"/>
      <c r="Z29" s="79"/>
      <c r="AA29" s="54"/>
      <c r="AB29" s="79"/>
      <c r="AC29" s="65"/>
      <c r="AD29" s="65" t="str">
        <f>IF(P29=SUM(その４!L29:M29,その４!N29:O29),"○","×")</f>
        <v>○</v>
      </c>
      <c r="AE29" s="65"/>
      <c r="AF29" s="65"/>
      <c r="AG29" s="65"/>
      <c r="AH29" s="65"/>
    </row>
    <row r="30" spans="2:34" ht="35.25" customHeight="1">
      <c r="B30" s="54" t="s">
        <v>31</v>
      </c>
      <c r="D30" s="105">
        <v>0</v>
      </c>
      <c r="E30" s="67">
        <v>735</v>
      </c>
      <c r="F30" s="67">
        <v>735</v>
      </c>
      <c r="G30" s="67">
        <v>0</v>
      </c>
      <c r="H30" s="67">
        <v>1573</v>
      </c>
      <c r="I30" s="67">
        <v>2660</v>
      </c>
      <c r="J30" s="67">
        <v>854644</v>
      </c>
      <c r="K30" s="67">
        <v>4233</v>
      </c>
      <c r="L30" s="67">
        <v>107</v>
      </c>
      <c r="M30" s="67">
        <v>2653</v>
      </c>
      <c r="N30" s="85">
        <v>0</v>
      </c>
      <c r="O30" s="65">
        <v>0</v>
      </c>
      <c r="P30" s="65">
        <v>2760</v>
      </c>
      <c r="Q30" s="83"/>
      <c r="R30" s="54" t="s">
        <v>31</v>
      </c>
      <c r="T30" s="80"/>
      <c r="U30" s="76"/>
      <c r="V30" s="76"/>
      <c r="W30" s="76"/>
      <c r="X30" s="80"/>
      <c r="Y30" s="78"/>
      <c r="Z30" s="79"/>
      <c r="AA30" s="54"/>
      <c r="AB30" s="79"/>
      <c r="AC30" s="65"/>
      <c r="AD30" s="65" t="str">
        <f>IF(P30=SUM(その４!L30:M30,その４!N30:O30),"○","×")</f>
        <v>○</v>
      </c>
      <c r="AE30" s="65"/>
      <c r="AF30" s="65"/>
      <c r="AG30" s="65"/>
      <c r="AH30" s="65"/>
    </row>
    <row r="31" spans="2:34" ht="35.25" customHeight="1">
      <c r="B31" s="54" t="s">
        <v>32</v>
      </c>
      <c r="D31" s="105">
        <v>0</v>
      </c>
      <c r="E31" s="67">
        <v>3506</v>
      </c>
      <c r="F31" s="67">
        <v>3498</v>
      </c>
      <c r="G31" s="67">
        <v>8</v>
      </c>
      <c r="H31" s="67">
        <v>1417</v>
      </c>
      <c r="I31" s="67">
        <v>0</v>
      </c>
      <c r="J31" s="67">
        <v>814603</v>
      </c>
      <c r="K31" s="67">
        <v>6831</v>
      </c>
      <c r="L31" s="67">
        <v>0</v>
      </c>
      <c r="M31" s="67">
        <v>6408</v>
      </c>
      <c r="N31" s="85">
        <v>0</v>
      </c>
      <c r="O31" s="65">
        <v>0</v>
      </c>
      <c r="P31" s="65">
        <v>6408</v>
      </c>
      <c r="Q31" s="83"/>
      <c r="R31" s="54" t="s">
        <v>32</v>
      </c>
      <c r="T31" s="80"/>
      <c r="U31" s="76"/>
      <c r="V31" s="76"/>
      <c r="W31" s="76"/>
      <c r="X31" s="80"/>
      <c r="Y31" s="78"/>
      <c r="Z31" s="79"/>
      <c r="AA31" s="54"/>
      <c r="AB31" s="79"/>
      <c r="AC31" s="65"/>
      <c r="AD31" s="65" t="str">
        <f>IF(P31=SUM(その４!L31:M31,その４!N31:O31),"○","×")</f>
        <v>○</v>
      </c>
      <c r="AE31" s="65"/>
      <c r="AF31" s="65"/>
      <c r="AG31" s="65"/>
      <c r="AH31" s="65"/>
    </row>
    <row r="32" spans="2:34" ht="52.5" customHeight="1">
      <c r="B32" s="55" t="s">
        <v>92</v>
      </c>
      <c r="D32" s="105">
        <f aca="true" t="shared" si="1" ref="D32:P32">SUM(D26:D31)</f>
        <v>254</v>
      </c>
      <c r="E32" s="67">
        <f t="shared" si="1"/>
        <v>7638</v>
      </c>
      <c r="F32" s="67">
        <f t="shared" si="1"/>
        <v>7624</v>
      </c>
      <c r="G32" s="67">
        <f t="shared" si="1"/>
        <v>14</v>
      </c>
      <c r="H32" s="67">
        <f t="shared" si="1"/>
        <v>12885</v>
      </c>
      <c r="I32" s="67">
        <f t="shared" si="1"/>
        <v>48876</v>
      </c>
      <c r="J32" s="67">
        <f t="shared" si="1"/>
        <v>6247356</v>
      </c>
      <c r="K32" s="67">
        <f t="shared" si="1"/>
        <v>44862</v>
      </c>
      <c r="L32" s="67">
        <f t="shared" si="1"/>
        <v>10009</v>
      </c>
      <c r="M32" s="67">
        <f t="shared" si="1"/>
        <v>35920</v>
      </c>
      <c r="N32" s="85">
        <f t="shared" si="1"/>
        <v>1613</v>
      </c>
      <c r="O32" s="65">
        <f t="shared" si="1"/>
        <v>0</v>
      </c>
      <c r="P32" s="65">
        <f t="shared" si="1"/>
        <v>47542</v>
      </c>
      <c r="Q32" s="83"/>
      <c r="R32" s="55" t="s">
        <v>92</v>
      </c>
      <c r="T32" s="80"/>
      <c r="U32" s="76"/>
      <c r="V32" s="76"/>
      <c r="W32" s="76"/>
      <c r="X32" s="80"/>
      <c r="Y32" s="78"/>
      <c r="Z32" s="79"/>
      <c r="AA32" s="55"/>
      <c r="AB32" s="79"/>
      <c r="AC32" s="65"/>
      <c r="AD32" s="65" t="str">
        <f>IF(P32=SUM(その４!L32:M32,その４!N32:O32),"○","×")</f>
        <v>○</v>
      </c>
      <c r="AE32" s="65"/>
      <c r="AF32" s="65"/>
      <c r="AG32" s="65"/>
      <c r="AH32" s="65"/>
    </row>
    <row r="33" spans="2:34" ht="52.5" customHeight="1">
      <c r="B33" s="55" t="s">
        <v>93</v>
      </c>
      <c r="D33" s="105">
        <f aca="true" t="shared" si="2" ref="D33:P33">D25+D32</f>
        <v>9932</v>
      </c>
      <c r="E33" s="67">
        <f t="shared" si="2"/>
        <v>179624</v>
      </c>
      <c r="F33" s="67">
        <f t="shared" si="2"/>
        <v>138899</v>
      </c>
      <c r="G33" s="67">
        <f t="shared" si="2"/>
        <v>40725</v>
      </c>
      <c r="H33" s="67">
        <f t="shared" si="2"/>
        <v>91166</v>
      </c>
      <c r="I33" s="67">
        <f t="shared" si="2"/>
        <v>1058045</v>
      </c>
      <c r="J33" s="67">
        <f t="shared" si="2"/>
        <v>91024543</v>
      </c>
      <c r="K33" s="67">
        <f t="shared" si="2"/>
        <v>635125</v>
      </c>
      <c r="L33" s="67">
        <f t="shared" si="2"/>
        <v>404122</v>
      </c>
      <c r="M33" s="67">
        <f t="shared" si="2"/>
        <v>1015802</v>
      </c>
      <c r="N33" s="85">
        <f t="shared" si="2"/>
        <v>1613</v>
      </c>
      <c r="O33" s="65">
        <f t="shared" si="2"/>
        <v>506</v>
      </c>
      <c r="P33" s="65">
        <f t="shared" si="2"/>
        <v>1422043</v>
      </c>
      <c r="Q33" s="83"/>
      <c r="R33" s="55" t="s">
        <v>93</v>
      </c>
      <c r="T33" s="80"/>
      <c r="U33" s="76"/>
      <c r="V33" s="76"/>
      <c r="W33" s="76"/>
      <c r="X33" s="80"/>
      <c r="Y33" s="78"/>
      <c r="Z33" s="79"/>
      <c r="AA33" s="55"/>
      <c r="AB33" s="79"/>
      <c r="AC33" s="65"/>
      <c r="AD33" s="65" t="str">
        <f>IF(P33=SUM(その４!L33:M33,その４!N33:O33),"○","×")</f>
        <v>○</v>
      </c>
      <c r="AE33" s="65"/>
      <c r="AF33" s="65"/>
      <c r="AG33" s="65"/>
      <c r="AH33" s="65"/>
    </row>
    <row r="34" spans="1:42" ht="25.5" customHeight="1" thickBot="1">
      <c r="A34" s="26"/>
      <c r="B34" s="56"/>
      <c r="C34" s="26"/>
      <c r="D34" s="106"/>
      <c r="E34" s="68"/>
      <c r="F34" s="68"/>
      <c r="G34" s="68"/>
      <c r="H34" s="68"/>
      <c r="I34" s="68"/>
      <c r="J34" s="68"/>
      <c r="K34" s="68"/>
      <c r="L34" s="68"/>
      <c r="M34" s="68"/>
      <c r="N34" s="66"/>
      <c r="O34" s="66"/>
      <c r="P34" s="66"/>
      <c r="Q34" s="84"/>
      <c r="R34" s="56"/>
      <c r="S34" s="5"/>
      <c r="T34" s="79"/>
      <c r="U34" s="79"/>
      <c r="V34" s="79"/>
      <c r="W34" s="79"/>
      <c r="X34" s="79"/>
      <c r="Y34" s="79"/>
      <c r="Z34" s="79"/>
      <c r="AA34" s="81"/>
      <c r="AB34" s="79"/>
      <c r="AC34" s="69"/>
      <c r="AD34" s="69"/>
      <c r="AE34" s="69"/>
      <c r="AF34" s="69"/>
      <c r="AG34" s="69"/>
      <c r="AH34" s="69"/>
      <c r="AI34" s="70"/>
      <c r="AJ34" s="70"/>
      <c r="AK34" s="70"/>
      <c r="AL34" s="70"/>
      <c r="AM34" s="70"/>
      <c r="AN34" s="70"/>
      <c r="AO34" s="70"/>
      <c r="AP34" s="70"/>
    </row>
  </sheetData>
  <mergeCells count="2">
    <mergeCell ref="T13:AB19"/>
    <mergeCell ref="L7:P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68" r:id="rId1"/>
  <colBreaks count="2" manualBreakCount="2">
    <brk id="9" max="33" man="1"/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2013-03-13T00:28:45Z</cp:lastPrinted>
  <dcterms:created xsi:type="dcterms:W3CDTF">1996-12-27T11:06:01Z</dcterms:created>
  <dcterms:modified xsi:type="dcterms:W3CDTF">2013-03-28T06:07:10Z</dcterms:modified>
  <cp:category/>
  <cp:version/>
  <cp:contentType/>
  <cp:contentStatus/>
</cp:coreProperties>
</file>