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8表" sheetId="1" r:id="rId1"/>
  </sheets>
  <definedNames>
    <definedName name="_xlnm.Print_Area" localSheetId="0">'8表'!$A$1:$BH$41</definedName>
  </definedNames>
  <calcPr fullCalcOnLoad="1"/>
</workbook>
</file>

<file path=xl/sharedStrings.xml><?xml version="1.0" encoding="utf-8"?>
<sst xmlns="http://schemas.openxmlformats.org/spreadsheetml/2006/main" count="286" uniqueCount="121">
  <si>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</si>
  <si>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</si>
  <si>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</si>
  <si>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</si>
  <si>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</si>
  <si>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</si>
  <si>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</si>
  <si>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</si>
  <si>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</si>
  <si>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</si>
  <si>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</si>
  <si>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</si>
  <si>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</si>
  <si>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（％）</t>
  </si>
  <si>
    <t>計</t>
  </si>
  <si>
    <t>算　　　　　出　　　　　税　　　　　額　　　　　（千円）</t>
  </si>
  <si>
    <t>所　得　割　額　（千円）</t>
  </si>
  <si>
    <t>Ｂ</t>
  </si>
  <si>
    <t>分離長期</t>
  </si>
  <si>
    <t>分離短期</t>
  </si>
  <si>
    <t>株式等に係</t>
  </si>
  <si>
    <t>所得控除額</t>
  </si>
  <si>
    <t>総  所  得</t>
  </si>
  <si>
    <t>山林所得</t>
  </si>
  <si>
    <t>退職所得</t>
  </si>
  <si>
    <t>総所得、山林</t>
  </si>
  <si>
    <t>株式等に</t>
  </si>
  <si>
    <t>税額調整</t>
  </si>
  <si>
    <t>小  　　計</t>
  </si>
  <si>
    <t>譲渡所得</t>
  </si>
  <si>
    <t>る譲渡所得</t>
  </si>
  <si>
    <t>金  額  に</t>
  </si>
  <si>
    <t>金 額 に</t>
  </si>
  <si>
    <t>小 　　計</t>
  </si>
  <si>
    <t>所得および退</t>
  </si>
  <si>
    <t>譲    渡</t>
  </si>
  <si>
    <t>係る譲渡</t>
  </si>
  <si>
    <t>措置に係</t>
  </si>
  <si>
    <t>金      額</t>
  </si>
  <si>
    <t>金    額</t>
  </si>
  <si>
    <t>等の金額　</t>
  </si>
  <si>
    <t>金　　額</t>
  </si>
  <si>
    <t>係 る も の</t>
  </si>
  <si>
    <t>係るもの</t>
  </si>
  <si>
    <t>（千円）</t>
  </si>
  <si>
    <t>職所得分　　</t>
  </si>
  <si>
    <t>所 得 分</t>
  </si>
  <si>
    <t>る者の数</t>
  </si>
  <si>
    <t>(人）</t>
  </si>
  <si>
    <t>　　　  　Ａ</t>
  </si>
  <si>
    <t>（人）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</si>
  <si>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</si>
  <si>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</si>
  <si>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</si>
  <si>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</si>
  <si>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</si>
  <si>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</si>
  <si>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</si>
  <si>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町　計</t>
  </si>
  <si>
    <t>市町名</t>
  </si>
  <si>
    <t>愛荘町</t>
  </si>
  <si>
    <t>住宅借入</t>
  </si>
  <si>
    <t>金等特別</t>
  </si>
  <si>
    <t>税額控除</t>
  </si>
  <si>
    <t>配当割額</t>
  </si>
  <si>
    <t>の控除額</t>
  </si>
  <si>
    <t>株式等譲渡</t>
  </si>
  <si>
    <t>所得割額の</t>
  </si>
  <si>
    <t>所得等分</t>
  </si>
  <si>
    <t>先物取引に</t>
  </si>
  <si>
    <t>係る雑所得</t>
  </si>
  <si>
    <t>先物取引</t>
  </si>
  <si>
    <t>に係る雑</t>
  </si>
  <si>
    <t>所得等分</t>
  </si>
  <si>
    <t>　　　　　　　　　　　　　　　　　　　　　　　　　　　　　　　　　　　　　　　　　　　　　課　　　　　　税　　　　　　標　　　　　　準　　　　　　額</t>
  </si>
  <si>
    <t>控 　除　 額</t>
  </si>
  <si>
    <t>調整</t>
  </si>
  <si>
    <t>控除</t>
  </si>
  <si>
    <t>配当</t>
  </si>
  <si>
    <t>外国</t>
  </si>
  <si>
    <t>税額</t>
  </si>
  <si>
    <t>控除</t>
  </si>
  <si>
    <t>調整額</t>
  </si>
  <si>
    <t>白紙ページ</t>
  </si>
  <si>
    <t>町　計</t>
  </si>
  <si>
    <t>寄附金</t>
  </si>
  <si>
    <t>所得税の</t>
  </si>
  <si>
    <t>税率</t>
  </si>
  <si>
    <t>税　額</t>
  </si>
  <si>
    <t>市町名</t>
  </si>
  <si>
    <t>所得税の納税</t>
  </si>
  <si>
    <t>市町名</t>
  </si>
  <si>
    <t>納税義務</t>
  </si>
  <si>
    <t>B/A</t>
  </si>
  <si>
    <t>義務あり</t>
  </si>
  <si>
    <t>義務なし</t>
  </si>
  <si>
    <t>あり</t>
  </si>
  <si>
    <t>なし</t>
  </si>
  <si>
    <t>（千円）</t>
  </si>
  <si>
    <t xml:space="preserve"> （千円）</t>
  </si>
  <si>
    <t>納 税 義 務 者 数</t>
  </si>
  <si>
    <t>総　　　　　所　　　　　得　　　　　金　　　　　額</t>
  </si>
  <si>
    <t>税　額　控　除　　　額　　　　（千円）</t>
  </si>
  <si>
    <t>上場株式等に</t>
  </si>
  <si>
    <t>分離長期</t>
  </si>
  <si>
    <t>分離短期</t>
  </si>
  <si>
    <t>株式等に係る</t>
  </si>
  <si>
    <t>上場株式等の</t>
  </si>
  <si>
    <t>上場株式</t>
  </si>
  <si>
    <t>係る配当所得</t>
  </si>
  <si>
    <t>譲渡所得</t>
  </si>
  <si>
    <t>譲渡所得等</t>
  </si>
  <si>
    <t>配当所得</t>
  </si>
  <si>
    <t>等の配当</t>
  </si>
  <si>
    <t>金　　額</t>
  </si>
  <si>
    <t>等の金額　</t>
  </si>
  <si>
    <t>に係るもの</t>
  </si>
  <si>
    <t>等に係るもの</t>
  </si>
  <si>
    <t xml:space="preserve"> ２　平成23年度 市町民税の課税状況</t>
  </si>
  <si>
    <t>第８表　　　平成23年度 市町民税所得割の課税状況</t>
  </si>
  <si>
    <t>第８表　　　平成23年度 市町民税所得割の課税状況 （つづき）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</si>
</sst>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2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Terminal"/>
      <family val="0"/>
    </font>
    <font>
      <sz val="4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3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 applyProtection="1">
      <alignment horizontal="distributed"/>
      <protection/>
    </xf>
    <xf numFmtId="0" fontId="19" fillId="0" borderId="2" xfId="0" applyFont="1" applyFill="1" applyBorder="1" applyAlignment="1">
      <alignment horizontal="distributed"/>
    </xf>
    <xf numFmtId="0" fontId="19" fillId="0" borderId="3" xfId="0" applyFont="1" applyFill="1" applyBorder="1" applyAlignment="1">
      <alignment horizontal="distributed"/>
    </xf>
    <xf numFmtId="0" fontId="19" fillId="0" borderId="2" xfId="0" applyFont="1" applyFill="1" applyBorder="1" applyAlignment="1" applyProtection="1">
      <alignment horizontal="distributed" vertical="center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0" borderId="4" xfId="0" applyFont="1" applyFill="1" applyBorder="1" applyAlignment="1" applyProtection="1">
      <alignment horizontal="center" vertical="center"/>
      <protection/>
    </xf>
    <xf numFmtId="0" fontId="19" fillId="0" borderId="5" xfId="0" applyFont="1" applyFill="1" applyBorder="1" applyAlignment="1">
      <alignment horizontal="centerContinuous"/>
    </xf>
    <xf numFmtId="0" fontId="19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Continuous"/>
    </xf>
    <xf numFmtId="0" fontId="19" fillId="0" borderId="7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8" xfId="0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/>
    </xf>
    <xf numFmtId="189" fontId="18" fillId="0" borderId="11" xfId="0" applyNumberFormat="1" applyFont="1" applyFill="1" applyBorder="1" applyAlignment="1" applyProtection="1">
      <alignment horizontal="right" vertical="center"/>
      <protection/>
    </xf>
    <xf numFmtId="189" fontId="18" fillId="0" borderId="0" xfId="0" applyNumberFormat="1" applyFont="1" applyFill="1" applyBorder="1" applyAlignment="1" applyProtection="1">
      <alignment horizontal="right" vertical="center"/>
      <protection/>
    </xf>
    <xf numFmtId="189" fontId="18" fillId="0" borderId="8" xfId="0" applyNumberFormat="1" applyFont="1" applyFill="1" applyBorder="1" applyAlignment="1" applyProtection="1">
      <alignment horizontal="right" vertical="center"/>
      <protection/>
    </xf>
    <xf numFmtId="189" fontId="18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189" fontId="18" fillId="0" borderId="13" xfId="0" applyNumberFormat="1" applyFont="1" applyFill="1" applyBorder="1" applyAlignment="1" applyProtection="1">
      <alignment horizontal="right" vertical="center"/>
      <protection/>
    </xf>
    <xf numFmtId="189" fontId="18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0" fontId="19" fillId="0" borderId="8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89" fontId="18" fillId="0" borderId="8" xfId="0" applyNumberFormat="1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Continuous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>
      <alignment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 applyProtection="1">
      <alignment horizontal="right"/>
      <protection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1" xfId="0" applyFont="1" applyFill="1" applyBorder="1" applyAlignment="1" applyProtection="1">
      <alignment horizontal="right"/>
      <protection/>
    </xf>
    <xf numFmtId="189" fontId="18" fillId="0" borderId="17" xfId="0" applyNumberFormat="1" applyFont="1" applyFill="1" applyBorder="1" applyAlignment="1" applyProtection="1">
      <alignment horizontal="right" vertical="center"/>
      <protection/>
    </xf>
    <xf numFmtId="189" fontId="18" fillId="0" borderId="18" xfId="0" applyNumberFormat="1" applyFont="1" applyFill="1" applyBorder="1" applyAlignment="1" applyProtection="1">
      <alignment horizontal="right" vertical="center"/>
      <protection/>
    </xf>
    <xf numFmtId="189" fontId="18" fillId="0" borderId="23" xfId="0" applyNumberFormat="1" applyFont="1" applyFill="1" applyBorder="1" applyAlignment="1" applyProtection="1">
      <alignment horizontal="right" vertical="center"/>
      <protection/>
    </xf>
    <xf numFmtId="189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/>
    </xf>
    <xf numFmtId="189" fontId="18" fillId="0" borderId="9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25" xfId="0" applyFont="1" applyFill="1" applyBorder="1" applyAlignment="1" applyProtection="1">
      <alignment horizontal="right"/>
      <protection/>
    </xf>
    <xf numFmtId="189" fontId="18" fillId="0" borderId="9" xfId="0" applyNumberFormat="1" applyFont="1" applyFill="1" applyBorder="1" applyAlignment="1">
      <alignment horizontal="right" vertical="center"/>
    </xf>
    <xf numFmtId="189" fontId="18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7" xfId="0" applyFont="1" applyFill="1" applyBorder="1" applyAlignment="1" applyProtection="1">
      <alignment horizontal="right"/>
      <protection/>
    </xf>
    <xf numFmtId="0" fontId="19" fillId="0" borderId="28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right"/>
      <protection/>
    </xf>
    <xf numFmtId="0" fontId="19" fillId="0" borderId="12" xfId="0" applyFont="1" applyFill="1" applyBorder="1" applyAlignment="1" applyProtection="1">
      <alignment horizontal="right"/>
      <protection/>
    </xf>
    <xf numFmtId="0" fontId="19" fillId="0" borderId="29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9" xfId="0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right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19" fillId="0" borderId="31" xfId="0" applyFont="1" applyFill="1" applyBorder="1" applyAlignment="1" applyProtection="1">
      <alignment horizontal="right"/>
      <protection/>
    </xf>
    <xf numFmtId="0" fontId="19" fillId="0" borderId="32" xfId="0" applyFont="1" applyFill="1" applyBorder="1" applyAlignment="1" applyProtection="1">
      <alignment horizontal="right"/>
      <protection/>
    </xf>
    <xf numFmtId="189" fontId="18" fillId="0" borderId="23" xfId="0" applyNumberFormat="1" applyFont="1" applyFill="1" applyBorder="1" applyAlignment="1">
      <alignment horizontal="right" vertical="center"/>
    </xf>
    <xf numFmtId="189" fontId="18" fillId="0" borderId="0" xfId="0" applyNumberFormat="1" applyFont="1" applyFill="1" applyAlignment="1">
      <alignment horizontal="right" vertical="center"/>
    </xf>
    <xf numFmtId="189" fontId="18" fillId="0" borderId="2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>
      <alignment horizontal="centerContinuous"/>
    </xf>
    <xf numFmtId="0" fontId="19" fillId="0" borderId="5" xfId="0" applyFont="1" applyFill="1" applyBorder="1" applyAlignment="1" applyProtection="1">
      <alignment horizontal="centerContinuous"/>
      <protection/>
    </xf>
    <xf numFmtId="0" fontId="19" fillId="0" borderId="18" xfId="0" applyFont="1" applyFill="1" applyBorder="1" applyAlignment="1" applyProtection="1">
      <alignment horizontal="right"/>
      <protection/>
    </xf>
    <xf numFmtId="0" fontId="19" fillId="0" borderId="19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177" fontId="18" fillId="0" borderId="8" xfId="0" applyNumberFormat="1" applyFont="1" applyFill="1" applyBorder="1" applyAlignment="1" applyProtection="1">
      <alignment horizontal="right" vertical="center"/>
      <protection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horizontal="distributed"/>
      <protection/>
    </xf>
    <xf numFmtId="0" fontId="19" fillId="0" borderId="31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>
      <alignment horizontal="distributed"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 applyProtection="1">
      <alignment horizontal="right"/>
      <protection/>
    </xf>
    <xf numFmtId="0" fontId="19" fillId="0" borderId="37" xfId="0" applyFont="1" applyFill="1" applyBorder="1" applyAlignment="1" applyProtection="1">
      <alignment horizontal="distributed" vertical="center"/>
      <protection/>
    </xf>
    <xf numFmtId="0" fontId="19" fillId="0" borderId="30" xfId="0" applyFont="1" applyFill="1" applyBorder="1" applyAlignment="1" applyProtection="1">
      <alignment horizontal="center"/>
      <protection/>
    </xf>
    <xf numFmtId="0" fontId="19" fillId="0" borderId="7" xfId="0" applyFont="1" applyFill="1" applyBorder="1" applyAlignment="1">
      <alignment horizontal="left"/>
    </xf>
    <xf numFmtId="0" fontId="19" fillId="0" borderId="39" xfId="0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189" fontId="18" fillId="0" borderId="11" xfId="0" applyNumberFormat="1" applyFont="1" applyFill="1" applyBorder="1" applyAlignment="1">
      <alignment horizontal="right" vertical="center"/>
    </xf>
    <xf numFmtId="189" fontId="18" fillId="0" borderId="2" xfId="0" applyNumberFormat="1" applyFont="1" applyFill="1" applyBorder="1" applyAlignment="1" applyProtection="1">
      <alignment horizontal="right" vertical="center"/>
      <protection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S154"/>
  <sheetViews>
    <sheetView showGridLines="0" tabSelected="1" view="pageBreakPreview" zoomScale="75" zoomScaleNormal="50" zoomScaleSheetLayoutView="75" workbookViewId="0" topLeftCell="A10">
      <selection activeCell="F15" sqref="F15"/>
    </sheetView>
  </sheetViews>
  <sheetFormatPr defaultColWidth="8.66015625" defaultRowHeight="18"/>
  <cols>
    <col min="1" max="1" width="13.41015625" style="10" customWidth="1"/>
    <col min="2" max="4" width="10.58203125" style="10" customWidth="1"/>
    <col min="5" max="5" width="11.83203125" style="10" customWidth="1"/>
    <col min="6" max="6" width="10.83203125" style="10" customWidth="1"/>
    <col min="7" max="7" width="10.58203125" style="10" customWidth="1"/>
    <col min="8" max="8" width="11.83203125" style="10" customWidth="1"/>
    <col min="9" max="9" width="11.91015625" style="10" customWidth="1"/>
    <col min="10" max="14" width="11.83203125" style="10" customWidth="1"/>
    <col min="15" max="15" width="13.41015625" style="10" customWidth="1"/>
    <col min="16" max="16" width="13.5" style="10" customWidth="1"/>
    <col min="17" max="19" width="15" style="10" customWidth="1"/>
    <col min="20" max="20" width="15.66015625" style="10" customWidth="1"/>
    <col min="21" max="21" width="15" style="10" customWidth="1"/>
    <col min="22" max="26" width="12.91015625" style="10" customWidth="1"/>
    <col min="27" max="27" width="12.41015625" style="10" customWidth="1"/>
    <col min="28" max="28" width="13.5" style="10" customWidth="1"/>
    <col min="29" max="29" width="12.33203125" style="10" customWidth="1"/>
    <col min="30" max="30" width="9.16015625" style="10" customWidth="1"/>
    <col min="31" max="31" width="7.66015625" style="10" customWidth="1"/>
    <col min="32" max="35" width="6.58203125" style="10" customWidth="1"/>
    <col min="36" max="36" width="8.66015625" style="10" customWidth="1"/>
    <col min="37" max="37" width="7.66015625" style="10" customWidth="1"/>
    <col min="38" max="38" width="6" style="10" customWidth="1"/>
    <col min="39" max="39" width="7.66015625" style="10" customWidth="1"/>
    <col min="40" max="41" width="6" style="10" customWidth="1"/>
    <col min="42" max="42" width="7.66015625" style="10" customWidth="1"/>
    <col min="43" max="45" width="8.5" style="10" customWidth="1"/>
    <col min="46" max="46" width="5.83203125" style="10" customWidth="1"/>
    <col min="47" max="47" width="6.83203125" style="10" customWidth="1"/>
    <col min="48" max="48" width="6" style="10" customWidth="1"/>
    <col min="49" max="49" width="6.83203125" style="10" customWidth="1"/>
    <col min="50" max="50" width="8.5" style="10" customWidth="1"/>
    <col min="51" max="51" width="10.83203125" style="10" customWidth="1"/>
    <col min="52" max="16384" width="8.83203125" style="10" customWidth="1"/>
  </cols>
  <sheetData>
    <row r="1" spans="1:71" s="13" customFormat="1" ht="21" customHeight="1">
      <c r="A1" s="65" t="s">
        <v>118</v>
      </c>
      <c r="B1" s="70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5" t="str">
        <f>$A$1</f>
        <v> ２　平成23年度 市町民税の課税状況</v>
      </c>
      <c r="Q1" s="3"/>
      <c r="R1" s="18"/>
      <c r="S1" s="18"/>
      <c r="T1" s="18"/>
      <c r="U1" s="18"/>
      <c r="V1" s="18"/>
      <c r="W1" s="18"/>
      <c r="X1" s="18"/>
      <c r="Y1" s="18"/>
      <c r="Z1" s="18"/>
      <c r="AA1" s="18"/>
      <c r="AC1" s="65" t="str">
        <f>$A$1</f>
        <v> ２　平成23年度 市町民税の課税状況</v>
      </c>
      <c r="AD1" s="70"/>
      <c r="AK1" s="18"/>
      <c r="AL1" s="18"/>
      <c r="AM1" s="18"/>
      <c r="AN1" s="18"/>
      <c r="AO1" s="18"/>
      <c r="AP1" s="18"/>
      <c r="AQ1" s="17"/>
      <c r="AR1" s="18"/>
      <c r="AS1" s="18"/>
      <c r="AT1" s="18"/>
      <c r="AW1" s="18"/>
      <c r="AX1" s="18"/>
      <c r="AY1" s="18"/>
      <c r="AZ1" s="19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1" s="13" customFormat="1" ht="21" customHeight="1">
      <c r="A2" s="10"/>
      <c r="B2" s="7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70"/>
      <c r="Q2" s="3"/>
      <c r="R2" s="18"/>
      <c r="S2" s="18"/>
      <c r="T2" s="18"/>
      <c r="U2" s="18"/>
      <c r="V2" s="18"/>
      <c r="W2" s="18"/>
      <c r="X2" s="18"/>
      <c r="Y2" s="18"/>
      <c r="Z2" s="18"/>
      <c r="AA2" s="18"/>
      <c r="AC2" s="70"/>
      <c r="AD2" s="70"/>
      <c r="AK2" s="18"/>
      <c r="AL2" s="18"/>
      <c r="AM2" s="18"/>
      <c r="AN2" s="18"/>
      <c r="AO2" s="18"/>
      <c r="AP2" s="18"/>
      <c r="AQ2" s="17"/>
      <c r="AR2" s="18"/>
      <c r="AS2" s="18"/>
      <c r="AT2" s="18"/>
      <c r="AW2" s="18"/>
      <c r="AX2" s="18"/>
      <c r="AY2" s="18"/>
      <c r="AZ2" s="19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3" customFormat="1" ht="21" customHeight="1">
      <c r="A3" s="10"/>
      <c r="B3" s="7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70"/>
      <c r="Q3" s="3"/>
      <c r="R3" s="18"/>
      <c r="S3" s="18"/>
      <c r="T3" s="18"/>
      <c r="U3" s="18"/>
      <c r="V3" s="18"/>
      <c r="W3" s="18"/>
      <c r="X3" s="18"/>
      <c r="Y3" s="18"/>
      <c r="Z3" s="18"/>
      <c r="AA3" s="18"/>
      <c r="AC3" s="70"/>
      <c r="AD3" s="70"/>
      <c r="AK3" s="18"/>
      <c r="AL3" s="18"/>
      <c r="AM3" s="18"/>
      <c r="AN3" s="18"/>
      <c r="AO3" s="18"/>
      <c r="AP3" s="18"/>
      <c r="AQ3" s="17"/>
      <c r="AR3" s="18"/>
      <c r="AS3" s="18"/>
      <c r="AT3" s="18"/>
      <c r="AW3" s="18"/>
      <c r="AX3" s="18"/>
      <c r="AY3" s="18"/>
      <c r="AZ3" s="19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30" customHeight="1">
      <c r="A4" s="71" t="s">
        <v>119</v>
      </c>
      <c r="B4" s="11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1" t="s">
        <v>120</v>
      </c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11"/>
      <c r="AC4" s="71" t="str">
        <f>$P$4</f>
        <v>第８表　　　平成23年度 市町民税所得割の課税状況 （つづき）</v>
      </c>
      <c r="AD4" s="11"/>
      <c r="AE4" s="11"/>
      <c r="AF4" s="11"/>
      <c r="AG4" s="22"/>
      <c r="AH4" s="22"/>
      <c r="AI4" s="22"/>
      <c r="AJ4" s="11"/>
      <c r="AK4" s="2"/>
      <c r="AL4" s="2"/>
      <c r="AM4" s="2"/>
      <c r="AN4" s="2"/>
      <c r="AO4" s="2"/>
      <c r="AP4" s="2"/>
      <c r="AQ4" s="2"/>
      <c r="AR4" s="4"/>
      <c r="AS4" s="2"/>
      <c r="AT4" s="2"/>
      <c r="AU4" s="11"/>
      <c r="AV4" s="11"/>
      <c r="AW4" s="11"/>
      <c r="AX4" s="11"/>
      <c r="AY4" s="22"/>
      <c r="AZ4" s="19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1:71" s="13" customFormat="1" ht="30" customHeight="1">
      <c r="A5" s="20"/>
      <c r="B5" s="2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0"/>
      <c r="Q5" s="11"/>
      <c r="R5" s="11"/>
      <c r="S5" s="11"/>
      <c r="T5" s="11"/>
      <c r="U5" s="22"/>
      <c r="V5" s="11"/>
      <c r="W5" s="11"/>
      <c r="X5" s="11"/>
      <c r="Y5" s="11"/>
      <c r="Z5" s="11"/>
      <c r="AA5" s="11"/>
      <c r="AB5" s="11"/>
      <c r="AC5" s="98"/>
      <c r="AD5" s="11"/>
      <c r="AE5" s="11"/>
      <c r="AF5" s="11"/>
      <c r="AG5" s="22"/>
      <c r="AH5" s="22"/>
      <c r="AI5" s="22"/>
      <c r="AJ5" s="11"/>
      <c r="AK5" s="2"/>
      <c r="AL5" s="2"/>
      <c r="AM5" s="2"/>
      <c r="AN5" s="2"/>
      <c r="AO5" s="2"/>
      <c r="AP5" s="2"/>
      <c r="AQ5" s="2"/>
      <c r="AR5" s="4"/>
      <c r="AS5" s="2"/>
      <c r="AT5" s="2"/>
      <c r="AU5" s="11"/>
      <c r="AV5" s="11"/>
      <c r="AW5" s="11"/>
      <c r="AX5" s="11"/>
      <c r="AY5" s="22"/>
      <c r="AZ5" s="19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1:71" ht="21" customHeight="1" thickBot="1">
      <c r="A6" s="15"/>
      <c r="B6" s="15"/>
      <c r="C6" s="15"/>
      <c r="D6" s="15"/>
      <c r="E6" s="15"/>
      <c r="F6" s="15"/>
      <c r="G6" s="15"/>
      <c r="H6" s="21"/>
      <c r="I6" s="15"/>
      <c r="J6" s="15"/>
      <c r="K6" s="15"/>
      <c r="L6" s="15"/>
      <c r="M6" s="15"/>
      <c r="N6" s="15"/>
      <c r="O6" s="21"/>
      <c r="P6" s="15"/>
      <c r="Q6" s="63"/>
      <c r="R6" s="63"/>
      <c r="S6" s="63"/>
      <c r="T6" s="63"/>
      <c r="U6" s="92"/>
      <c r="V6" s="66"/>
      <c r="W6" s="63"/>
      <c r="X6" s="63"/>
      <c r="Y6" s="63"/>
      <c r="Z6" s="63"/>
      <c r="AA6" s="63"/>
      <c r="AB6" s="92"/>
      <c r="AC6" s="63"/>
      <c r="AD6" s="63"/>
      <c r="AE6" s="63"/>
      <c r="AF6" s="63"/>
      <c r="AG6" s="66"/>
      <c r="AH6" s="66"/>
      <c r="AI6" s="66"/>
      <c r="AJ6" s="63"/>
      <c r="AK6" s="15"/>
      <c r="AL6" s="21"/>
      <c r="AM6" s="21"/>
      <c r="AN6" s="21"/>
      <c r="AO6" s="21"/>
      <c r="AP6" s="15"/>
      <c r="AQ6" s="15"/>
      <c r="AR6" s="15"/>
      <c r="AS6" s="15"/>
      <c r="AT6" s="15"/>
      <c r="AU6" s="63"/>
      <c r="AV6" s="63"/>
      <c r="AW6" s="92"/>
      <c r="AX6" s="92"/>
      <c r="AY6" s="103"/>
      <c r="AZ6" s="7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3"/>
      <c r="BM6" s="3"/>
      <c r="BN6" s="3"/>
      <c r="BO6" s="3"/>
      <c r="BP6" s="3"/>
      <c r="BQ6" s="3"/>
      <c r="BR6" s="3"/>
      <c r="BS6" s="3"/>
    </row>
    <row r="7" spans="1:71" ht="18" thickBot="1">
      <c r="A7" s="31"/>
      <c r="B7" s="49" t="s">
        <v>100</v>
      </c>
      <c r="C7" s="32"/>
      <c r="D7" s="30"/>
      <c r="E7" s="131" t="s">
        <v>101</v>
      </c>
      <c r="F7" s="132"/>
      <c r="G7" s="132"/>
      <c r="H7" s="132"/>
      <c r="I7" s="134"/>
      <c r="J7" s="134"/>
      <c r="K7" s="134"/>
      <c r="L7" s="119"/>
      <c r="M7" s="33"/>
      <c r="N7" s="30"/>
      <c r="O7" s="31"/>
      <c r="P7" s="31"/>
      <c r="Q7" s="72"/>
      <c r="R7" s="133" t="s">
        <v>74</v>
      </c>
      <c r="S7" s="134"/>
      <c r="T7" s="134"/>
      <c r="U7" s="134"/>
      <c r="V7" s="134"/>
      <c r="W7" s="134"/>
      <c r="X7" s="134"/>
      <c r="Y7" s="134"/>
      <c r="Z7" s="134"/>
      <c r="AA7" s="135"/>
      <c r="AB7" s="31"/>
      <c r="AC7" s="31"/>
      <c r="AD7" s="93" t="s">
        <v>15</v>
      </c>
      <c r="AE7" s="33"/>
      <c r="AF7" s="33"/>
      <c r="AG7" s="33"/>
      <c r="AH7" s="33"/>
      <c r="AI7" s="33"/>
      <c r="AJ7" s="94"/>
      <c r="AK7" s="49" t="s">
        <v>102</v>
      </c>
      <c r="AL7" s="32"/>
      <c r="AM7" s="32"/>
      <c r="AN7" s="32"/>
      <c r="AO7" s="32"/>
      <c r="AP7" s="30"/>
      <c r="AQ7" s="49" t="s">
        <v>16</v>
      </c>
      <c r="AR7" s="32"/>
      <c r="AS7" s="30"/>
      <c r="AT7" s="67"/>
      <c r="AU7" s="81"/>
      <c r="AV7" s="81"/>
      <c r="AW7" s="84"/>
      <c r="AX7" s="118"/>
      <c r="AY7" s="112"/>
      <c r="AZ7" s="7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3"/>
      <c r="BM7" s="3"/>
      <c r="BN7" s="3"/>
      <c r="BO7" s="3"/>
      <c r="BP7" s="3"/>
      <c r="BQ7" s="3"/>
      <c r="BR7" s="3"/>
      <c r="BS7" s="3"/>
    </row>
    <row r="8" spans="1:71" ht="17.25">
      <c r="A8" s="23"/>
      <c r="B8" s="72"/>
      <c r="C8" s="46"/>
      <c r="D8" s="51"/>
      <c r="E8" s="80"/>
      <c r="F8" s="81"/>
      <c r="G8" s="81"/>
      <c r="H8" s="82"/>
      <c r="I8" s="84" t="s">
        <v>18</v>
      </c>
      <c r="J8" s="84" t="s">
        <v>19</v>
      </c>
      <c r="K8" s="84" t="s">
        <v>20</v>
      </c>
      <c r="L8" s="84" t="s">
        <v>103</v>
      </c>
      <c r="M8" s="84" t="s">
        <v>69</v>
      </c>
      <c r="N8" s="82"/>
      <c r="O8" s="23"/>
      <c r="P8" s="23"/>
      <c r="Q8" s="50" t="s">
        <v>21</v>
      </c>
      <c r="R8" s="83" t="s">
        <v>22</v>
      </c>
      <c r="S8" s="84" t="s">
        <v>23</v>
      </c>
      <c r="T8" s="84" t="s">
        <v>24</v>
      </c>
      <c r="U8" s="82"/>
      <c r="V8" s="120" t="s">
        <v>104</v>
      </c>
      <c r="W8" s="34" t="s">
        <v>105</v>
      </c>
      <c r="X8" s="35" t="s">
        <v>106</v>
      </c>
      <c r="Y8" s="84" t="s">
        <v>107</v>
      </c>
      <c r="Z8" s="84" t="s">
        <v>69</v>
      </c>
      <c r="AA8" s="51"/>
      <c r="AB8" s="23"/>
      <c r="AC8" s="23"/>
      <c r="AD8" s="50" t="s">
        <v>25</v>
      </c>
      <c r="AE8" s="35" t="s">
        <v>18</v>
      </c>
      <c r="AF8" s="35" t="s">
        <v>19</v>
      </c>
      <c r="AG8" s="35" t="s">
        <v>26</v>
      </c>
      <c r="AH8" s="35" t="s">
        <v>108</v>
      </c>
      <c r="AI8" s="35" t="s">
        <v>71</v>
      </c>
      <c r="AJ8" s="51"/>
      <c r="AK8" s="73" t="s">
        <v>76</v>
      </c>
      <c r="AL8" s="74" t="s">
        <v>78</v>
      </c>
      <c r="AM8" s="108" t="s">
        <v>61</v>
      </c>
      <c r="AN8" s="108" t="s">
        <v>85</v>
      </c>
      <c r="AO8" s="108" t="s">
        <v>79</v>
      </c>
      <c r="AP8" s="51"/>
      <c r="AQ8" s="73" t="s">
        <v>86</v>
      </c>
      <c r="AR8" s="74" t="s">
        <v>86</v>
      </c>
      <c r="AS8" s="51"/>
      <c r="AT8" s="35" t="s">
        <v>87</v>
      </c>
      <c r="AU8" s="35" t="s">
        <v>27</v>
      </c>
      <c r="AV8" s="35" t="s">
        <v>88</v>
      </c>
      <c r="AW8" s="35" t="s">
        <v>64</v>
      </c>
      <c r="AX8" s="52" t="s">
        <v>66</v>
      </c>
      <c r="AY8" s="113"/>
      <c r="AZ8" s="7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3"/>
      <c r="BM8" s="3"/>
      <c r="BN8" s="3"/>
      <c r="BO8" s="3"/>
      <c r="BP8" s="3"/>
      <c r="BQ8" s="3"/>
      <c r="BR8" s="3"/>
      <c r="BS8" s="3"/>
    </row>
    <row r="9" spans="1:71" ht="17.25">
      <c r="A9" s="24" t="s">
        <v>89</v>
      </c>
      <c r="B9" s="50" t="s">
        <v>90</v>
      </c>
      <c r="C9" s="35" t="s">
        <v>90</v>
      </c>
      <c r="D9" s="52" t="s">
        <v>14</v>
      </c>
      <c r="E9" s="50" t="s">
        <v>22</v>
      </c>
      <c r="F9" s="35" t="s">
        <v>23</v>
      </c>
      <c r="G9" s="35" t="s">
        <v>24</v>
      </c>
      <c r="H9" s="52" t="s">
        <v>28</v>
      </c>
      <c r="I9" s="35" t="s">
        <v>29</v>
      </c>
      <c r="J9" s="35" t="s">
        <v>29</v>
      </c>
      <c r="K9" s="35" t="s">
        <v>30</v>
      </c>
      <c r="L9" s="35" t="s">
        <v>109</v>
      </c>
      <c r="M9" s="35" t="s">
        <v>70</v>
      </c>
      <c r="N9" s="52" t="s">
        <v>14</v>
      </c>
      <c r="O9" s="24" t="s">
        <v>91</v>
      </c>
      <c r="P9" s="24" t="s">
        <v>91</v>
      </c>
      <c r="Q9" s="72"/>
      <c r="R9" s="50" t="s">
        <v>31</v>
      </c>
      <c r="S9" s="35" t="s">
        <v>32</v>
      </c>
      <c r="T9" s="35" t="s">
        <v>32</v>
      </c>
      <c r="U9" s="52" t="s">
        <v>33</v>
      </c>
      <c r="V9" s="121" t="s">
        <v>110</v>
      </c>
      <c r="W9" s="34" t="s">
        <v>110</v>
      </c>
      <c r="X9" s="35" t="s">
        <v>111</v>
      </c>
      <c r="Y9" s="35" t="s">
        <v>112</v>
      </c>
      <c r="Z9" s="35" t="s">
        <v>70</v>
      </c>
      <c r="AA9" s="52" t="s">
        <v>14</v>
      </c>
      <c r="AB9" s="24" t="s">
        <v>91</v>
      </c>
      <c r="AC9" s="24" t="s">
        <v>91</v>
      </c>
      <c r="AD9" s="50" t="s">
        <v>34</v>
      </c>
      <c r="AE9" s="35" t="s">
        <v>35</v>
      </c>
      <c r="AF9" s="35" t="s">
        <v>35</v>
      </c>
      <c r="AG9" s="35" t="s">
        <v>36</v>
      </c>
      <c r="AH9" s="35" t="s">
        <v>113</v>
      </c>
      <c r="AI9" s="35" t="s">
        <v>72</v>
      </c>
      <c r="AJ9" s="52" t="s">
        <v>14</v>
      </c>
      <c r="AK9" s="50" t="s">
        <v>77</v>
      </c>
      <c r="AL9" s="36" t="s">
        <v>77</v>
      </c>
      <c r="AM9" s="36" t="s">
        <v>62</v>
      </c>
      <c r="AN9" s="36" t="s">
        <v>80</v>
      </c>
      <c r="AO9" s="36" t="s">
        <v>80</v>
      </c>
      <c r="AP9" s="52" t="s">
        <v>14</v>
      </c>
      <c r="AQ9" s="50" t="s">
        <v>92</v>
      </c>
      <c r="AR9" s="35" t="s">
        <v>92</v>
      </c>
      <c r="AS9" s="52" t="s">
        <v>14</v>
      </c>
      <c r="AT9" s="35" t="s">
        <v>93</v>
      </c>
      <c r="AU9" s="35" t="s">
        <v>37</v>
      </c>
      <c r="AV9" s="74" t="s">
        <v>82</v>
      </c>
      <c r="AW9" s="35" t="s">
        <v>65</v>
      </c>
      <c r="AX9" s="52" t="s">
        <v>67</v>
      </c>
      <c r="AY9" s="114" t="s">
        <v>59</v>
      </c>
      <c r="AZ9" s="7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3"/>
      <c r="BM9" s="3"/>
      <c r="BN9" s="3"/>
      <c r="BO9" s="3"/>
      <c r="BP9" s="3"/>
      <c r="BQ9" s="3"/>
      <c r="BR9" s="3"/>
      <c r="BS9" s="3"/>
    </row>
    <row r="10" spans="1:71" ht="17.25">
      <c r="A10" s="25"/>
      <c r="B10" s="73" t="s">
        <v>94</v>
      </c>
      <c r="C10" s="74" t="s">
        <v>95</v>
      </c>
      <c r="D10" s="75"/>
      <c r="E10" s="50" t="s">
        <v>38</v>
      </c>
      <c r="F10" s="35" t="s">
        <v>39</v>
      </c>
      <c r="G10" s="35" t="s">
        <v>39</v>
      </c>
      <c r="H10" s="51"/>
      <c r="I10" s="35" t="s">
        <v>41</v>
      </c>
      <c r="J10" s="35" t="s">
        <v>114</v>
      </c>
      <c r="K10" s="35" t="s">
        <v>40</v>
      </c>
      <c r="L10" s="35" t="s">
        <v>114</v>
      </c>
      <c r="M10" s="35" t="s">
        <v>115</v>
      </c>
      <c r="N10" s="51"/>
      <c r="O10" s="25"/>
      <c r="P10" s="25"/>
      <c r="Q10" s="72"/>
      <c r="R10" s="50" t="s">
        <v>42</v>
      </c>
      <c r="S10" s="35" t="s">
        <v>43</v>
      </c>
      <c r="T10" s="35" t="s">
        <v>43</v>
      </c>
      <c r="U10" s="95" t="s">
        <v>44</v>
      </c>
      <c r="V10" s="121" t="s">
        <v>116</v>
      </c>
      <c r="W10" s="34" t="s">
        <v>116</v>
      </c>
      <c r="X10" s="36" t="s">
        <v>116</v>
      </c>
      <c r="Y10" s="122" t="s">
        <v>116</v>
      </c>
      <c r="Z10" s="35" t="s">
        <v>117</v>
      </c>
      <c r="AA10" s="51"/>
      <c r="AB10" s="25"/>
      <c r="AC10" s="25"/>
      <c r="AD10" s="106" t="s">
        <v>45</v>
      </c>
      <c r="AE10" s="35" t="s">
        <v>46</v>
      </c>
      <c r="AF10" s="35" t="s">
        <v>46</v>
      </c>
      <c r="AG10" s="35" t="s">
        <v>68</v>
      </c>
      <c r="AH10" s="35" t="s">
        <v>46</v>
      </c>
      <c r="AI10" s="35" t="s">
        <v>73</v>
      </c>
      <c r="AJ10" s="51"/>
      <c r="AK10" s="73"/>
      <c r="AL10" s="74"/>
      <c r="AM10" s="109" t="s">
        <v>63</v>
      </c>
      <c r="AN10" s="109" t="s">
        <v>77</v>
      </c>
      <c r="AO10" s="109" t="s">
        <v>81</v>
      </c>
      <c r="AP10" s="51"/>
      <c r="AQ10" s="73" t="s">
        <v>96</v>
      </c>
      <c r="AR10" s="74" t="s">
        <v>97</v>
      </c>
      <c r="AS10" s="51"/>
      <c r="AT10" s="46"/>
      <c r="AU10" s="35" t="s">
        <v>47</v>
      </c>
      <c r="AV10" s="46"/>
      <c r="AW10" s="35"/>
      <c r="AX10" s="52" t="s">
        <v>75</v>
      </c>
      <c r="AY10" s="115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"/>
      <c r="BM10" s="3"/>
      <c r="BN10" s="3"/>
      <c r="BO10" s="3"/>
      <c r="BP10" s="3"/>
      <c r="BQ10" s="3"/>
      <c r="BR10" s="3"/>
      <c r="BS10" s="3"/>
    </row>
    <row r="11" spans="1:71" ht="18" thickBot="1">
      <c r="A11" s="26"/>
      <c r="B11" s="76" t="s">
        <v>48</v>
      </c>
      <c r="C11" s="77" t="s">
        <v>48</v>
      </c>
      <c r="D11" s="55" t="s">
        <v>48</v>
      </c>
      <c r="E11" s="85" t="s">
        <v>44</v>
      </c>
      <c r="F11" s="86" t="s">
        <v>44</v>
      </c>
      <c r="G11" s="86" t="s">
        <v>44</v>
      </c>
      <c r="H11" s="55" t="s">
        <v>44</v>
      </c>
      <c r="I11" s="86" t="s">
        <v>44</v>
      </c>
      <c r="J11" s="86" t="s">
        <v>44</v>
      </c>
      <c r="K11" s="86" t="s">
        <v>44</v>
      </c>
      <c r="L11" s="86" t="s">
        <v>44</v>
      </c>
      <c r="M11" s="86" t="s">
        <v>44</v>
      </c>
      <c r="N11" s="55" t="s">
        <v>44</v>
      </c>
      <c r="O11" s="26"/>
      <c r="P11" s="26"/>
      <c r="Q11" s="85" t="s">
        <v>44</v>
      </c>
      <c r="R11" s="85" t="s">
        <v>44</v>
      </c>
      <c r="S11" s="86" t="s">
        <v>44</v>
      </c>
      <c r="T11" s="86" t="s">
        <v>44</v>
      </c>
      <c r="U11" s="96" t="s">
        <v>49</v>
      </c>
      <c r="V11" s="85" t="s">
        <v>44</v>
      </c>
      <c r="W11" s="86" t="s">
        <v>44</v>
      </c>
      <c r="X11" s="86" t="s">
        <v>44</v>
      </c>
      <c r="Y11" s="86" t="s">
        <v>44</v>
      </c>
      <c r="Z11" s="86" t="s">
        <v>44</v>
      </c>
      <c r="AA11" s="55" t="s">
        <v>44</v>
      </c>
      <c r="AB11" s="26"/>
      <c r="AC11" s="26"/>
      <c r="AD11" s="85" t="s">
        <v>17</v>
      </c>
      <c r="AE11" s="99"/>
      <c r="AF11" s="37"/>
      <c r="AG11" s="99"/>
      <c r="AH11" s="99"/>
      <c r="AI11" s="99"/>
      <c r="AJ11" s="53"/>
      <c r="AK11" s="54"/>
      <c r="AL11" s="37"/>
      <c r="AM11" s="110"/>
      <c r="AN11" s="110"/>
      <c r="AO11" s="111"/>
      <c r="AP11" s="53"/>
      <c r="AQ11" s="54"/>
      <c r="AR11" s="37"/>
      <c r="AS11" s="53"/>
      <c r="AT11" s="86" t="s">
        <v>13</v>
      </c>
      <c r="AU11" s="86" t="s">
        <v>50</v>
      </c>
      <c r="AV11" s="86" t="s">
        <v>98</v>
      </c>
      <c r="AW11" s="86" t="s">
        <v>99</v>
      </c>
      <c r="AX11" s="55" t="s">
        <v>44</v>
      </c>
      <c r="AY11" s="104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3"/>
      <c r="BM11" s="3"/>
      <c r="BN11" s="3"/>
      <c r="BO11" s="3"/>
      <c r="BP11" s="3"/>
      <c r="BQ11" s="3"/>
      <c r="BR11" s="3"/>
      <c r="BS11" s="3"/>
    </row>
    <row r="12" spans="1:71" ht="18" thickTop="1">
      <c r="A12" s="45"/>
      <c r="B12" s="78"/>
      <c r="C12" s="79"/>
      <c r="D12" s="58"/>
      <c r="E12" s="78"/>
      <c r="F12" s="87"/>
      <c r="G12" s="88"/>
      <c r="H12" s="58"/>
      <c r="I12" s="79"/>
      <c r="J12" s="79"/>
      <c r="K12" s="79"/>
      <c r="L12" s="87"/>
      <c r="M12" s="79"/>
      <c r="N12" s="58"/>
      <c r="O12" s="45"/>
      <c r="P12" s="45"/>
      <c r="Q12" s="78"/>
      <c r="R12" s="78"/>
      <c r="S12" s="87"/>
      <c r="T12" s="88"/>
      <c r="U12" s="97"/>
      <c r="V12" s="78"/>
      <c r="W12" s="79"/>
      <c r="X12" s="79"/>
      <c r="Y12" s="87"/>
      <c r="Z12" s="79"/>
      <c r="AA12" s="58"/>
      <c r="AB12" s="45"/>
      <c r="AC12" s="45"/>
      <c r="AD12" s="88"/>
      <c r="AE12" s="100"/>
      <c r="AF12" s="47"/>
      <c r="AG12" s="100"/>
      <c r="AH12" s="101"/>
      <c r="AI12" s="100"/>
      <c r="AJ12" s="56"/>
      <c r="AK12" s="57"/>
      <c r="AL12" s="47"/>
      <c r="AM12" s="107"/>
      <c r="AN12" s="107"/>
      <c r="AO12" s="107"/>
      <c r="AP12" s="56"/>
      <c r="AQ12" s="57"/>
      <c r="AR12" s="47"/>
      <c r="AS12" s="56"/>
      <c r="AT12" s="79"/>
      <c r="AU12" s="79"/>
      <c r="AV12" s="79"/>
      <c r="AW12" s="42"/>
      <c r="AX12" s="58"/>
      <c r="AY12" s="116"/>
      <c r="AZ12" s="7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</row>
    <row r="13" spans="1:71" s="14" customFormat="1" ht="25.5" customHeight="1">
      <c r="A13" s="27" t="s">
        <v>0</v>
      </c>
      <c r="B13" s="59">
        <v>132553</v>
      </c>
      <c r="C13" s="40">
        <v>12236</v>
      </c>
      <c r="D13" s="60">
        <f>B13+C13</f>
        <v>144789</v>
      </c>
      <c r="E13" s="89">
        <v>487456707</v>
      </c>
      <c r="F13" s="68">
        <v>1559</v>
      </c>
      <c r="G13" s="90">
        <v>0</v>
      </c>
      <c r="H13" s="60">
        <v>487458266</v>
      </c>
      <c r="I13" s="68">
        <v>5974106</v>
      </c>
      <c r="J13" s="68">
        <v>47406</v>
      </c>
      <c r="K13" s="90">
        <v>965512</v>
      </c>
      <c r="L13" s="68">
        <v>53288</v>
      </c>
      <c r="M13" s="68">
        <v>113932</v>
      </c>
      <c r="N13" s="60">
        <v>494612510</v>
      </c>
      <c r="O13" s="27" t="s">
        <v>0</v>
      </c>
      <c r="P13" s="27" t="s">
        <v>0</v>
      </c>
      <c r="Q13" s="91">
        <v>178388623</v>
      </c>
      <c r="R13" s="89">
        <v>309265735</v>
      </c>
      <c r="S13" s="68">
        <v>1559</v>
      </c>
      <c r="T13" s="90">
        <v>0</v>
      </c>
      <c r="U13" s="60">
        <v>309267294</v>
      </c>
      <c r="V13" s="89">
        <v>5873810</v>
      </c>
      <c r="W13" s="123">
        <v>35469</v>
      </c>
      <c r="X13" s="68">
        <v>908950</v>
      </c>
      <c r="Y13" s="68">
        <v>37828</v>
      </c>
      <c r="Z13" s="90">
        <v>90472</v>
      </c>
      <c r="AA13" s="60">
        <v>316223887</v>
      </c>
      <c r="AB13" s="27" t="s">
        <v>0</v>
      </c>
      <c r="AC13" s="27" t="s">
        <v>0</v>
      </c>
      <c r="AD13" s="90">
        <v>18550199</v>
      </c>
      <c r="AE13" s="68">
        <v>171465</v>
      </c>
      <c r="AF13" s="68">
        <v>2216</v>
      </c>
      <c r="AG13" s="90">
        <v>21675</v>
      </c>
      <c r="AH13" s="68">
        <v>676</v>
      </c>
      <c r="AI13" s="68">
        <v>2712</v>
      </c>
      <c r="AJ13" s="60">
        <v>18748943</v>
      </c>
      <c r="AK13" s="59">
        <v>345662</v>
      </c>
      <c r="AL13" s="40">
        <v>12419</v>
      </c>
      <c r="AM13" s="41">
        <v>265606</v>
      </c>
      <c r="AN13" s="41">
        <v>5375</v>
      </c>
      <c r="AO13" s="41">
        <v>24</v>
      </c>
      <c r="AP13" s="60">
        <v>629086</v>
      </c>
      <c r="AQ13" s="59">
        <v>17778206</v>
      </c>
      <c r="AR13" s="40">
        <v>324394</v>
      </c>
      <c r="AS13" s="60">
        <f>AQ13+AR13</f>
        <v>18102600</v>
      </c>
      <c r="AT13" s="102">
        <f>ROUND(AD13/U13*100,1)</f>
        <v>6</v>
      </c>
      <c r="AU13" s="40">
        <v>90</v>
      </c>
      <c r="AV13" s="40">
        <v>380</v>
      </c>
      <c r="AW13" s="40">
        <v>12022</v>
      </c>
      <c r="AX13" s="60">
        <v>4855</v>
      </c>
      <c r="AY13" s="117" t="s">
        <v>0</v>
      </c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"/>
      <c r="BM13" s="6"/>
      <c r="BN13" s="6"/>
      <c r="BO13" s="6"/>
      <c r="BP13" s="6"/>
      <c r="BQ13" s="6"/>
      <c r="BR13" s="6"/>
      <c r="BS13" s="6"/>
    </row>
    <row r="14" spans="1:71" s="14" customFormat="1" ht="25.5" customHeight="1">
      <c r="A14" s="27" t="s">
        <v>1</v>
      </c>
      <c r="B14" s="59">
        <v>42699</v>
      </c>
      <c r="C14" s="40">
        <v>5254</v>
      </c>
      <c r="D14" s="60">
        <f aca="true" t="shared" si="0" ref="D14:D24">B14+C14</f>
        <v>47953</v>
      </c>
      <c r="E14" s="89">
        <v>147183980</v>
      </c>
      <c r="F14" s="68">
        <v>0</v>
      </c>
      <c r="G14" s="90">
        <v>0</v>
      </c>
      <c r="H14" s="60">
        <v>147183980</v>
      </c>
      <c r="I14" s="68">
        <v>1466261</v>
      </c>
      <c r="J14" s="68">
        <v>2780</v>
      </c>
      <c r="K14" s="90">
        <v>442571</v>
      </c>
      <c r="L14" s="68">
        <v>4748</v>
      </c>
      <c r="M14" s="68">
        <v>28301</v>
      </c>
      <c r="N14" s="60">
        <v>149128641</v>
      </c>
      <c r="O14" s="27" t="s">
        <v>1</v>
      </c>
      <c r="P14" s="27" t="s">
        <v>1</v>
      </c>
      <c r="Q14" s="91">
        <v>57172422</v>
      </c>
      <c r="R14" s="89">
        <v>90056842</v>
      </c>
      <c r="S14" s="68">
        <v>0</v>
      </c>
      <c r="T14" s="90">
        <v>0</v>
      </c>
      <c r="U14" s="60">
        <v>90056842</v>
      </c>
      <c r="V14" s="89">
        <v>1427137</v>
      </c>
      <c r="W14" s="68">
        <v>1592</v>
      </c>
      <c r="X14" s="68">
        <v>438007</v>
      </c>
      <c r="Y14" s="90">
        <v>4748</v>
      </c>
      <c r="Z14" s="68">
        <v>27893</v>
      </c>
      <c r="AA14" s="60">
        <v>91956219</v>
      </c>
      <c r="AB14" s="27" t="s">
        <v>1</v>
      </c>
      <c r="AC14" s="27" t="s">
        <v>1</v>
      </c>
      <c r="AD14" s="90">
        <v>5401473</v>
      </c>
      <c r="AE14" s="68">
        <v>41242</v>
      </c>
      <c r="AF14" s="68">
        <v>86</v>
      </c>
      <c r="AG14" s="90">
        <v>11018</v>
      </c>
      <c r="AH14" s="68">
        <v>86</v>
      </c>
      <c r="AI14" s="68">
        <v>836</v>
      </c>
      <c r="AJ14" s="60">
        <v>5454741</v>
      </c>
      <c r="AK14" s="59">
        <v>118193</v>
      </c>
      <c r="AL14" s="40">
        <v>4205</v>
      </c>
      <c r="AM14" s="41">
        <v>84491</v>
      </c>
      <c r="AN14" s="41">
        <v>487</v>
      </c>
      <c r="AO14" s="41">
        <v>613</v>
      </c>
      <c r="AP14" s="60">
        <v>207989</v>
      </c>
      <c r="AQ14" s="59">
        <v>5006945</v>
      </c>
      <c r="AR14" s="40">
        <v>236705</v>
      </c>
      <c r="AS14" s="60">
        <f aca="true" t="shared" si="1" ref="AS14:AS25">AQ14+AR14</f>
        <v>5243650</v>
      </c>
      <c r="AT14" s="102">
        <f aca="true" t="shared" si="2" ref="AT14:AT32">ROUND(AD14/U14*100,1)</f>
        <v>6</v>
      </c>
      <c r="AU14" s="40">
        <v>29</v>
      </c>
      <c r="AV14" s="40">
        <v>86</v>
      </c>
      <c r="AW14" s="40">
        <v>2079</v>
      </c>
      <c r="AX14" s="60">
        <v>904</v>
      </c>
      <c r="AY14" s="117" t="s">
        <v>1</v>
      </c>
      <c r="AZ14" s="9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"/>
      <c r="BM14" s="6"/>
      <c r="BN14" s="6"/>
      <c r="BO14" s="6"/>
      <c r="BP14" s="6"/>
      <c r="BQ14" s="6"/>
      <c r="BR14" s="6"/>
      <c r="BS14" s="6"/>
    </row>
    <row r="15" spans="1:63" s="14" customFormat="1" ht="25.5" customHeight="1">
      <c r="A15" s="27" t="s">
        <v>2</v>
      </c>
      <c r="B15" s="59">
        <v>49607</v>
      </c>
      <c r="C15" s="40">
        <v>2655</v>
      </c>
      <c r="D15" s="60">
        <f t="shared" si="0"/>
        <v>52262</v>
      </c>
      <c r="E15" s="89">
        <v>149438748</v>
      </c>
      <c r="F15" s="68">
        <v>0</v>
      </c>
      <c r="G15" s="90">
        <v>0</v>
      </c>
      <c r="H15" s="60">
        <v>149438748</v>
      </c>
      <c r="I15" s="68">
        <v>1239290</v>
      </c>
      <c r="J15" s="68">
        <v>22116</v>
      </c>
      <c r="K15" s="90">
        <v>133073</v>
      </c>
      <c r="L15" s="68">
        <v>8479</v>
      </c>
      <c r="M15" s="68">
        <v>68150</v>
      </c>
      <c r="N15" s="60">
        <v>150909856</v>
      </c>
      <c r="O15" s="27" t="s">
        <v>2</v>
      </c>
      <c r="P15" s="27" t="s">
        <v>2</v>
      </c>
      <c r="Q15" s="91">
        <v>61146101</v>
      </c>
      <c r="R15" s="89">
        <v>88319999</v>
      </c>
      <c r="S15" s="68">
        <v>0</v>
      </c>
      <c r="T15" s="90">
        <v>0</v>
      </c>
      <c r="U15" s="60">
        <v>88319999</v>
      </c>
      <c r="V15" s="89">
        <v>1220570</v>
      </c>
      <c r="W15" s="68">
        <v>22116</v>
      </c>
      <c r="X15" s="68">
        <v>125680</v>
      </c>
      <c r="Y15" s="90">
        <v>8479</v>
      </c>
      <c r="Z15" s="68">
        <v>66911</v>
      </c>
      <c r="AA15" s="60">
        <v>89763755</v>
      </c>
      <c r="AB15" s="27" t="s">
        <v>2</v>
      </c>
      <c r="AC15" s="27" t="s">
        <v>2</v>
      </c>
      <c r="AD15" s="90">
        <v>5297101</v>
      </c>
      <c r="AE15" s="68">
        <v>35317</v>
      </c>
      <c r="AF15" s="68">
        <v>1194</v>
      </c>
      <c r="AG15" s="90">
        <v>2328</v>
      </c>
      <c r="AH15" s="68">
        <v>151</v>
      </c>
      <c r="AI15" s="68">
        <v>2006</v>
      </c>
      <c r="AJ15" s="60">
        <v>5338097</v>
      </c>
      <c r="AK15" s="59">
        <v>136607</v>
      </c>
      <c r="AL15" s="40">
        <v>3247</v>
      </c>
      <c r="AM15" s="41">
        <v>60071</v>
      </c>
      <c r="AN15" s="41">
        <v>245</v>
      </c>
      <c r="AO15" s="41">
        <v>69</v>
      </c>
      <c r="AP15" s="60">
        <v>200239</v>
      </c>
      <c r="AQ15" s="59">
        <v>5127127</v>
      </c>
      <c r="AR15" s="40">
        <v>7700</v>
      </c>
      <c r="AS15" s="60">
        <f>AQ15+AR15</f>
        <v>5134827</v>
      </c>
      <c r="AT15" s="102">
        <f t="shared" si="2"/>
        <v>6</v>
      </c>
      <c r="AU15" s="40">
        <v>42</v>
      </c>
      <c r="AV15" s="40">
        <v>159</v>
      </c>
      <c r="AW15" s="40">
        <v>1732</v>
      </c>
      <c r="AX15" s="60">
        <v>1023</v>
      </c>
      <c r="AY15" s="117" t="s">
        <v>2</v>
      </c>
      <c r="AZ15" s="105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s="14" customFormat="1" ht="25.5" customHeight="1">
      <c r="A16" s="27" t="s">
        <v>3</v>
      </c>
      <c r="B16" s="59">
        <v>31489</v>
      </c>
      <c r="C16" s="40">
        <v>3570</v>
      </c>
      <c r="D16" s="60">
        <f t="shared" si="0"/>
        <v>35059</v>
      </c>
      <c r="E16" s="89">
        <v>104434704</v>
      </c>
      <c r="F16" s="68">
        <v>0</v>
      </c>
      <c r="G16" s="90">
        <v>0</v>
      </c>
      <c r="H16" s="60">
        <v>104434704</v>
      </c>
      <c r="I16" s="68">
        <v>1540214</v>
      </c>
      <c r="J16" s="68">
        <v>10256</v>
      </c>
      <c r="K16" s="90">
        <v>122544</v>
      </c>
      <c r="L16" s="68">
        <v>6255</v>
      </c>
      <c r="M16" s="68">
        <v>9458</v>
      </c>
      <c r="N16" s="60">
        <v>106123431</v>
      </c>
      <c r="O16" s="27" t="s">
        <v>3</v>
      </c>
      <c r="P16" s="27" t="s">
        <v>3</v>
      </c>
      <c r="Q16" s="91">
        <v>41852257</v>
      </c>
      <c r="R16" s="89">
        <v>62622683</v>
      </c>
      <c r="S16" s="68">
        <v>0</v>
      </c>
      <c r="T16" s="90">
        <v>0</v>
      </c>
      <c r="U16" s="60">
        <v>62622683</v>
      </c>
      <c r="V16" s="89">
        <v>1504119</v>
      </c>
      <c r="W16" s="68">
        <v>9609</v>
      </c>
      <c r="X16" s="68">
        <v>119063</v>
      </c>
      <c r="Y16" s="90">
        <v>6245</v>
      </c>
      <c r="Z16" s="68">
        <v>9455</v>
      </c>
      <c r="AA16" s="60">
        <v>64271174</v>
      </c>
      <c r="AB16" s="27" t="s">
        <v>3</v>
      </c>
      <c r="AC16" s="27" t="s">
        <v>3</v>
      </c>
      <c r="AD16" s="90">
        <v>3755960</v>
      </c>
      <c r="AE16" s="68">
        <v>44283</v>
      </c>
      <c r="AF16" s="68">
        <v>519</v>
      </c>
      <c r="AG16" s="90">
        <v>2255</v>
      </c>
      <c r="AH16" s="68">
        <v>112</v>
      </c>
      <c r="AI16" s="68">
        <v>284</v>
      </c>
      <c r="AJ16" s="60">
        <v>3803413</v>
      </c>
      <c r="AK16" s="59">
        <v>88144</v>
      </c>
      <c r="AL16" s="40">
        <v>2111</v>
      </c>
      <c r="AM16" s="41">
        <v>58475</v>
      </c>
      <c r="AN16" s="41">
        <v>132</v>
      </c>
      <c r="AO16" s="41">
        <v>178</v>
      </c>
      <c r="AP16" s="60">
        <v>149040</v>
      </c>
      <c r="AQ16" s="59">
        <v>3518760</v>
      </c>
      <c r="AR16" s="40">
        <v>133425</v>
      </c>
      <c r="AS16" s="60">
        <f t="shared" si="1"/>
        <v>3652185</v>
      </c>
      <c r="AT16" s="102">
        <f t="shared" si="2"/>
        <v>6</v>
      </c>
      <c r="AU16" s="40">
        <v>18</v>
      </c>
      <c r="AV16" s="40">
        <v>28</v>
      </c>
      <c r="AW16" s="40">
        <v>1600</v>
      </c>
      <c r="AX16" s="60">
        <v>560</v>
      </c>
      <c r="AY16" s="117" t="s">
        <v>3</v>
      </c>
      <c r="AZ16" s="105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s="14" customFormat="1" ht="25.5" customHeight="1">
      <c r="A17" s="27" t="s">
        <v>4</v>
      </c>
      <c r="B17" s="59">
        <v>53261</v>
      </c>
      <c r="C17" s="40">
        <v>2229</v>
      </c>
      <c r="D17" s="60">
        <f t="shared" si="0"/>
        <v>55490</v>
      </c>
      <c r="E17" s="89">
        <v>185328098</v>
      </c>
      <c r="F17" s="68">
        <v>0</v>
      </c>
      <c r="G17" s="90">
        <v>0</v>
      </c>
      <c r="H17" s="60">
        <v>185328098</v>
      </c>
      <c r="I17" s="68">
        <v>2854157</v>
      </c>
      <c r="J17" s="68">
        <v>96847</v>
      </c>
      <c r="K17" s="90">
        <v>260474</v>
      </c>
      <c r="L17" s="68">
        <v>10503</v>
      </c>
      <c r="M17" s="68">
        <v>55259</v>
      </c>
      <c r="N17" s="60">
        <v>188605338</v>
      </c>
      <c r="O17" s="27" t="s">
        <v>4</v>
      </c>
      <c r="P17" s="27" t="s">
        <v>4</v>
      </c>
      <c r="Q17" s="91">
        <v>67324745</v>
      </c>
      <c r="R17" s="89">
        <v>118067588</v>
      </c>
      <c r="S17" s="68">
        <v>0</v>
      </c>
      <c r="T17" s="90">
        <v>0</v>
      </c>
      <c r="U17" s="60">
        <v>118067588</v>
      </c>
      <c r="V17" s="89">
        <v>2789922</v>
      </c>
      <c r="W17" s="68">
        <v>96847</v>
      </c>
      <c r="X17" s="68">
        <v>260474</v>
      </c>
      <c r="Y17" s="90">
        <v>10503</v>
      </c>
      <c r="Z17" s="68">
        <v>55259</v>
      </c>
      <c r="AA17" s="60">
        <v>121280593</v>
      </c>
      <c r="AB17" s="27" t="s">
        <v>4</v>
      </c>
      <c r="AC17" s="27" t="s">
        <v>4</v>
      </c>
      <c r="AD17" s="90">
        <v>6974453</v>
      </c>
      <c r="AE17" s="68">
        <v>82445</v>
      </c>
      <c r="AF17" s="68">
        <v>5227</v>
      </c>
      <c r="AG17" s="90">
        <v>5691</v>
      </c>
      <c r="AH17" s="68">
        <v>189</v>
      </c>
      <c r="AI17" s="68">
        <v>1654</v>
      </c>
      <c r="AJ17" s="60">
        <v>7069659</v>
      </c>
      <c r="AK17" s="59">
        <v>129635</v>
      </c>
      <c r="AL17" s="40">
        <v>2637</v>
      </c>
      <c r="AM17" s="41">
        <v>106295</v>
      </c>
      <c r="AN17" s="41">
        <v>2018</v>
      </c>
      <c r="AO17" s="41">
        <v>40</v>
      </c>
      <c r="AP17" s="60">
        <v>240625</v>
      </c>
      <c r="AQ17" s="59">
        <v>6788043</v>
      </c>
      <c r="AR17" s="40">
        <v>35138</v>
      </c>
      <c r="AS17" s="60">
        <f t="shared" si="1"/>
        <v>6823181</v>
      </c>
      <c r="AT17" s="102">
        <f t="shared" si="2"/>
        <v>5.9</v>
      </c>
      <c r="AU17" s="40">
        <v>38</v>
      </c>
      <c r="AV17" s="40">
        <v>75</v>
      </c>
      <c r="AW17" s="40">
        <v>3806</v>
      </c>
      <c r="AX17" s="60">
        <v>1972</v>
      </c>
      <c r="AY17" s="117" t="s">
        <v>4</v>
      </c>
      <c r="AZ17" s="105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4" customFormat="1" ht="25.5" customHeight="1">
      <c r="A18" s="27" t="s">
        <v>5</v>
      </c>
      <c r="B18" s="59">
        <v>32590</v>
      </c>
      <c r="C18" s="40">
        <v>1320</v>
      </c>
      <c r="D18" s="60">
        <f t="shared" si="0"/>
        <v>33910</v>
      </c>
      <c r="E18" s="89">
        <v>110306840</v>
      </c>
      <c r="F18" s="68">
        <v>0</v>
      </c>
      <c r="G18" s="90">
        <v>0</v>
      </c>
      <c r="H18" s="60">
        <v>110306840</v>
      </c>
      <c r="I18" s="68">
        <v>1182957</v>
      </c>
      <c r="J18" s="68">
        <v>55412</v>
      </c>
      <c r="K18" s="90">
        <v>163319</v>
      </c>
      <c r="L18" s="68">
        <v>33837</v>
      </c>
      <c r="M18" s="68">
        <v>15494</v>
      </c>
      <c r="N18" s="60">
        <v>111757859</v>
      </c>
      <c r="O18" s="27" t="s">
        <v>5</v>
      </c>
      <c r="P18" s="27" t="s">
        <v>5</v>
      </c>
      <c r="Q18" s="91">
        <v>42368679</v>
      </c>
      <c r="R18" s="89">
        <v>68036543</v>
      </c>
      <c r="S18" s="68">
        <v>0</v>
      </c>
      <c r="T18" s="90">
        <v>0</v>
      </c>
      <c r="U18" s="60">
        <v>68036543</v>
      </c>
      <c r="V18" s="89">
        <v>1163817</v>
      </c>
      <c r="W18" s="68">
        <v>52222</v>
      </c>
      <c r="X18" s="68">
        <v>113148</v>
      </c>
      <c r="Y18" s="90">
        <v>8722</v>
      </c>
      <c r="Z18" s="68">
        <v>12471</v>
      </c>
      <c r="AA18" s="60">
        <v>69389180</v>
      </c>
      <c r="AB18" s="27" t="s">
        <v>5</v>
      </c>
      <c r="AC18" s="27" t="s">
        <v>5</v>
      </c>
      <c r="AD18" s="90">
        <v>4080839</v>
      </c>
      <c r="AE18" s="68">
        <v>33915</v>
      </c>
      <c r="AF18" s="68">
        <v>2898</v>
      </c>
      <c r="AG18" s="90">
        <v>2597</v>
      </c>
      <c r="AH18" s="68">
        <v>157</v>
      </c>
      <c r="AI18" s="68">
        <v>374</v>
      </c>
      <c r="AJ18" s="60">
        <v>4120780</v>
      </c>
      <c r="AK18" s="59">
        <v>82572</v>
      </c>
      <c r="AL18" s="40">
        <v>1462</v>
      </c>
      <c r="AM18" s="41">
        <v>78313</v>
      </c>
      <c r="AN18" s="41">
        <v>747</v>
      </c>
      <c r="AO18" s="41">
        <v>42</v>
      </c>
      <c r="AP18" s="60">
        <v>163136</v>
      </c>
      <c r="AQ18" s="59">
        <v>3951617</v>
      </c>
      <c r="AR18" s="40">
        <v>3297</v>
      </c>
      <c r="AS18" s="60">
        <f t="shared" si="1"/>
        <v>3954914</v>
      </c>
      <c r="AT18" s="102">
        <f t="shared" si="2"/>
        <v>6</v>
      </c>
      <c r="AU18" s="40">
        <v>20</v>
      </c>
      <c r="AV18" s="40">
        <v>90</v>
      </c>
      <c r="AW18" s="40">
        <v>1748</v>
      </c>
      <c r="AX18" s="60">
        <v>892</v>
      </c>
      <c r="AY18" s="117" t="s">
        <v>5</v>
      </c>
      <c r="AZ18" s="105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s="14" customFormat="1" ht="25.5" customHeight="1">
      <c r="A19" s="27" t="s">
        <v>57</v>
      </c>
      <c r="B19" s="59">
        <v>25265</v>
      </c>
      <c r="C19" s="40">
        <v>3072</v>
      </c>
      <c r="D19" s="60">
        <f t="shared" si="0"/>
        <v>28337</v>
      </c>
      <c r="E19" s="89">
        <v>96487867</v>
      </c>
      <c r="F19" s="68">
        <v>0</v>
      </c>
      <c r="G19" s="90">
        <v>0</v>
      </c>
      <c r="H19" s="60">
        <v>96487867</v>
      </c>
      <c r="I19" s="68">
        <v>4120565</v>
      </c>
      <c r="J19" s="68">
        <v>6176</v>
      </c>
      <c r="K19" s="90">
        <v>34279</v>
      </c>
      <c r="L19" s="68">
        <v>3153</v>
      </c>
      <c r="M19" s="68">
        <v>39162</v>
      </c>
      <c r="N19" s="60">
        <v>100691202</v>
      </c>
      <c r="O19" s="27" t="s">
        <v>57</v>
      </c>
      <c r="P19" s="27" t="s">
        <v>57</v>
      </c>
      <c r="Q19" s="91">
        <v>35830708</v>
      </c>
      <c r="R19" s="89">
        <v>60689508</v>
      </c>
      <c r="S19" s="68">
        <v>0</v>
      </c>
      <c r="T19" s="90">
        <v>0</v>
      </c>
      <c r="U19" s="60">
        <v>60689508</v>
      </c>
      <c r="V19" s="89">
        <v>4089764</v>
      </c>
      <c r="W19" s="68">
        <v>5189</v>
      </c>
      <c r="X19" s="68">
        <v>33881</v>
      </c>
      <c r="Y19" s="90">
        <v>2995</v>
      </c>
      <c r="Z19" s="68">
        <v>39157</v>
      </c>
      <c r="AA19" s="60">
        <v>64860494</v>
      </c>
      <c r="AB19" s="27" t="s">
        <v>57</v>
      </c>
      <c r="AC19" s="27" t="s">
        <v>57</v>
      </c>
      <c r="AD19" s="90">
        <v>3640241</v>
      </c>
      <c r="AE19" s="68">
        <v>120171</v>
      </c>
      <c r="AF19" s="68">
        <v>280</v>
      </c>
      <c r="AG19" s="90">
        <v>646</v>
      </c>
      <c r="AH19" s="68">
        <v>52</v>
      </c>
      <c r="AI19" s="68">
        <v>1175</v>
      </c>
      <c r="AJ19" s="60">
        <v>3762565</v>
      </c>
      <c r="AK19" s="59">
        <v>67830</v>
      </c>
      <c r="AL19" s="40">
        <v>943</v>
      </c>
      <c r="AM19" s="41">
        <v>62134</v>
      </c>
      <c r="AN19" s="41">
        <v>619</v>
      </c>
      <c r="AO19" s="41">
        <v>118</v>
      </c>
      <c r="AP19" s="60">
        <v>131644</v>
      </c>
      <c r="AQ19" s="59">
        <v>3488351</v>
      </c>
      <c r="AR19" s="40">
        <v>141224</v>
      </c>
      <c r="AS19" s="60">
        <f t="shared" si="1"/>
        <v>3629575</v>
      </c>
      <c r="AT19" s="102">
        <f t="shared" si="2"/>
        <v>6</v>
      </c>
      <c r="AU19" s="40">
        <v>13</v>
      </c>
      <c r="AV19" s="40">
        <v>52</v>
      </c>
      <c r="AW19" s="40">
        <v>838</v>
      </c>
      <c r="AX19" s="60">
        <v>456</v>
      </c>
      <c r="AY19" s="117" t="s">
        <v>57</v>
      </c>
      <c r="AZ19" s="105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s="14" customFormat="1" ht="25.5" customHeight="1">
      <c r="A20" s="27" t="s">
        <v>51</v>
      </c>
      <c r="B20" s="59">
        <v>36082</v>
      </c>
      <c r="C20" s="40">
        <v>4686</v>
      </c>
      <c r="D20" s="60">
        <f t="shared" si="0"/>
        <v>40768</v>
      </c>
      <c r="E20" s="89">
        <v>113950781</v>
      </c>
      <c r="F20" s="68">
        <v>759</v>
      </c>
      <c r="G20" s="90">
        <v>0</v>
      </c>
      <c r="H20" s="60">
        <v>113951540</v>
      </c>
      <c r="I20" s="68">
        <v>883482</v>
      </c>
      <c r="J20" s="68">
        <v>4830</v>
      </c>
      <c r="K20" s="90">
        <v>396310</v>
      </c>
      <c r="L20" s="68">
        <v>7836</v>
      </c>
      <c r="M20" s="68">
        <v>9767</v>
      </c>
      <c r="N20" s="60">
        <v>115253765</v>
      </c>
      <c r="O20" s="27" t="s">
        <v>51</v>
      </c>
      <c r="P20" s="27" t="s">
        <v>51</v>
      </c>
      <c r="Q20" s="91">
        <v>47872462</v>
      </c>
      <c r="R20" s="89">
        <v>66107649</v>
      </c>
      <c r="S20" s="68">
        <v>661</v>
      </c>
      <c r="T20" s="90">
        <v>0</v>
      </c>
      <c r="U20" s="60">
        <v>66108310</v>
      </c>
      <c r="V20" s="89">
        <v>862256</v>
      </c>
      <c r="W20" s="68">
        <v>4830</v>
      </c>
      <c r="X20" s="68">
        <v>388994</v>
      </c>
      <c r="Y20" s="90">
        <v>7836</v>
      </c>
      <c r="Z20" s="68">
        <v>9077</v>
      </c>
      <c r="AA20" s="60">
        <v>67381303</v>
      </c>
      <c r="AB20" s="27" t="s">
        <v>51</v>
      </c>
      <c r="AC20" s="27" t="s">
        <v>51</v>
      </c>
      <c r="AD20" s="90">
        <v>3964846</v>
      </c>
      <c r="AE20" s="68">
        <v>25157</v>
      </c>
      <c r="AF20" s="68">
        <v>261</v>
      </c>
      <c r="AG20" s="90">
        <v>9529</v>
      </c>
      <c r="AH20" s="68">
        <v>141</v>
      </c>
      <c r="AI20" s="68">
        <v>272</v>
      </c>
      <c r="AJ20" s="60">
        <v>4000206</v>
      </c>
      <c r="AK20" s="59">
        <v>107807</v>
      </c>
      <c r="AL20" s="40">
        <v>1930</v>
      </c>
      <c r="AM20" s="41">
        <v>62355</v>
      </c>
      <c r="AN20" s="41">
        <v>135</v>
      </c>
      <c r="AO20" s="41">
        <v>0</v>
      </c>
      <c r="AP20" s="60">
        <v>172227</v>
      </c>
      <c r="AQ20" s="59">
        <v>3651397</v>
      </c>
      <c r="AR20" s="40">
        <v>174577</v>
      </c>
      <c r="AS20" s="60">
        <f t="shared" si="1"/>
        <v>3825974</v>
      </c>
      <c r="AT20" s="102">
        <f t="shared" si="2"/>
        <v>6</v>
      </c>
      <c r="AU20" s="40">
        <v>20</v>
      </c>
      <c r="AV20" s="40">
        <v>63</v>
      </c>
      <c r="AW20" s="40">
        <v>1309</v>
      </c>
      <c r="AX20" s="60">
        <v>604</v>
      </c>
      <c r="AY20" s="117" t="s">
        <v>51</v>
      </c>
      <c r="AZ20" s="10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s="14" customFormat="1" ht="25.5" customHeight="1">
      <c r="A21" s="27" t="s">
        <v>52</v>
      </c>
      <c r="B21" s="59">
        <v>19987</v>
      </c>
      <c r="C21" s="40">
        <v>2424</v>
      </c>
      <c r="D21" s="60">
        <f t="shared" si="0"/>
        <v>22411</v>
      </c>
      <c r="E21" s="89">
        <v>70558702</v>
      </c>
      <c r="F21" s="68">
        <v>74</v>
      </c>
      <c r="G21" s="90">
        <v>0</v>
      </c>
      <c r="H21" s="60">
        <v>70558776</v>
      </c>
      <c r="I21" s="68">
        <v>958737</v>
      </c>
      <c r="J21" s="68">
        <v>6374</v>
      </c>
      <c r="K21" s="90">
        <v>64778</v>
      </c>
      <c r="L21" s="68">
        <v>3022</v>
      </c>
      <c r="M21" s="68">
        <v>37711</v>
      </c>
      <c r="N21" s="60">
        <v>71629398</v>
      </c>
      <c r="O21" s="27" t="s">
        <v>52</v>
      </c>
      <c r="P21" s="27" t="s">
        <v>52</v>
      </c>
      <c r="Q21" s="91">
        <v>27428201</v>
      </c>
      <c r="R21" s="89">
        <v>43154465</v>
      </c>
      <c r="S21" s="68">
        <v>58</v>
      </c>
      <c r="T21" s="90">
        <v>0</v>
      </c>
      <c r="U21" s="60">
        <v>43154523</v>
      </c>
      <c r="V21" s="89">
        <v>936862</v>
      </c>
      <c r="W21" s="68">
        <v>6009</v>
      </c>
      <c r="X21" s="68">
        <v>63070</v>
      </c>
      <c r="Y21" s="90">
        <v>3022</v>
      </c>
      <c r="Z21" s="68">
        <v>37711</v>
      </c>
      <c r="AA21" s="60">
        <v>44201197</v>
      </c>
      <c r="AB21" s="27" t="s">
        <v>52</v>
      </c>
      <c r="AC21" s="27" t="s">
        <v>52</v>
      </c>
      <c r="AD21" s="90">
        <v>2588369</v>
      </c>
      <c r="AE21" s="68">
        <v>27407</v>
      </c>
      <c r="AF21" s="68">
        <v>325</v>
      </c>
      <c r="AG21" s="90">
        <v>1275</v>
      </c>
      <c r="AH21" s="68">
        <v>54</v>
      </c>
      <c r="AI21" s="68">
        <v>1131</v>
      </c>
      <c r="AJ21" s="60">
        <v>2618561</v>
      </c>
      <c r="AK21" s="59">
        <v>55314</v>
      </c>
      <c r="AL21" s="40">
        <v>1113</v>
      </c>
      <c r="AM21" s="41">
        <v>35888</v>
      </c>
      <c r="AN21" s="41">
        <v>409</v>
      </c>
      <c r="AO21" s="41">
        <v>104</v>
      </c>
      <c r="AP21" s="60">
        <v>92828</v>
      </c>
      <c r="AQ21" s="59">
        <v>2418413</v>
      </c>
      <c r="AR21" s="40">
        <v>105701</v>
      </c>
      <c r="AS21" s="60">
        <f t="shared" si="1"/>
        <v>2524114</v>
      </c>
      <c r="AT21" s="102">
        <f t="shared" si="2"/>
        <v>6</v>
      </c>
      <c r="AU21" s="40">
        <v>15</v>
      </c>
      <c r="AV21" s="40">
        <v>59</v>
      </c>
      <c r="AW21" s="40">
        <v>977</v>
      </c>
      <c r="AX21" s="60">
        <v>583</v>
      </c>
      <c r="AY21" s="117" t="s">
        <v>52</v>
      </c>
      <c r="AZ21" s="105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s="14" customFormat="1" ht="25.5" customHeight="1">
      <c r="A22" s="27" t="s">
        <v>53</v>
      </c>
      <c r="B22" s="59">
        <v>22587</v>
      </c>
      <c r="C22" s="40">
        <v>2730</v>
      </c>
      <c r="D22" s="60">
        <f t="shared" si="0"/>
        <v>25317</v>
      </c>
      <c r="E22" s="89">
        <v>73671265</v>
      </c>
      <c r="F22" s="68">
        <v>0</v>
      </c>
      <c r="G22" s="90">
        <v>0</v>
      </c>
      <c r="H22" s="60">
        <v>73671265</v>
      </c>
      <c r="I22" s="68">
        <v>192800</v>
      </c>
      <c r="J22" s="68">
        <v>5338</v>
      </c>
      <c r="K22" s="90">
        <v>282703</v>
      </c>
      <c r="L22" s="68">
        <v>1090</v>
      </c>
      <c r="M22" s="68">
        <v>407</v>
      </c>
      <c r="N22" s="60">
        <v>74153603</v>
      </c>
      <c r="O22" s="27" t="s">
        <v>53</v>
      </c>
      <c r="P22" s="27" t="s">
        <v>53</v>
      </c>
      <c r="Q22" s="91">
        <v>29068690</v>
      </c>
      <c r="R22" s="89">
        <v>44612047</v>
      </c>
      <c r="S22" s="68">
        <v>0</v>
      </c>
      <c r="T22" s="90">
        <v>0</v>
      </c>
      <c r="U22" s="60">
        <v>44612047</v>
      </c>
      <c r="V22" s="89">
        <v>187583</v>
      </c>
      <c r="W22" s="68">
        <v>5338</v>
      </c>
      <c r="X22" s="68">
        <v>278448</v>
      </c>
      <c r="Y22" s="90">
        <v>1090</v>
      </c>
      <c r="Z22" s="68">
        <v>407</v>
      </c>
      <c r="AA22" s="60">
        <v>45084913</v>
      </c>
      <c r="AB22" s="27" t="s">
        <v>53</v>
      </c>
      <c r="AC22" s="27" t="s">
        <v>53</v>
      </c>
      <c r="AD22" s="90">
        <v>2675673</v>
      </c>
      <c r="AE22" s="68">
        <v>5455</v>
      </c>
      <c r="AF22" s="68">
        <v>288</v>
      </c>
      <c r="AG22" s="90">
        <v>8118</v>
      </c>
      <c r="AH22" s="68">
        <v>21</v>
      </c>
      <c r="AI22" s="68">
        <v>12</v>
      </c>
      <c r="AJ22" s="60">
        <v>2689567</v>
      </c>
      <c r="AK22" s="59">
        <v>61941</v>
      </c>
      <c r="AL22" s="40">
        <v>820</v>
      </c>
      <c r="AM22" s="41">
        <v>41044</v>
      </c>
      <c r="AN22" s="41">
        <v>179</v>
      </c>
      <c r="AO22" s="41">
        <v>0</v>
      </c>
      <c r="AP22" s="60">
        <v>103984</v>
      </c>
      <c r="AQ22" s="59">
        <v>2469410</v>
      </c>
      <c r="AR22" s="40">
        <v>115419</v>
      </c>
      <c r="AS22" s="60">
        <f t="shared" si="1"/>
        <v>2584829</v>
      </c>
      <c r="AT22" s="102">
        <f t="shared" si="2"/>
        <v>6</v>
      </c>
      <c r="AU22" s="40">
        <v>15</v>
      </c>
      <c r="AV22" s="40">
        <v>65</v>
      </c>
      <c r="AW22" s="40">
        <v>561</v>
      </c>
      <c r="AX22" s="60">
        <v>128</v>
      </c>
      <c r="AY22" s="117" t="s">
        <v>53</v>
      </c>
      <c r="AZ22" s="10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s="14" customFormat="1" ht="25.5" customHeight="1">
      <c r="A23" s="27" t="s">
        <v>54</v>
      </c>
      <c r="B23" s="59">
        <v>18785</v>
      </c>
      <c r="C23" s="40">
        <v>2233</v>
      </c>
      <c r="D23" s="60">
        <f t="shared" si="0"/>
        <v>21018</v>
      </c>
      <c r="E23" s="89">
        <v>56723074</v>
      </c>
      <c r="F23" s="68">
        <v>0</v>
      </c>
      <c r="G23" s="90">
        <v>0</v>
      </c>
      <c r="H23" s="60">
        <v>56723074</v>
      </c>
      <c r="I23" s="68">
        <v>562126</v>
      </c>
      <c r="J23" s="68">
        <v>312</v>
      </c>
      <c r="K23" s="90">
        <v>71442</v>
      </c>
      <c r="L23" s="68">
        <v>1886</v>
      </c>
      <c r="M23" s="68">
        <v>6073</v>
      </c>
      <c r="N23" s="60">
        <v>57364913</v>
      </c>
      <c r="O23" s="27" t="s">
        <v>54</v>
      </c>
      <c r="P23" s="27" t="s">
        <v>54</v>
      </c>
      <c r="Q23" s="91">
        <v>24648472</v>
      </c>
      <c r="R23" s="89">
        <v>32096506</v>
      </c>
      <c r="S23" s="68">
        <v>0</v>
      </c>
      <c r="T23" s="90">
        <v>0</v>
      </c>
      <c r="U23" s="60">
        <v>32096506</v>
      </c>
      <c r="V23" s="89">
        <v>541420</v>
      </c>
      <c r="W23" s="68">
        <v>312</v>
      </c>
      <c r="X23" s="68">
        <v>70244</v>
      </c>
      <c r="Y23" s="90">
        <v>1886</v>
      </c>
      <c r="Z23" s="68">
        <v>6073</v>
      </c>
      <c r="AA23" s="60">
        <v>32716441</v>
      </c>
      <c r="AB23" s="27" t="s">
        <v>54</v>
      </c>
      <c r="AC23" s="27" t="s">
        <v>54</v>
      </c>
      <c r="AD23" s="90">
        <v>1925826</v>
      </c>
      <c r="AE23" s="68">
        <v>16066</v>
      </c>
      <c r="AF23" s="68">
        <v>16</v>
      </c>
      <c r="AG23" s="90">
        <v>1775</v>
      </c>
      <c r="AH23" s="68">
        <v>32</v>
      </c>
      <c r="AI23" s="68">
        <v>182</v>
      </c>
      <c r="AJ23" s="60">
        <v>1943897</v>
      </c>
      <c r="AK23" s="59">
        <v>58710</v>
      </c>
      <c r="AL23" s="40">
        <v>1638</v>
      </c>
      <c r="AM23" s="41">
        <v>20923</v>
      </c>
      <c r="AN23" s="41">
        <v>732</v>
      </c>
      <c r="AO23" s="41">
        <v>0</v>
      </c>
      <c r="AP23" s="60">
        <v>82003</v>
      </c>
      <c r="AQ23" s="59">
        <v>1796092</v>
      </c>
      <c r="AR23" s="40">
        <v>64475</v>
      </c>
      <c r="AS23" s="60">
        <f t="shared" si="1"/>
        <v>1860567</v>
      </c>
      <c r="AT23" s="102">
        <f t="shared" si="2"/>
        <v>6</v>
      </c>
      <c r="AU23" s="40">
        <v>11</v>
      </c>
      <c r="AV23" s="40">
        <v>44</v>
      </c>
      <c r="AW23" s="40">
        <v>1024</v>
      </c>
      <c r="AX23" s="60">
        <v>259</v>
      </c>
      <c r="AY23" s="117" t="s">
        <v>54</v>
      </c>
      <c r="AZ23" s="105"/>
      <c r="BA23" s="12"/>
      <c r="BB23" s="12"/>
      <c r="BC23" s="136" t="s">
        <v>83</v>
      </c>
      <c r="BD23" s="136"/>
      <c r="BE23" s="136"/>
      <c r="BF23" s="136"/>
      <c r="BG23" s="12"/>
      <c r="BH23" s="12"/>
      <c r="BI23" s="12"/>
      <c r="BJ23" s="12"/>
      <c r="BK23" s="12"/>
    </row>
    <row r="24" spans="1:63" s="14" customFormat="1" ht="25.5" customHeight="1">
      <c r="A24" s="27" t="s">
        <v>55</v>
      </c>
      <c r="B24" s="59">
        <v>46572</v>
      </c>
      <c r="C24" s="40">
        <v>2578</v>
      </c>
      <c r="D24" s="60">
        <f t="shared" si="0"/>
        <v>49150</v>
      </c>
      <c r="E24" s="89">
        <v>140572808</v>
      </c>
      <c r="F24" s="68">
        <v>250</v>
      </c>
      <c r="G24" s="90">
        <v>0</v>
      </c>
      <c r="H24" s="60">
        <v>140573058</v>
      </c>
      <c r="I24" s="68">
        <v>730223</v>
      </c>
      <c r="J24" s="68">
        <v>87230</v>
      </c>
      <c r="K24" s="90">
        <v>347332</v>
      </c>
      <c r="L24" s="68">
        <v>9382</v>
      </c>
      <c r="M24" s="68">
        <v>20362</v>
      </c>
      <c r="N24" s="60">
        <v>141767587</v>
      </c>
      <c r="O24" s="27" t="s">
        <v>55</v>
      </c>
      <c r="P24" s="27" t="s">
        <v>55</v>
      </c>
      <c r="Q24" s="91">
        <v>58830863</v>
      </c>
      <c r="R24" s="89">
        <v>81775939</v>
      </c>
      <c r="S24" s="68">
        <v>250</v>
      </c>
      <c r="T24" s="90">
        <v>0</v>
      </c>
      <c r="U24" s="60">
        <v>81776189</v>
      </c>
      <c r="V24" s="89">
        <v>703909</v>
      </c>
      <c r="W24" s="68">
        <v>87028</v>
      </c>
      <c r="X24" s="68">
        <v>340598</v>
      </c>
      <c r="Y24" s="90">
        <v>9382</v>
      </c>
      <c r="Z24" s="68">
        <v>19618</v>
      </c>
      <c r="AA24" s="60">
        <v>82936724</v>
      </c>
      <c r="AB24" s="27" t="s">
        <v>55</v>
      </c>
      <c r="AC24" s="27" t="s">
        <v>55</v>
      </c>
      <c r="AD24" s="90">
        <v>4904575</v>
      </c>
      <c r="AE24" s="68">
        <v>21023</v>
      </c>
      <c r="AF24" s="68">
        <v>4699</v>
      </c>
      <c r="AG24" s="90">
        <v>6739</v>
      </c>
      <c r="AH24" s="68">
        <v>170</v>
      </c>
      <c r="AI24" s="68">
        <v>588</v>
      </c>
      <c r="AJ24" s="60">
        <v>4937794</v>
      </c>
      <c r="AK24" s="59">
        <v>128895</v>
      </c>
      <c r="AL24" s="40">
        <v>2973</v>
      </c>
      <c r="AM24" s="41">
        <v>81109</v>
      </c>
      <c r="AN24" s="41">
        <v>537</v>
      </c>
      <c r="AO24" s="41">
        <v>10</v>
      </c>
      <c r="AP24" s="60">
        <v>213524</v>
      </c>
      <c r="AQ24" s="59">
        <v>4713137</v>
      </c>
      <c r="AR24" s="40">
        <v>7362</v>
      </c>
      <c r="AS24" s="60">
        <f t="shared" si="1"/>
        <v>4720499</v>
      </c>
      <c r="AT24" s="102">
        <f t="shared" si="2"/>
        <v>6</v>
      </c>
      <c r="AU24" s="40">
        <v>32</v>
      </c>
      <c r="AV24" s="40">
        <v>142</v>
      </c>
      <c r="AW24" s="40">
        <v>2335</v>
      </c>
      <c r="AX24" s="60">
        <v>1294</v>
      </c>
      <c r="AY24" s="117" t="s">
        <v>55</v>
      </c>
      <c r="AZ24" s="105"/>
      <c r="BA24" s="12"/>
      <c r="BB24" s="12"/>
      <c r="BC24" s="136"/>
      <c r="BD24" s="136"/>
      <c r="BE24" s="136"/>
      <c r="BF24" s="136"/>
      <c r="BG24" s="12"/>
      <c r="BH24" s="12"/>
      <c r="BI24" s="12"/>
      <c r="BJ24" s="12"/>
      <c r="BK24" s="12"/>
    </row>
    <row r="25" spans="1:63" s="14" customFormat="1" ht="25.5" customHeight="1">
      <c r="A25" s="27" t="s">
        <v>56</v>
      </c>
      <c r="B25" s="59">
        <v>15623</v>
      </c>
      <c r="C25" s="40">
        <v>1846</v>
      </c>
      <c r="D25" s="60">
        <f>B25+C25</f>
        <v>17469</v>
      </c>
      <c r="E25" s="89">
        <v>50106249</v>
      </c>
      <c r="F25" s="68">
        <v>0</v>
      </c>
      <c r="G25" s="90">
        <v>0</v>
      </c>
      <c r="H25" s="60">
        <v>50106249</v>
      </c>
      <c r="I25" s="68">
        <v>279899</v>
      </c>
      <c r="J25" s="68">
        <v>0</v>
      </c>
      <c r="K25" s="90">
        <v>33477</v>
      </c>
      <c r="L25" s="68">
        <v>1031</v>
      </c>
      <c r="M25" s="68">
        <v>1354</v>
      </c>
      <c r="N25" s="60">
        <v>50422010</v>
      </c>
      <c r="O25" s="27" t="s">
        <v>56</v>
      </c>
      <c r="P25" s="27" t="s">
        <v>56</v>
      </c>
      <c r="Q25" s="91">
        <v>20931914</v>
      </c>
      <c r="R25" s="89">
        <v>29184246</v>
      </c>
      <c r="S25" s="68">
        <v>0</v>
      </c>
      <c r="T25" s="90">
        <v>0</v>
      </c>
      <c r="U25" s="60">
        <v>29184246</v>
      </c>
      <c r="V25" s="89">
        <v>271750</v>
      </c>
      <c r="W25" s="68">
        <v>0</v>
      </c>
      <c r="X25" s="68">
        <v>31721</v>
      </c>
      <c r="Y25" s="90">
        <v>1027</v>
      </c>
      <c r="Z25" s="68">
        <v>1352</v>
      </c>
      <c r="AA25" s="60">
        <v>29490096</v>
      </c>
      <c r="AB25" s="27" t="s">
        <v>56</v>
      </c>
      <c r="AC25" s="27" t="s">
        <v>56</v>
      </c>
      <c r="AD25" s="90">
        <v>1750365</v>
      </c>
      <c r="AE25" s="68">
        <v>7867</v>
      </c>
      <c r="AF25" s="68">
        <v>0</v>
      </c>
      <c r="AG25" s="90">
        <v>633</v>
      </c>
      <c r="AH25" s="68">
        <v>18</v>
      </c>
      <c r="AI25" s="68">
        <v>41</v>
      </c>
      <c r="AJ25" s="60">
        <v>1758924</v>
      </c>
      <c r="AK25" s="59">
        <v>45776</v>
      </c>
      <c r="AL25" s="40">
        <v>466</v>
      </c>
      <c r="AM25" s="41">
        <v>23532</v>
      </c>
      <c r="AN25" s="41">
        <v>181</v>
      </c>
      <c r="AO25" s="41">
        <v>0</v>
      </c>
      <c r="AP25" s="60">
        <v>69955</v>
      </c>
      <c r="AQ25" s="59">
        <v>1617281</v>
      </c>
      <c r="AR25" s="40">
        <v>70710</v>
      </c>
      <c r="AS25" s="60">
        <f t="shared" si="1"/>
        <v>1687991</v>
      </c>
      <c r="AT25" s="102">
        <f t="shared" si="2"/>
        <v>6</v>
      </c>
      <c r="AU25" s="40">
        <v>13</v>
      </c>
      <c r="AV25" s="40">
        <v>34</v>
      </c>
      <c r="AW25" s="40">
        <v>548</v>
      </c>
      <c r="AX25" s="60">
        <v>396</v>
      </c>
      <c r="AY25" s="117" t="s">
        <v>56</v>
      </c>
      <c r="AZ25" s="105"/>
      <c r="BA25" s="12"/>
      <c r="BB25" s="12"/>
      <c r="BC25" s="136"/>
      <c r="BD25" s="136"/>
      <c r="BE25" s="136"/>
      <c r="BF25" s="136"/>
      <c r="BG25" s="12"/>
      <c r="BH25" s="12"/>
      <c r="BI25" s="12"/>
      <c r="BJ25" s="12"/>
      <c r="BK25" s="12"/>
    </row>
    <row r="26" spans="1:63" s="14" customFormat="1" ht="49.5" customHeight="1">
      <c r="A26" s="28" t="s">
        <v>6</v>
      </c>
      <c r="B26" s="59">
        <f>SUM(B13:B25)</f>
        <v>527100</v>
      </c>
      <c r="C26" s="40">
        <f aca="true" t="shared" si="3" ref="C26:N26">SUM(C13:C25)</f>
        <v>46833</v>
      </c>
      <c r="D26" s="40">
        <f t="shared" si="3"/>
        <v>573933</v>
      </c>
      <c r="E26" s="61">
        <f t="shared" si="3"/>
        <v>1786219823</v>
      </c>
      <c r="F26" s="41">
        <f t="shared" si="3"/>
        <v>2642</v>
      </c>
      <c r="G26" s="41">
        <f t="shared" si="3"/>
        <v>0</v>
      </c>
      <c r="H26" s="60">
        <f t="shared" si="3"/>
        <v>1786222465</v>
      </c>
      <c r="I26" s="41">
        <f t="shared" si="3"/>
        <v>21984817</v>
      </c>
      <c r="J26" s="41">
        <f t="shared" si="3"/>
        <v>345077</v>
      </c>
      <c r="K26" s="40">
        <f t="shared" si="3"/>
        <v>3317814</v>
      </c>
      <c r="L26" s="41">
        <f t="shared" si="3"/>
        <v>144510</v>
      </c>
      <c r="M26" s="41">
        <f t="shared" si="3"/>
        <v>405430</v>
      </c>
      <c r="N26" s="60">
        <f t="shared" si="3"/>
        <v>1812420113</v>
      </c>
      <c r="O26" s="28" t="s">
        <v>6</v>
      </c>
      <c r="P26" s="28" t="s">
        <v>6</v>
      </c>
      <c r="Q26" s="124">
        <f aca="true" t="shared" si="4" ref="Q26:AA26">SUM(Q13:Q25)</f>
        <v>692864137</v>
      </c>
      <c r="R26" s="61">
        <f t="shared" si="4"/>
        <v>1093989750</v>
      </c>
      <c r="S26" s="41">
        <f t="shared" si="4"/>
        <v>2528</v>
      </c>
      <c r="T26" s="41">
        <f t="shared" si="4"/>
        <v>0</v>
      </c>
      <c r="U26" s="60">
        <f t="shared" si="4"/>
        <v>1093992278</v>
      </c>
      <c r="V26" s="61">
        <f>SUM(V13:V25)</f>
        <v>21572919</v>
      </c>
      <c r="W26" s="41">
        <f>SUM(W13:W25)</f>
        <v>326561</v>
      </c>
      <c r="X26" s="41">
        <f t="shared" si="4"/>
        <v>3172278</v>
      </c>
      <c r="Y26" s="38">
        <f t="shared" si="4"/>
        <v>103763</v>
      </c>
      <c r="Z26" s="41">
        <f t="shared" si="4"/>
        <v>375856</v>
      </c>
      <c r="AA26" s="60">
        <f t="shared" si="4"/>
        <v>1119555976</v>
      </c>
      <c r="AB26" s="28" t="s">
        <v>6</v>
      </c>
      <c r="AC26" s="28" t="s">
        <v>6</v>
      </c>
      <c r="AD26" s="59">
        <f aca="true" t="shared" si="5" ref="AD26:AX26">SUM(AD13:AD25)</f>
        <v>65509920</v>
      </c>
      <c r="AE26" s="41">
        <f t="shared" si="5"/>
        <v>631813</v>
      </c>
      <c r="AF26" s="41">
        <f t="shared" si="5"/>
        <v>18009</v>
      </c>
      <c r="AG26" s="39">
        <f t="shared" si="5"/>
        <v>74279</v>
      </c>
      <c r="AH26" s="41">
        <f t="shared" si="5"/>
        <v>1859</v>
      </c>
      <c r="AI26" s="41">
        <f t="shared" si="5"/>
        <v>11267</v>
      </c>
      <c r="AJ26" s="60">
        <f t="shared" si="5"/>
        <v>66247147</v>
      </c>
      <c r="AK26" s="59">
        <f t="shared" si="5"/>
        <v>1427086</v>
      </c>
      <c r="AL26" s="40">
        <f t="shared" si="5"/>
        <v>35964</v>
      </c>
      <c r="AM26" s="41">
        <f>SUM(AM13:AM25)</f>
        <v>980236</v>
      </c>
      <c r="AN26" s="41">
        <f>SUM(AN13:AN25)</f>
        <v>11796</v>
      </c>
      <c r="AO26" s="41">
        <f>SUM(AO13:AO25)</f>
        <v>1198</v>
      </c>
      <c r="AP26" s="60">
        <f>SUM(AP13:AP25)</f>
        <v>2456280</v>
      </c>
      <c r="AQ26" s="61">
        <f t="shared" si="5"/>
        <v>62324779</v>
      </c>
      <c r="AR26" s="40">
        <f t="shared" si="5"/>
        <v>1420127</v>
      </c>
      <c r="AS26" s="60">
        <f t="shared" si="5"/>
        <v>63744906</v>
      </c>
      <c r="AT26" s="102"/>
      <c r="AU26" s="40">
        <f t="shared" si="5"/>
        <v>356</v>
      </c>
      <c r="AV26" s="40">
        <f t="shared" si="5"/>
        <v>1277</v>
      </c>
      <c r="AW26" s="40">
        <f t="shared" si="5"/>
        <v>30579</v>
      </c>
      <c r="AX26" s="60">
        <f t="shared" si="5"/>
        <v>13926</v>
      </c>
      <c r="AY26" s="125" t="s">
        <v>6</v>
      </c>
      <c r="AZ26" s="105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s="14" customFormat="1" ht="25.5" customHeight="1">
      <c r="A27" s="27" t="s">
        <v>7</v>
      </c>
      <c r="B27" s="59">
        <v>9324</v>
      </c>
      <c r="C27" s="40">
        <v>524</v>
      </c>
      <c r="D27" s="60">
        <f aca="true" t="shared" si="6" ref="D27:D32">B27+C27</f>
        <v>9848</v>
      </c>
      <c r="E27" s="89">
        <v>26481829</v>
      </c>
      <c r="F27" s="68">
        <v>0</v>
      </c>
      <c r="G27" s="90">
        <v>0</v>
      </c>
      <c r="H27" s="60">
        <v>26481829</v>
      </c>
      <c r="I27" s="68">
        <v>116404</v>
      </c>
      <c r="J27" s="68">
        <v>1266</v>
      </c>
      <c r="K27" s="90">
        <v>17165</v>
      </c>
      <c r="L27" s="68">
        <v>1732</v>
      </c>
      <c r="M27" s="68">
        <v>0</v>
      </c>
      <c r="N27" s="60">
        <v>26618396</v>
      </c>
      <c r="O27" s="27" t="s">
        <v>7</v>
      </c>
      <c r="P27" s="27" t="s">
        <v>7</v>
      </c>
      <c r="Q27" s="91">
        <v>11426092</v>
      </c>
      <c r="R27" s="89">
        <v>15062062</v>
      </c>
      <c r="S27" s="68">
        <v>0</v>
      </c>
      <c r="T27" s="90">
        <v>0</v>
      </c>
      <c r="U27" s="60">
        <v>15062062</v>
      </c>
      <c r="V27" s="89">
        <v>111791</v>
      </c>
      <c r="W27" s="68">
        <v>1265</v>
      </c>
      <c r="X27" s="68">
        <v>15457</v>
      </c>
      <c r="Y27" s="90">
        <v>1729</v>
      </c>
      <c r="Z27" s="68">
        <v>0</v>
      </c>
      <c r="AA27" s="60">
        <v>15192304</v>
      </c>
      <c r="AB27" s="27" t="s">
        <v>7</v>
      </c>
      <c r="AC27" s="27" t="s">
        <v>7</v>
      </c>
      <c r="AD27" s="90">
        <v>903321</v>
      </c>
      <c r="AE27" s="68">
        <v>3354</v>
      </c>
      <c r="AF27" s="68">
        <v>68</v>
      </c>
      <c r="AG27" s="90">
        <v>290</v>
      </c>
      <c r="AH27" s="68">
        <v>30</v>
      </c>
      <c r="AI27" s="68">
        <v>0</v>
      </c>
      <c r="AJ27" s="60">
        <v>907063</v>
      </c>
      <c r="AK27" s="59">
        <v>26844</v>
      </c>
      <c r="AL27" s="40">
        <v>1234</v>
      </c>
      <c r="AM27" s="41">
        <v>11939</v>
      </c>
      <c r="AN27" s="41">
        <v>23</v>
      </c>
      <c r="AO27" s="41">
        <v>256</v>
      </c>
      <c r="AP27" s="60">
        <v>40296</v>
      </c>
      <c r="AQ27" s="59">
        <v>864551</v>
      </c>
      <c r="AR27" s="40">
        <v>1620</v>
      </c>
      <c r="AS27" s="60">
        <f aca="true" t="shared" si="7" ref="AS27:AS32">AQ27+AR27</f>
        <v>866171</v>
      </c>
      <c r="AT27" s="102">
        <f t="shared" si="2"/>
        <v>6</v>
      </c>
      <c r="AU27" s="40">
        <v>3</v>
      </c>
      <c r="AV27" s="40">
        <v>12</v>
      </c>
      <c r="AW27" s="40">
        <v>463</v>
      </c>
      <c r="AX27" s="60">
        <v>121</v>
      </c>
      <c r="AY27" s="117" t="s">
        <v>7</v>
      </c>
      <c r="AZ27" s="105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s="14" customFormat="1" ht="25.5" customHeight="1">
      <c r="A28" s="27" t="s">
        <v>8</v>
      </c>
      <c r="B28" s="59">
        <v>5389</v>
      </c>
      <c r="C28" s="40">
        <v>738</v>
      </c>
      <c r="D28" s="60">
        <f t="shared" si="6"/>
        <v>6127</v>
      </c>
      <c r="E28" s="89">
        <v>17518193</v>
      </c>
      <c r="F28" s="68">
        <v>0</v>
      </c>
      <c r="G28" s="90">
        <v>0</v>
      </c>
      <c r="H28" s="60">
        <v>17518193</v>
      </c>
      <c r="I28" s="68">
        <v>119628</v>
      </c>
      <c r="J28" s="68">
        <v>382</v>
      </c>
      <c r="K28" s="90">
        <v>5956</v>
      </c>
      <c r="L28" s="68">
        <v>2290</v>
      </c>
      <c r="M28" s="68">
        <v>398</v>
      </c>
      <c r="N28" s="60">
        <v>17646847</v>
      </c>
      <c r="O28" s="27" t="s">
        <v>8</v>
      </c>
      <c r="P28" s="27" t="s">
        <v>8</v>
      </c>
      <c r="Q28" s="91">
        <v>7225472</v>
      </c>
      <c r="R28" s="89">
        <v>10295420</v>
      </c>
      <c r="S28" s="68">
        <v>0</v>
      </c>
      <c r="T28" s="90">
        <v>0</v>
      </c>
      <c r="U28" s="60">
        <v>10295420</v>
      </c>
      <c r="V28" s="89">
        <v>116935</v>
      </c>
      <c r="W28" s="68">
        <v>382</v>
      </c>
      <c r="X28" s="68">
        <v>5951</v>
      </c>
      <c r="Y28" s="90">
        <v>2289</v>
      </c>
      <c r="Z28" s="68">
        <v>398</v>
      </c>
      <c r="AA28" s="60">
        <v>10421375</v>
      </c>
      <c r="AB28" s="27" t="s">
        <v>8</v>
      </c>
      <c r="AC28" s="27" t="s">
        <v>8</v>
      </c>
      <c r="AD28" s="90">
        <v>617476</v>
      </c>
      <c r="AE28" s="68">
        <v>3507</v>
      </c>
      <c r="AF28" s="68">
        <v>20</v>
      </c>
      <c r="AG28" s="90">
        <v>106</v>
      </c>
      <c r="AH28" s="68">
        <v>42</v>
      </c>
      <c r="AI28" s="68">
        <v>12</v>
      </c>
      <c r="AJ28" s="60">
        <v>621163</v>
      </c>
      <c r="AK28" s="59">
        <v>15417</v>
      </c>
      <c r="AL28" s="40">
        <v>71</v>
      </c>
      <c r="AM28" s="41">
        <v>8945</v>
      </c>
      <c r="AN28" s="41">
        <v>2</v>
      </c>
      <c r="AO28" s="41">
        <v>0</v>
      </c>
      <c r="AP28" s="60">
        <v>24435</v>
      </c>
      <c r="AQ28" s="59">
        <v>571219</v>
      </c>
      <c r="AR28" s="40">
        <v>25241</v>
      </c>
      <c r="AS28" s="60">
        <f t="shared" si="7"/>
        <v>596460</v>
      </c>
      <c r="AT28" s="102">
        <f t="shared" si="2"/>
        <v>6</v>
      </c>
      <c r="AU28" s="40">
        <v>4</v>
      </c>
      <c r="AV28" s="40">
        <v>8</v>
      </c>
      <c r="AW28" s="40">
        <v>137</v>
      </c>
      <c r="AX28" s="60">
        <v>123</v>
      </c>
      <c r="AY28" s="117" t="s">
        <v>8</v>
      </c>
      <c r="AZ28" s="105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s="14" customFormat="1" ht="25.5" customHeight="1">
      <c r="A29" s="27" t="s">
        <v>60</v>
      </c>
      <c r="B29" s="59">
        <v>8117</v>
      </c>
      <c r="C29" s="40">
        <v>467</v>
      </c>
      <c r="D29" s="60">
        <f t="shared" si="6"/>
        <v>8584</v>
      </c>
      <c r="E29" s="89">
        <v>24103364</v>
      </c>
      <c r="F29" s="68">
        <v>1</v>
      </c>
      <c r="G29" s="90">
        <v>0</v>
      </c>
      <c r="H29" s="60">
        <v>24103365</v>
      </c>
      <c r="I29" s="68">
        <v>427226</v>
      </c>
      <c r="J29" s="68">
        <v>2827</v>
      </c>
      <c r="K29" s="90">
        <v>30558</v>
      </c>
      <c r="L29" s="68">
        <v>1771</v>
      </c>
      <c r="M29" s="68">
        <v>1830</v>
      </c>
      <c r="N29" s="60">
        <v>24567577</v>
      </c>
      <c r="O29" s="27" t="s">
        <v>60</v>
      </c>
      <c r="P29" s="27" t="s">
        <v>60</v>
      </c>
      <c r="Q29" s="91">
        <v>10423095</v>
      </c>
      <c r="R29" s="89">
        <v>13687817</v>
      </c>
      <c r="S29" s="68">
        <v>0</v>
      </c>
      <c r="T29" s="90">
        <v>0</v>
      </c>
      <c r="U29" s="60">
        <v>13687817</v>
      </c>
      <c r="V29" s="89">
        <v>422303</v>
      </c>
      <c r="W29" s="68">
        <v>2826</v>
      </c>
      <c r="X29" s="68">
        <v>27937</v>
      </c>
      <c r="Y29" s="90">
        <v>1769</v>
      </c>
      <c r="Z29" s="68">
        <v>1830</v>
      </c>
      <c r="AA29" s="60">
        <v>14144482</v>
      </c>
      <c r="AB29" s="27" t="s">
        <v>60</v>
      </c>
      <c r="AC29" s="27" t="s">
        <v>60</v>
      </c>
      <c r="AD29" s="90">
        <v>820920</v>
      </c>
      <c r="AE29" s="68">
        <v>12584</v>
      </c>
      <c r="AF29" s="68">
        <v>153</v>
      </c>
      <c r="AG29" s="90">
        <v>504</v>
      </c>
      <c r="AH29" s="68">
        <v>32</v>
      </c>
      <c r="AI29" s="68">
        <v>55</v>
      </c>
      <c r="AJ29" s="60">
        <v>834248</v>
      </c>
      <c r="AK29" s="59">
        <v>23846</v>
      </c>
      <c r="AL29" s="40">
        <v>429</v>
      </c>
      <c r="AM29" s="41">
        <v>18738</v>
      </c>
      <c r="AN29" s="41">
        <v>34</v>
      </c>
      <c r="AO29" s="41">
        <v>0</v>
      </c>
      <c r="AP29" s="60">
        <v>43047</v>
      </c>
      <c r="AQ29" s="59">
        <v>789056</v>
      </c>
      <c r="AR29" s="40">
        <v>1668</v>
      </c>
      <c r="AS29" s="60">
        <f t="shared" si="7"/>
        <v>790724</v>
      </c>
      <c r="AT29" s="102">
        <f t="shared" si="2"/>
        <v>6</v>
      </c>
      <c r="AU29" s="40">
        <v>6</v>
      </c>
      <c r="AV29" s="40">
        <v>15</v>
      </c>
      <c r="AW29" s="40">
        <v>317</v>
      </c>
      <c r="AX29" s="60">
        <v>144</v>
      </c>
      <c r="AY29" s="117" t="s">
        <v>60</v>
      </c>
      <c r="AZ29" s="105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s="14" customFormat="1" ht="25.5" customHeight="1">
      <c r="A30" s="27" t="s">
        <v>9</v>
      </c>
      <c r="B30" s="59">
        <v>2428</v>
      </c>
      <c r="C30" s="40">
        <v>382</v>
      </c>
      <c r="D30" s="60">
        <f t="shared" si="6"/>
        <v>2810</v>
      </c>
      <c r="E30" s="89">
        <v>7189172</v>
      </c>
      <c r="F30" s="68">
        <v>0</v>
      </c>
      <c r="G30" s="90">
        <v>0</v>
      </c>
      <c r="H30" s="60">
        <v>7189172</v>
      </c>
      <c r="I30" s="68">
        <v>33878</v>
      </c>
      <c r="J30" s="68">
        <v>0</v>
      </c>
      <c r="K30" s="90">
        <v>1564</v>
      </c>
      <c r="L30" s="68">
        <v>169</v>
      </c>
      <c r="M30" s="68">
        <v>0</v>
      </c>
      <c r="N30" s="60">
        <v>7224783</v>
      </c>
      <c r="O30" s="27" t="s">
        <v>9</v>
      </c>
      <c r="P30" s="27" t="s">
        <v>9</v>
      </c>
      <c r="Q30" s="91">
        <v>3220116</v>
      </c>
      <c r="R30" s="89">
        <v>3969398</v>
      </c>
      <c r="S30" s="68">
        <v>0</v>
      </c>
      <c r="T30" s="90">
        <v>0</v>
      </c>
      <c r="U30" s="60">
        <v>3969398</v>
      </c>
      <c r="V30" s="89">
        <v>33536</v>
      </c>
      <c r="W30" s="68">
        <v>0</v>
      </c>
      <c r="X30" s="68">
        <v>1564</v>
      </c>
      <c r="Y30" s="90">
        <v>169</v>
      </c>
      <c r="Z30" s="68">
        <v>0</v>
      </c>
      <c r="AA30" s="60">
        <v>4004667</v>
      </c>
      <c r="AB30" s="27" t="s">
        <v>9</v>
      </c>
      <c r="AC30" s="27" t="s">
        <v>9</v>
      </c>
      <c r="AD30" s="90">
        <v>238047</v>
      </c>
      <c r="AE30" s="68">
        <v>1006</v>
      </c>
      <c r="AF30" s="68">
        <v>0</v>
      </c>
      <c r="AG30" s="90">
        <v>27</v>
      </c>
      <c r="AH30" s="68">
        <v>4</v>
      </c>
      <c r="AI30" s="68">
        <v>0</v>
      </c>
      <c r="AJ30" s="60">
        <v>239084</v>
      </c>
      <c r="AK30" s="59">
        <v>7846</v>
      </c>
      <c r="AL30" s="40">
        <v>84</v>
      </c>
      <c r="AM30" s="41">
        <v>5374</v>
      </c>
      <c r="AN30" s="41">
        <v>0</v>
      </c>
      <c r="AO30" s="41">
        <v>0</v>
      </c>
      <c r="AP30" s="60">
        <v>13304</v>
      </c>
      <c r="AQ30" s="59">
        <v>213018</v>
      </c>
      <c r="AR30" s="40">
        <v>12582</v>
      </c>
      <c r="AS30" s="60">
        <f t="shared" si="7"/>
        <v>225600</v>
      </c>
      <c r="AT30" s="102">
        <f t="shared" si="2"/>
        <v>6</v>
      </c>
      <c r="AU30" s="40">
        <v>2</v>
      </c>
      <c r="AV30" s="40">
        <v>7</v>
      </c>
      <c r="AW30" s="40">
        <v>113</v>
      </c>
      <c r="AX30" s="60">
        <v>60</v>
      </c>
      <c r="AY30" s="117" t="s">
        <v>9</v>
      </c>
      <c r="AZ30" s="105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63" s="14" customFormat="1" ht="25.5" customHeight="1">
      <c r="A31" s="27" t="s">
        <v>10</v>
      </c>
      <c r="B31" s="59">
        <v>2673</v>
      </c>
      <c r="C31" s="40">
        <v>186</v>
      </c>
      <c r="D31" s="60">
        <f t="shared" si="6"/>
        <v>2859</v>
      </c>
      <c r="E31" s="89">
        <v>7507906</v>
      </c>
      <c r="F31" s="68">
        <v>0</v>
      </c>
      <c r="G31" s="90">
        <v>0</v>
      </c>
      <c r="H31" s="60">
        <v>7507906</v>
      </c>
      <c r="I31" s="68">
        <v>21858</v>
      </c>
      <c r="J31" s="68">
        <v>0</v>
      </c>
      <c r="K31" s="90">
        <v>284</v>
      </c>
      <c r="L31" s="68">
        <v>0</v>
      </c>
      <c r="M31" s="68">
        <v>0</v>
      </c>
      <c r="N31" s="60">
        <v>7530048</v>
      </c>
      <c r="O31" s="27" t="s">
        <v>10</v>
      </c>
      <c r="P31" s="27" t="s">
        <v>10</v>
      </c>
      <c r="Q31" s="91">
        <v>3356098</v>
      </c>
      <c r="R31" s="89">
        <v>4153004</v>
      </c>
      <c r="S31" s="68">
        <v>0</v>
      </c>
      <c r="T31" s="90">
        <v>0</v>
      </c>
      <c r="U31" s="60">
        <v>4153004</v>
      </c>
      <c r="V31" s="89">
        <v>20662</v>
      </c>
      <c r="W31" s="68">
        <v>0</v>
      </c>
      <c r="X31" s="68">
        <v>284</v>
      </c>
      <c r="Y31" s="90">
        <v>0</v>
      </c>
      <c r="Z31" s="68">
        <v>0</v>
      </c>
      <c r="AA31" s="60">
        <v>4173950</v>
      </c>
      <c r="AB31" s="27" t="s">
        <v>10</v>
      </c>
      <c r="AC31" s="27" t="s">
        <v>10</v>
      </c>
      <c r="AD31" s="90">
        <v>249064</v>
      </c>
      <c r="AE31" s="68">
        <v>620</v>
      </c>
      <c r="AF31" s="68">
        <v>0</v>
      </c>
      <c r="AG31" s="90">
        <v>5</v>
      </c>
      <c r="AH31" s="68">
        <v>0</v>
      </c>
      <c r="AI31" s="68">
        <v>0</v>
      </c>
      <c r="AJ31" s="60">
        <v>249689</v>
      </c>
      <c r="AK31" s="59">
        <v>8186</v>
      </c>
      <c r="AL31" s="40">
        <v>17</v>
      </c>
      <c r="AM31" s="41">
        <v>2205</v>
      </c>
      <c r="AN31" s="41">
        <v>0</v>
      </c>
      <c r="AO31" s="41">
        <v>0</v>
      </c>
      <c r="AP31" s="60">
        <v>10408</v>
      </c>
      <c r="AQ31" s="59">
        <v>238555</v>
      </c>
      <c r="AR31" s="40">
        <v>678</v>
      </c>
      <c r="AS31" s="60">
        <f t="shared" si="7"/>
        <v>239233</v>
      </c>
      <c r="AT31" s="102">
        <f t="shared" si="2"/>
        <v>6</v>
      </c>
      <c r="AU31" s="40">
        <v>3</v>
      </c>
      <c r="AV31" s="40">
        <v>3</v>
      </c>
      <c r="AW31" s="40">
        <v>34</v>
      </c>
      <c r="AX31" s="60">
        <v>11</v>
      </c>
      <c r="AY31" s="117" t="s">
        <v>10</v>
      </c>
      <c r="AZ31" s="105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 s="14" customFormat="1" ht="25.5" customHeight="1">
      <c r="A32" s="27" t="s">
        <v>11</v>
      </c>
      <c r="B32" s="59">
        <v>2844</v>
      </c>
      <c r="C32" s="40">
        <v>404</v>
      </c>
      <c r="D32" s="60">
        <f t="shared" si="6"/>
        <v>3248</v>
      </c>
      <c r="E32" s="89">
        <v>8953747</v>
      </c>
      <c r="F32" s="68">
        <v>950</v>
      </c>
      <c r="G32" s="90">
        <v>0</v>
      </c>
      <c r="H32" s="60">
        <v>8954697</v>
      </c>
      <c r="I32" s="68">
        <v>171951</v>
      </c>
      <c r="J32" s="68">
        <v>864</v>
      </c>
      <c r="K32" s="90">
        <v>15983</v>
      </c>
      <c r="L32" s="68">
        <v>2</v>
      </c>
      <c r="M32" s="68">
        <v>29</v>
      </c>
      <c r="N32" s="60">
        <v>9143526</v>
      </c>
      <c r="O32" s="27" t="s">
        <v>11</v>
      </c>
      <c r="P32" s="27" t="s">
        <v>11</v>
      </c>
      <c r="Q32" s="91">
        <v>3791010</v>
      </c>
      <c r="R32" s="89">
        <v>5165603</v>
      </c>
      <c r="S32" s="68">
        <v>950</v>
      </c>
      <c r="T32" s="90">
        <v>0</v>
      </c>
      <c r="U32" s="60">
        <v>5166553</v>
      </c>
      <c r="V32" s="89">
        <v>169420</v>
      </c>
      <c r="W32" s="68">
        <v>863</v>
      </c>
      <c r="X32" s="68">
        <v>15650</v>
      </c>
      <c r="Y32" s="90">
        <v>2</v>
      </c>
      <c r="Z32" s="68">
        <v>28</v>
      </c>
      <c r="AA32" s="60">
        <v>5352516</v>
      </c>
      <c r="AB32" s="27" t="s">
        <v>11</v>
      </c>
      <c r="AC32" s="27" t="s">
        <v>11</v>
      </c>
      <c r="AD32" s="90">
        <v>309863</v>
      </c>
      <c r="AE32" s="68">
        <v>4504</v>
      </c>
      <c r="AF32" s="68">
        <v>46</v>
      </c>
      <c r="AG32" s="90">
        <v>282</v>
      </c>
      <c r="AH32" s="68">
        <v>0</v>
      </c>
      <c r="AI32" s="68">
        <v>1</v>
      </c>
      <c r="AJ32" s="60">
        <v>314696</v>
      </c>
      <c r="AK32" s="59">
        <v>8621</v>
      </c>
      <c r="AL32" s="40">
        <v>64</v>
      </c>
      <c r="AM32" s="41">
        <v>3245</v>
      </c>
      <c r="AN32" s="41">
        <v>28</v>
      </c>
      <c r="AO32" s="41">
        <v>0</v>
      </c>
      <c r="AP32" s="60">
        <v>11958</v>
      </c>
      <c r="AQ32" s="59">
        <v>290297</v>
      </c>
      <c r="AR32" s="40">
        <v>12335</v>
      </c>
      <c r="AS32" s="60">
        <f t="shared" si="7"/>
        <v>302632</v>
      </c>
      <c r="AT32" s="102">
        <f t="shared" si="2"/>
        <v>6</v>
      </c>
      <c r="AU32" s="40">
        <v>1</v>
      </c>
      <c r="AV32" s="40">
        <v>1</v>
      </c>
      <c r="AW32" s="40">
        <v>40</v>
      </c>
      <c r="AX32" s="60">
        <v>65</v>
      </c>
      <c r="AY32" s="117" t="s">
        <v>11</v>
      </c>
      <c r="AZ32" s="105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s="128" customFormat="1" ht="49.5" customHeight="1">
      <c r="A33" s="28" t="s">
        <v>84</v>
      </c>
      <c r="B33" s="59">
        <f aca="true" t="shared" si="8" ref="B33:N33">SUM(B27:B32)</f>
        <v>30775</v>
      </c>
      <c r="C33" s="40">
        <f t="shared" si="8"/>
        <v>2701</v>
      </c>
      <c r="D33" s="60">
        <f t="shared" si="8"/>
        <v>33476</v>
      </c>
      <c r="E33" s="59">
        <f t="shared" si="8"/>
        <v>91754211</v>
      </c>
      <c r="F33" s="40">
        <f t="shared" si="8"/>
        <v>951</v>
      </c>
      <c r="G33" s="40">
        <f t="shared" si="8"/>
        <v>0</v>
      </c>
      <c r="H33" s="60">
        <f t="shared" si="8"/>
        <v>91755162</v>
      </c>
      <c r="I33" s="40">
        <f t="shared" si="8"/>
        <v>890945</v>
      </c>
      <c r="J33" s="40">
        <f t="shared" si="8"/>
        <v>5339</v>
      </c>
      <c r="K33" s="40">
        <f t="shared" si="8"/>
        <v>71510</v>
      </c>
      <c r="L33" s="41">
        <f t="shared" si="8"/>
        <v>5964</v>
      </c>
      <c r="M33" s="40">
        <f t="shared" si="8"/>
        <v>2257</v>
      </c>
      <c r="N33" s="60">
        <f t="shared" si="8"/>
        <v>92731177</v>
      </c>
      <c r="O33" s="28" t="s">
        <v>58</v>
      </c>
      <c r="P33" s="28" t="s">
        <v>58</v>
      </c>
      <c r="Q33" s="59">
        <f aca="true" t="shared" si="9" ref="Q33:AA33">SUM(Q27:Q32)</f>
        <v>39441883</v>
      </c>
      <c r="R33" s="59">
        <f t="shared" si="9"/>
        <v>52333304</v>
      </c>
      <c r="S33" s="40">
        <f t="shared" si="9"/>
        <v>950</v>
      </c>
      <c r="T33" s="40">
        <f t="shared" si="9"/>
        <v>0</v>
      </c>
      <c r="U33" s="60">
        <f t="shared" si="9"/>
        <v>52334254</v>
      </c>
      <c r="V33" s="61">
        <f>SUM(V27:V32)</f>
        <v>874647</v>
      </c>
      <c r="W33" s="40">
        <f>SUM(W27:W32)</f>
        <v>5336</v>
      </c>
      <c r="X33" s="40">
        <f t="shared" si="9"/>
        <v>66843</v>
      </c>
      <c r="Y33" s="40">
        <f t="shared" si="9"/>
        <v>5958</v>
      </c>
      <c r="Z33" s="40">
        <f t="shared" si="9"/>
        <v>2256</v>
      </c>
      <c r="AA33" s="60">
        <f t="shared" si="9"/>
        <v>53289294</v>
      </c>
      <c r="AB33" s="28" t="s">
        <v>58</v>
      </c>
      <c r="AC33" s="28" t="s">
        <v>58</v>
      </c>
      <c r="AD33" s="59">
        <f aca="true" t="shared" si="10" ref="AD33:AS33">SUM(AD27:AD32)</f>
        <v>3138691</v>
      </c>
      <c r="AE33" s="40">
        <f t="shared" si="10"/>
        <v>25575</v>
      </c>
      <c r="AF33" s="40">
        <f t="shared" si="10"/>
        <v>287</v>
      </c>
      <c r="AG33" s="40">
        <f t="shared" si="10"/>
        <v>1214</v>
      </c>
      <c r="AH33" s="41">
        <f t="shared" si="10"/>
        <v>108</v>
      </c>
      <c r="AI33" s="41">
        <f t="shared" si="10"/>
        <v>68</v>
      </c>
      <c r="AJ33" s="60">
        <f t="shared" si="10"/>
        <v>3165943</v>
      </c>
      <c r="AK33" s="59">
        <f t="shared" si="10"/>
        <v>90760</v>
      </c>
      <c r="AL33" s="48">
        <f t="shared" si="10"/>
        <v>1899</v>
      </c>
      <c r="AM33" s="64">
        <f t="shared" si="10"/>
        <v>50446</v>
      </c>
      <c r="AN33" s="64">
        <f t="shared" si="10"/>
        <v>87</v>
      </c>
      <c r="AO33" s="64">
        <f t="shared" si="10"/>
        <v>256</v>
      </c>
      <c r="AP33" s="60">
        <f t="shared" si="10"/>
        <v>143448</v>
      </c>
      <c r="AQ33" s="59">
        <f t="shared" si="10"/>
        <v>2966696</v>
      </c>
      <c r="AR33" s="40">
        <f t="shared" si="10"/>
        <v>54124</v>
      </c>
      <c r="AS33" s="60">
        <f t="shared" si="10"/>
        <v>3020820</v>
      </c>
      <c r="AT33" s="102"/>
      <c r="AU33" s="40">
        <f>SUM(AU27:AU32)</f>
        <v>19</v>
      </c>
      <c r="AV33" s="40">
        <f>SUM(AV27:AV32)</f>
        <v>46</v>
      </c>
      <c r="AW33" s="40">
        <f>SUM(AW27:AW32)</f>
        <v>1104</v>
      </c>
      <c r="AX33" s="60">
        <f>SUM(AX27:AX32)</f>
        <v>524</v>
      </c>
      <c r="AY33" s="125" t="s">
        <v>58</v>
      </c>
      <c r="AZ33" s="126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</row>
    <row r="34" spans="1:63" s="128" customFormat="1" ht="49.5" customHeight="1" thickBot="1">
      <c r="A34" s="29" t="s">
        <v>12</v>
      </c>
      <c r="B34" s="69">
        <f aca="true" t="shared" si="11" ref="B34:N34">B26+B33</f>
        <v>557875</v>
      </c>
      <c r="C34" s="44">
        <f t="shared" si="11"/>
        <v>49534</v>
      </c>
      <c r="D34" s="62">
        <f t="shared" si="11"/>
        <v>607409</v>
      </c>
      <c r="E34" s="69">
        <f t="shared" si="11"/>
        <v>1877974034</v>
      </c>
      <c r="F34" s="44">
        <f t="shared" si="11"/>
        <v>3593</v>
      </c>
      <c r="G34" s="44">
        <f t="shared" si="11"/>
        <v>0</v>
      </c>
      <c r="H34" s="62">
        <f t="shared" si="11"/>
        <v>1877977627</v>
      </c>
      <c r="I34" s="44">
        <f t="shared" si="11"/>
        <v>22875762</v>
      </c>
      <c r="J34" s="44">
        <f t="shared" si="11"/>
        <v>350416</v>
      </c>
      <c r="K34" s="44">
        <f t="shared" si="11"/>
        <v>3389324</v>
      </c>
      <c r="L34" s="43">
        <f t="shared" si="11"/>
        <v>150474</v>
      </c>
      <c r="M34" s="44">
        <f t="shared" si="11"/>
        <v>407687</v>
      </c>
      <c r="N34" s="62">
        <f t="shared" si="11"/>
        <v>1905151290</v>
      </c>
      <c r="O34" s="29" t="s">
        <v>12</v>
      </c>
      <c r="P34" s="29" t="s">
        <v>12</v>
      </c>
      <c r="Q34" s="44">
        <f aca="true" t="shared" si="12" ref="Q34:AA34">Q26+Q33</f>
        <v>732306020</v>
      </c>
      <c r="R34" s="69">
        <f t="shared" si="12"/>
        <v>1146323054</v>
      </c>
      <c r="S34" s="44">
        <f t="shared" si="12"/>
        <v>3478</v>
      </c>
      <c r="T34" s="44">
        <f t="shared" si="12"/>
        <v>0</v>
      </c>
      <c r="U34" s="62">
        <f t="shared" si="12"/>
        <v>1146326532</v>
      </c>
      <c r="V34" s="69">
        <f>V26+V33</f>
        <v>22447566</v>
      </c>
      <c r="W34" s="44">
        <f>W26+W33</f>
        <v>331897</v>
      </c>
      <c r="X34" s="44">
        <f t="shared" si="12"/>
        <v>3239121</v>
      </c>
      <c r="Y34" s="44">
        <f t="shared" si="12"/>
        <v>109721</v>
      </c>
      <c r="Z34" s="44">
        <f t="shared" si="12"/>
        <v>378112</v>
      </c>
      <c r="AA34" s="62">
        <f t="shared" si="12"/>
        <v>1172845270</v>
      </c>
      <c r="AB34" s="29" t="s">
        <v>12</v>
      </c>
      <c r="AC34" s="29" t="s">
        <v>12</v>
      </c>
      <c r="AD34" s="69">
        <f aca="true" t="shared" si="13" ref="AD34:AS34">AD26+AD33</f>
        <v>68648611</v>
      </c>
      <c r="AE34" s="44">
        <f t="shared" si="13"/>
        <v>657388</v>
      </c>
      <c r="AF34" s="44">
        <f t="shared" si="13"/>
        <v>18296</v>
      </c>
      <c r="AG34" s="44">
        <f t="shared" si="13"/>
        <v>75493</v>
      </c>
      <c r="AH34" s="43">
        <f t="shared" si="13"/>
        <v>1967</v>
      </c>
      <c r="AI34" s="43">
        <f t="shared" si="13"/>
        <v>11335</v>
      </c>
      <c r="AJ34" s="62">
        <f t="shared" si="13"/>
        <v>69413090</v>
      </c>
      <c r="AK34" s="69">
        <f t="shared" si="13"/>
        <v>1517846</v>
      </c>
      <c r="AL34" s="44">
        <f t="shared" si="13"/>
        <v>37863</v>
      </c>
      <c r="AM34" s="43">
        <f t="shared" si="13"/>
        <v>1030682</v>
      </c>
      <c r="AN34" s="43">
        <f t="shared" si="13"/>
        <v>11883</v>
      </c>
      <c r="AO34" s="43">
        <f t="shared" si="13"/>
        <v>1454</v>
      </c>
      <c r="AP34" s="62">
        <f t="shared" si="13"/>
        <v>2599728</v>
      </c>
      <c r="AQ34" s="69">
        <f t="shared" si="13"/>
        <v>65291475</v>
      </c>
      <c r="AR34" s="44">
        <f t="shared" si="13"/>
        <v>1474251</v>
      </c>
      <c r="AS34" s="62">
        <f t="shared" si="13"/>
        <v>66765726</v>
      </c>
      <c r="AT34" s="129"/>
      <c r="AU34" s="44">
        <f>AU26+AU33</f>
        <v>375</v>
      </c>
      <c r="AV34" s="44">
        <f>AV26+AV33</f>
        <v>1323</v>
      </c>
      <c r="AW34" s="44">
        <f>AW26+AW33</f>
        <v>31683</v>
      </c>
      <c r="AX34" s="62">
        <f>AX26+AX33</f>
        <v>14450</v>
      </c>
      <c r="AY34" s="130" t="s">
        <v>12</v>
      </c>
      <c r="AZ34" s="126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71" ht="17.25">
      <c r="A35" s="6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65"/>
      <c r="AV35" s="65"/>
      <c r="AW35" s="16"/>
      <c r="AX35" s="16"/>
      <c r="AY35" s="16"/>
      <c r="AZ35" s="5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7.25">
      <c r="A36" s="6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65"/>
      <c r="AV36" s="65"/>
      <c r="AW36" s="16"/>
      <c r="AX36" s="16"/>
      <c r="AY36" s="16"/>
      <c r="AZ36" s="5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2:71" ht="17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W37" s="3"/>
      <c r="AX37" s="3"/>
      <c r="AY37" s="3"/>
      <c r="AZ37" s="5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2:71" ht="17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W38" s="3"/>
      <c r="AX38" s="3"/>
      <c r="AY38" s="3"/>
      <c r="AZ38" s="5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2:71" ht="17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W39" s="3"/>
      <c r="AX39" s="3"/>
      <c r="AY39" s="3"/>
      <c r="AZ39" s="5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2:71" ht="17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W40" s="3"/>
      <c r="AX40" s="3"/>
      <c r="AY40" s="3"/>
      <c r="AZ40" s="5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2:71" ht="17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W41" s="3"/>
      <c r="AX41" s="3"/>
      <c r="AY41" s="3"/>
      <c r="AZ41" s="5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2:71" ht="17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W42" s="3"/>
      <c r="AX42" s="3"/>
      <c r="AY42" s="3"/>
      <c r="AZ42" s="5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2:71" ht="17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W43" s="3"/>
      <c r="AX43" s="3"/>
      <c r="AY43" s="3"/>
      <c r="AZ43" s="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2:71" ht="17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W44" s="3"/>
      <c r="AX44" s="3"/>
      <c r="AY44" s="3"/>
      <c r="AZ44" s="5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2:71" ht="17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W45" s="3"/>
      <c r="AX45" s="3"/>
      <c r="AY45" s="3"/>
      <c r="AZ45" s="5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2:71" ht="17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W46" s="3"/>
      <c r="AX46" s="3"/>
      <c r="AY46" s="3"/>
      <c r="AZ46" s="5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2:71" ht="17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W47" s="3"/>
      <c r="AX47" s="3"/>
      <c r="AY47" s="3"/>
      <c r="AZ47" s="5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2:71" ht="17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W48" s="3"/>
      <c r="AX48" s="3"/>
      <c r="AY48" s="3"/>
      <c r="AZ48" s="5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2:71" ht="17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W49" s="3"/>
      <c r="AX49" s="3"/>
      <c r="AY49" s="3"/>
      <c r="AZ49" s="5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2:71" ht="17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W50" s="3"/>
      <c r="AX50" s="3"/>
      <c r="AY50" s="3"/>
      <c r="AZ50" s="5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:71" ht="17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W51" s="3"/>
      <c r="AX51" s="3"/>
      <c r="AY51" s="3"/>
      <c r="AZ51" s="5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:71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W52" s="3"/>
      <c r="AX52" s="3"/>
      <c r="AY52" s="3"/>
      <c r="AZ52" s="5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:71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W53" s="3"/>
      <c r="AX53" s="3"/>
      <c r="AY53" s="3"/>
      <c r="AZ53" s="5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:71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W54" s="3"/>
      <c r="AX54" s="3"/>
      <c r="AY54" s="3"/>
      <c r="AZ54" s="5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2:71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W55" s="3"/>
      <c r="AX55" s="3"/>
      <c r="AY55" s="3"/>
      <c r="AZ55" s="5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2:71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5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2:71" ht="17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5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2:71" ht="17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5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2:71" ht="17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5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2:71" ht="17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5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2:71" ht="17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5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2:71" ht="17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5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2:71" ht="17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5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2:71" ht="17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5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W65" s="3"/>
      <c r="AX65" s="3"/>
      <c r="AY65" s="3"/>
      <c r="AZ65" s="5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7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W66" s="3"/>
      <c r="AX66" s="3"/>
      <c r="AY66" s="3"/>
      <c r="AZ66" s="5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7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W67" s="3"/>
      <c r="AX67" s="3"/>
      <c r="AY67" s="3"/>
      <c r="AZ67" s="5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7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W68" s="3"/>
      <c r="AX68" s="3"/>
      <c r="AY68" s="3"/>
      <c r="AZ68" s="5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7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W69" s="3"/>
      <c r="AX69" s="3"/>
      <c r="AY69" s="3"/>
      <c r="AZ69" s="5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7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W70" s="3"/>
      <c r="AX70" s="3"/>
      <c r="AY70" s="3"/>
      <c r="AZ70" s="5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7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W71" s="3"/>
      <c r="AX71" s="3"/>
      <c r="AY71" s="3"/>
      <c r="AZ71" s="5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7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W72" s="3"/>
      <c r="AX72" s="3"/>
      <c r="AY72" s="3"/>
      <c r="AZ72" s="5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7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W73" s="3"/>
      <c r="AX73" s="3"/>
      <c r="AY73" s="3"/>
      <c r="AZ73" s="5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7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W74" s="3"/>
      <c r="AX74" s="3"/>
      <c r="AY74" s="3"/>
      <c r="AZ74" s="5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W75" s="3"/>
      <c r="AX75" s="3"/>
      <c r="AY75" s="3"/>
      <c r="AZ75" s="5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W76" s="3"/>
      <c r="AX76" s="3"/>
      <c r="AY76" s="3"/>
      <c r="AZ76" s="5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W77" s="3"/>
      <c r="AX77" s="3"/>
      <c r="AY77" s="3"/>
      <c r="AZ77" s="5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7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W78" s="3"/>
      <c r="AX78" s="3"/>
      <c r="AY78" s="3"/>
      <c r="AZ78" s="5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7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W79" s="3"/>
      <c r="AX79" s="3"/>
      <c r="AY79" s="3"/>
      <c r="AZ79" s="5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7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W80" s="3"/>
      <c r="AX80" s="3"/>
      <c r="AY80" s="3"/>
      <c r="AZ80" s="5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7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W81" s="3"/>
      <c r="AX81" s="3"/>
      <c r="AY81" s="3"/>
      <c r="AZ81" s="5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7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W82" s="3"/>
      <c r="AX82" s="3"/>
      <c r="AY82" s="3"/>
      <c r="AZ82" s="5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W83" s="3"/>
      <c r="AX83" s="3"/>
      <c r="AY83" s="3"/>
      <c r="AZ83" s="5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W84" s="3"/>
      <c r="AX84" s="3"/>
      <c r="AY84" s="3"/>
      <c r="AZ84" s="5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W85" s="3"/>
      <c r="AX85" s="3"/>
      <c r="AY85" s="3"/>
      <c r="AZ85" s="5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7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W86" s="3"/>
      <c r="AX86" s="3"/>
      <c r="AY86" s="3"/>
      <c r="AZ86" s="5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W87" s="3"/>
      <c r="AX87" s="3"/>
      <c r="AY87" s="3"/>
      <c r="AZ87" s="5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7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17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7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7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7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17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17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17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17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ht="17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17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17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17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17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17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17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ht="17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ht="17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ht="17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ht="17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ht="17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ht="17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ht="17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ht="17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ht="17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ht="17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ht="17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ht="17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ht="17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ht="17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ht="17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ht="17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ht="17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ht="17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ht="17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ht="17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ht="17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ht="17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ht="17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ht="17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ht="17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ht="17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</sheetData>
  <mergeCells count="4">
    <mergeCell ref="E7:H7"/>
    <mergeCell ref="R7:AA7"/>
    <mergeCell ref="BC23:BF25"/>
    <mergeCell ref="I7:K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  <colBreaks count="5" manualBreakCount="5">
    <brk id="8" max="40" man="1"/>
    <brk id="15" max="40" man="1"/>
    <brk id="21" max="65535" man="1"/>
    <brk id="28" max="65535" man="1"/>
    <brk id="3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2013-03-28T05:39:35Z</dcterms:modified>
  <cp:category/>
  <cp:version/>
  <cp:contentType/>
  <cp:contentStatus/>
</cp:coreProperties>
</file>