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14385" yWindow="65521" windowWidth="14430" windowHeight="12960" activeTab="0"/>
  </bookViews>
  <sheets>
    <sheet name="集計表1" sheetId="1" r:id="rId1"/>
    <sheet name="集計表2" sheetId="2" r:id="rId2"/>
    <sheet name="集計表3" sheetId="3" r:id="rId3"/>
  </sheets>
  <externalReferences>
    <externalReference r:id="rId6"/>
    <externalReference r:id="rId7"/>
  </externalReferences>
  <definedNames>
    <definedName name="○×">'[1]ﾏｽﾀｰｼｰﾄ'!$C$2:$C$3</definedName>
    <definedName name="_xlnm.Print_Area" localSheetId="0">'集計表1'!$A$1:$I$117</definedName>
    <definedName name="_xlnm.Print_Area" localSheetId="1">'集計表2'!$A$1:$Q$71</definedName>
    <definedName name="_xlnm.Print_Area" localSheetId="2">'集計表3'!$A$1:$M$37</definedName>
    <definedName name="市町名">'[1]ﾏｽﾀｰｼｰﾄ'!$D$2:$D$20</definedName>
    <definedName name="主な飼養畜種">'[1]ﾏｽﾀｰｼｰﾄ'!$B$2:$B$16</definedName>
    <definedName name="遵守状況">'[1]ﾏｽﾀｰｼｰﾄ'!$E$2:$E$4</definedName>
  </definedNames>
  <calcPr calcId="145621"/>
</workbook>
</file>

<file path=xl/sharedStrings.xml><?xml version="1.0" encoding="utf-8"?>
<sst xmlns="http://schemas.openxmlformats.org/spreadsheetml/2006/main" count="180" uniqueCount="75">
  <si>
    <t>表１　畜産経営農家戸数および管理基準適用戸数</t>
    <rPh sb="0" eb="1">
      <t>ヒョウ</t>
    </rPh>
    <rPh sb="3" eb="5">
      <t>チクサン</t>
    </rPh>
    <rPh sb="5" eb="7">
      <t>ケイエイ</t>
    </rPh>
    <rPh sb="7" eb="9">
      <t>ノウカ</t>
    </rPh>
    <rPh sb="9" eb="10">
      <t>コ</t>
    </rPh>
    <rPh sb="10" eb="11">
      <t>カズ</t>
    </rPh>
    <rPh sb="14" eb="16">
      <t>カンリ</t>
    </rPh>
    <rPh sb="16" eb="18">
      <t>キジュン</t>
    </rPh>
    <rPh sb="18" eb="20">
      <t>テキヨウ</t>
    </rPh>
    <rPh sb="20" eb="22">
      <t>コスウ</t>
    </rPh>
    <phoneticPr fontId="4"/>
  </si>
  <si>
    <t>乳用牛</t>
    <rPh sb="0" eb="3">
      <t>ニュウヨウギュウ</t>
    </rPh>
    <phoneticPr fontId="4"/>
  </si>
  <si>
    <t>管理基準適用戸数</t>
    <rPh sb="0" eb="2">
      <t>カンリ</t>
    </rPh>
    <rPh sb="2" eb="4">
      <t>キジュン</t>
    </rPh>
    <rPh sb="4" eb="6">
      <t>テキヨウ</t>
    </rPh>
    <rPh sb="6" eb="8">
      <t>コスウ</t>
    </rPh>
    <phoneticPr fontId="4"/>
  </si>
  <si>
    <t>対前年比</t>
    <rPh sb="0" eb="1">
      <t>タイ</t>
    </rPh>
    <rPh sb="1" eb="4">
      <t>ゼンネンヒ</t>
    </rPh>
    <phoneticPr fontId="4"/>
  </si>
  <si>
    <t>割合</t>
    <rPh sb="0" eb="2">
      <t>ワリアイ</t>
    </rPh>
    <phoneticPr fontId="4"/>
  </si>
  <si>
    <t>H24</t>
  </si>
  <si>
    <t>H25</t>
  </si>
  <si>
    <t>H26</t>
  </si>
  <si>
    <t>肉用牛</t>
    <rPh sb="0" eb="3">
      <t>ニクヨウギュウ</t>
    </rPh>
    <phoneticPr fontId="4"/>
  </si>
  <si>
    <t>豚</t>
    <rPh sb="0" eb="1">
      <t>ブタ</t>
    </rPh>
    <phoneticPr fontId="4"/>
  </si>
  <si>
    <t>採卵鶏</t>
    <rPh sb="0" eb="3">
      <t>サイランケイ</t>
    </rPh>
    <phoneticPr fontId="4"/>
  </si>
  <si>
    <t>肉用鶏</t>
    <rPh sb="0" eb="2">
      <t>ニクヨウ</t>
    </rPh>
    <rPh sb="2" eb="3">
      <t>ケイ</t>
    </rPh>
    <phoneticPr fontId="4"/>
  </si>
  <si>
    <t>図１　畜産経営農家戸数および管理基準適用戸数の推移</t>
    <rPh sb="14" eb="16">
      <t>カンリ</t>
    </rPh>
    <rPh sb="16" eb="18">
      <t>キジュン</t>
    </rPh>
    <rPh sb="18" eb="20">
      <t>テキヨウ</t>
    </rPh>
    <rPh sb="20" eb="22">
      <t>コスウ</t>
    </rPh>
    <phoneticPr fontId="4"/>
  </si>
  <si>
    <t>年度</t>
    <rPh sb="0" eb="2">
      <t>ネンド</t>
    </rPh>
    <phoneticPr fontId="4"/>
  </si>
  <si>
    <t>区　分</t>
    <rPh sb="0" eb="1">
      <t>ク</t>
    </rPh>
    <rPh sb="2" eb="3">
      <t>ブン</t>
    </rPh>
    <phoneticPr fontId="4"/>
  </si>
  <si>
    <t>苦  情  の  内  容</t>
    <rPh sb="0" eb="1">
      <t>ク</t>
    </rPh>
    <rPh sb="3" eb="4">
      <t>ジョウ</t>
    </rPh>
    <rPh sb="9" eb="10">
      <t>ナイ</t>
    </rPh>
    <rPh sb="12" eb="13">
      <t>カタチ</t>
    </rPh>
    <phoneticPr fontId="4"/>
  </si>
  <si>
    <t>対  応  策</t>
    <rPh sb="0" eb="1">
      <t>タイ</t>
    </rPh>
    <rPh sb="3" eb="4">
      <t>オウ</t>
    </rPh>
    <rPh sb="6" eb="7">
      <t>サク</t>
    </rPh>
    <phoneticPr fontId="4"/>
  </si>
  <si>
    <t>水質
汚濁</t>
    <rPh sb="0" eb="2">
      <t>スイシツ</t>
    </rPh>
    <rPh sb="3" eb="5">
      <t>オダク</t>
    </rPh>
    <phoneticPr fontId="4"/>
  </si>
  <si>
    <t>悪臭
発生</t>
    <rPh sb="0" eb="2">
      <t>アクシュウ</t>
    </rPh>
    <rPh sb="3" eb="5">
      <t>ハッセイ</t>
    </rPh>
    <phoneticPr fontId="4"/>
  </si>
  <si>
    <t>害虫
発生</t>
    <rPh sb="0" eb="2">
      <t>ガイチュウ</t>
    </rPh>
    <rPh sb="3" eb="5">
      <t>ハッセイ</t>
    </rPh>
    <phoneticPr fontId="4"/>
  </si>
  <si>
    <t>水質
汚濁
と
悪臭
発生</t>
    <rPh sb="0" eb="2">
      <t>スイシツ</t>
    </rPh>
    <rPh sb="3" eb="5">
      <t>オダク</t>
    </rPh>
    <rPh sb="8" eb="10">
      <t>アクシュウ</t>
    </rPh>
    <rPh sb="11" eb="13">
      <t>ハッセイ</t>
    </rPh>
    <phoneticPr fontId="4"/>
  </si>
  <si>
    <t>水質
汚濁
と
害虫
発生</t>
    <rPh sb="0" eb="2">
      <t>スイシツ</t>
    </rPh>
    <rPh sb="3" eb="5">
      <t>オダク</t>
    </rPh>
    <rPh sb="8" eb="10">
      <t>ガイチュウ</t>
    </rPh>
    <rPh sb="11" eb="13">
      <t>ハッセイ</t>
    </rPh>
    <phoneticPr fontId="4"/>
  </si>
  <si>
    <t>悪臭
発生
と
害虫
発生</t>
    <rPh sb="0" eb="2">
      <t>アクシュウ</t>
    </rPh>
    <rPh sb="3" eb="5">
      <t>ハッセイ</t>
    </rPh>
    <rPh sb="8" eb="10">
      <t>ガイチュウ</t>
    </rPh>
    <rPh sb="11" eb="13">
      <t>ハッセイ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</si>
  <si>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</si>
  <si>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</si>
  <si>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処理
施設
助成</t>
    <rPh sb="0" eb="2">
      <t>ショリ</t>
    </rPh>
    <rPh sb="3" eb="5">
      <t>シセツ</t>
    </rPh>
    <rPh sb="6" eb="8">
      <t>ジョセイ</t>
    </rPh>
    <phoneticPr fontId="4"/>
  </si>
  <si>
    <t>処理
衛生
技術
指導</t>
    <rPh sb="0" eb="2">
      <t>ショリ</t>
    </rPh>
    <rPh sb="3" eb="5">
      <t>エイセイ</t>
    </rPh>
    <rPh sb="6" eb="8">
      <t>ギジュツ</t>
    </rPh>
    <rPh sb="9" eb="11">
      <t>シドウ</t>
    </rPh>
    <phoneticPr fontId="4"/>
  </si>
  <si>
    <t>移転
の
斡旋</t>
    <rPh sb="0" eb="2">
      <t>イテン</t>
    </rPh>
    <rPh sb="5" eb="7">
      <t>アッセン</t>
    </rPh>
    <phoneticPr fontId="4"/>
  </si>
  <si>
    <t>紛争
の
仲介</t>
    <rPh sb="0" eb="2">
      <t>フンソウ</t>
    </rPh>
    <rPh sb="5" eb="7">
      <t>チュウカイ</t>
    </rPh>
    <phoneticPr fontId="4"/>
  </si>
  <si>
    <t>養豚</t>
    <rPh sb="0" eb="1">
      <t>ヤシナ</t>
    </rPh>
    <rPh sb="1" eb="2">
      <t>ブタ</t>
    </rPh>
    <phoneticPr fontId="4"/>
  </si>
  <si>
    <t>図２　年次別苦情発生件数</t>
    <rPh sb="0" eb="1">
      <t>ズ</t>
    </rPh>
    <rPh sb="10" eb="11">
      <t>ケン</t>
    </rPh>
    <phoneticPr fontId="4"/>
  </si>
  <si>
    <t>戸数（戸）</t>
    <rPh sb="0" eb="2">
      <t>コスウ</t>
    </rPh>
    <rPh sb="3" eb="4">
      <t>コ</t>
    </rPh>
    <phoneticPr fontId="4"/>
  </si>
  <si>
    <t>苦情発生率</t>
    <rPh sb="0" eb="2">
      <t>クジョウ</t>
    </rPh>
    <rPh sb="2" eb="5">
      <t>ハッセイリツ</t>
    </rPh>
    <phoneticPr fontId="4"/>
  </si>
  <si>
    <t>総発生量（ｔ／年）</t>
    <rPh sb="0" eb="1">
      <t>ソウ</t>
    </rPh>
    <rPh sb="1" eb="4">
      <t>ハッセイリョウ</t>
    </rPh>
    <rPh sb="7" eb="8">
      <t>ネン</t>
    </rPh>
    <phoneticPr fontId="4"/>
  </si>
  <si>
    <t>肥料成分推定量</t>
    <rPh sb="0" eb="2">
      <t>ヒリョウ</t>
    </rPh>
    <rPh sb="2" eb="4">
      <t>セイブン</t>
    </rPh>
    <rPh sb="4" eb="7">
      <t>スイテイリョウ</t>
    </rPh>
    <phoneticPr fontId="4"/>
  </si>
  <si>
    <t>耕地面積（ｈａ）</t>
    <rPh sb="0" eb="2">
      <t>コウチ</t>
    </rPh>
    <rPh sb="2" eb="4">
      <t>メンセキ</t>
    </rPh>
    <phoneticPr fontId="4"/>
  </si>
  <si>
    <t>耕地面積あたり窒素負荷量(kgN/ha)</t>
    <rPh sb="0" eb="2">
      <t>コウチ</t>
    </rPh>
    <rPh sb="2" eb="4">
      <t>メンセキ</t>
    </rPh>
    <rPh sb="7" eb="9">
      <t>チッソ</t>
    </rPh>
    <rPh sb="9" eb="12">
      <t>フカリョウ</t>
    </rPh>
    <phoneticPr fontId="4"/>
  </si>
  <si>
    <t>窒素
(tN/年)</t>
    <rPh sb="0" eb="2">
      <t>チッソ</t>
    </rPh>
    <rPh sb="7" eb="8">
      <t>ネン</t>
    </rPh>
    <phoneticPr fontId="4"/>
  </si>
  <si>
    <t>リン
(tP/年)</t>
    <rPh sb="7" eb="8">
      <t>ネン</t>
    </rPh>
    <phoneticPr fontId="4"/>
  </si>
  <si>
    <t>田</t>
    <rPh sb="0" eb="1">
      <t>タ</t>
    </rPh>
    <phoneticPr fontId="4"/>
  </si>
  <si>
    <t>畑</t>
    <rPh sb="0" eb="1">
      <t>ハタケ</t>
    </rPh>
    <phoneticPr fontId="4"/>
  </si>
  <si>
    <t>Ｈ２６</t>
  </si>
  <si>
    <t>県計</t>
    <rPh sb="0" eb="1">
      <t>ケン</t>
    </rPh>
    <rPh sb="1" eb="2">
      <t>ケイ</t>
    </rPh>
    <phoneticPr fontId="4"/>
  </si>
  <si>
    <t>　* 発生量および肥料成分推定量は、飼養頭羽数に原単位を乗じたもの</t>
    <rPh sb="3" eb="6">
      <t>ハッセイリョウ</t>
    </rPh>
    <rPh sb="9" eb="11">
      <t>ヒリョウ</t>
    </rPh>
    <rPh sb="11" eb="13">
      <t>セイブン</t>
    </rPh>
    <rPh sb="13" eb="15">
      <t>スイテイ</t>
    </rPh>
    <rPh sb="15" eb="16">
      <t>リョウ</t>
    </rPh>
    <rPh sb="18" eb="20">
      <t>シヨウ</t>
    </rPh>
    <rPh sb="20" eb="21">
      <t>トウ</t>
    </rPh>
    <rPh sb="21" eb="22">
      <t>ハ</t>
    </rPh>
    <rPh sb="22" eb="23">
      <t>スウ</t>
    </rPh>
    <rPh sb="24" eb="27">
      <t>ゲンタンイ</t>
    </rPh>
    <rPh sb="28" eb="29">
      <t>ジョウ</t>
    </rPh>
    <phoneticPr fontId="4"/>
  </si>
  <si>
    <t>図３　年次別家畜排せつ物総発生量</t>
    <rPh sb="0" eb="1">
      <t>ズ</t>
    </rPh>
    <rPh sb="3" eb="6">
      <t>ネンジベツ</t>
    </rPh>
    <rPh sb="6" eb="8">
      <t>カチク</t>
    </rPh>
    <rPh sb="8" eb="9">
      <t>ハイ</t>
    </rPh>
    <rPh sb="11" eb="12">
      <t>ブツ</t>
    </rPh>
    <rPh sb="12" eb="13">
      <t>ソウ</t>
    </rPh>
    <rPh sb="13" eb="15">
      <t>ハッセイ</t>
    </rPh>
    <rPh sb="15" eb="16">
      <t>リョウ</t>
    </rPh>
    <phoneticPr fontId="4"/>
  </si>
  <si>
    <t>H23</t>
  </si>
  <si>
    <t>H27</t>
  </si>
  <si>
    <t>H28</t>
  </si>
  <si>
    <t>　* 耕地面積は、農林水産省平成27年産作物統計より</t>
    <rPh sb="3" eb="5">
      <t>コウチ</t>
    </rPh>
    <rPh sb="5" eb="7">
      <t>メンセキ</t>
    </rPh>
    <rPh sb="9" eb="11">
      <t>ノウリン</t>
    </rPh>
    <rPh sb="11" eb="13">
      <t>スイサン</t>
    </rPh>
    <rPh sb="13" eb="14">
      <t>ショウ</t>
    </rPh>
    <rPh sb="14" eb="16">
      <t>ヘイセイ</t>
    </rPh>
    <rPh sb="18" eb="19">
      <t>ネン</t>
    </rPh>
    <rPh sb="19" eb="20">
      <t>サン</t>
    </rPh>
    <rPh sb="20" eb="22">
      <t>サクモツ</t>
    </rPh>
    <rPh sb="22" eb="24">
      <t>トウケイ</t>
    </rPh>
    <phoneticPr fontId="4"/>
  </si>
  <si>
    <t>H27</t>
  </si>
  <si>
    <t>H28</t>
  </si>
  <si>
    <t>H24</t>
  </si>
  <si>
    <t>H25</t>
  </si>
  <si>
    <t>H26</t>
  </si>
  <si>
    <r>
      <t>1)</t>
    </r>
    <r>
      <rPr>
        <sz val="8"/>
        <rFont val="Meiryo UI"/>
        <family val="3"/>
      </rPr>
      <t>：(財)畜産環境整備機構：家畜ふん尿処理・利用の手引き、3-5(1998)　</t>
    </r>
    <rPh sb="3" eb="6">
      <t>ザイ</t>
    </rPh>
    <rPh sb="6" eb="8">
      <t>チクサン</t>
    </rPh>
    <rPh sb="8" eb="10">
      <t>カンキョウ</t>
    </rPh>
    <rPh sb="10" eb="12">
      <t>セイビ</t>
    </rPh>
    <rPh sb="12" eb="14">
      <t>キコウ</t>
    </rPh>
    <rPh sb="15" eb="17">
      <t>カチク</t>
    </rPh>
    <rPh sb="19" eb="20">
      <t>ニョウ</t>
    </rPh>
    <rPh sb="20" eb="22">
      <t>ショリ</t>
    </rPh>
    <rPh sb="23" eb="25">
      <t>リヨウ</t>
    </rPh>
    <rPh sb="26" eb="28">
      <t>テビ</t>
    </rPh>
    <phoneticPr fontId="4"/>
  </si>
  <si>
    <r>
      <t>　* 原単位は農林水産省農業研究センター公表</t>
    </r>
    <r>
      <rPr>
        <vertAlign val="superscript"/>
        <sz val="8"/>
        <rFont val="Meiryo UI"/>
        <family val="3"/>
      </rPr>
      <t>1)</t>
    </r>
    <r>
      <rPr>
        <sz val="8"/>
        <rFont val="Meiryo UI"/>
        <family val="3"/>
      </rPr>
      <t>を使用</t>
    </r>
  </si>
  <si>
    <t>※管理基準とは家畜排せつ物法第３条に基づき、畜産業を営む者が遵守すべき基準</t>
    <rPh sb="1" eb="3">
      <t>カンリ</t>
    </rPh>
    <rPh sb="3" eb="5">
      <t>キジュン</t>
    </rPh>
    <rPh sb="7" eb="9">
      <t>カチク</t>
    </rPh>
    <rPh sb="9" eb="10">
      <t>ハイ</t>
    </rPh>
    <rPh sb="12" eb="13">
      <t>ブツ</t>
    </rPh>
    <rPh sb="13" eb="14">
      <t>ホウ</t>
    </rPh>
    <rPh sb="14" eb="15">
      <t>ダイ</t>
    </rPh>
    <rPh sb="16" eb="17">
      <t>ジョウ</t>
    </rPh>
    <rPh sb="18" eb="19">
      <t>モト</t>
    </rPh>
    <rPh sb="22" eb="25">
      <t>チクサンギョウ</t>
    </rPh>
    <rPh sb="26" eb="27">
      <t>イトナ</t>
    </rPh>
    <rPh sb="28" eb="29">
      <t>モノ</t>
    </rPh>
    <rPh sb="30" eb="32">
      <t>ジュンシュ</t>
    </rPh>
    <rPh sb="35" eb="37">
      <t>キジュン</t>
    </rPh>
    <phoneticPr fontId="4"/>
  </si>
  <si>
    <t>　 管理基準適用対象は、牛は10頭以上、豚は100頭以上、鶏は2,000羽以上</t>
    <rPh sb="2" eb="4">
      <t>カンリ</t>
    </rPh>
    <rPh sb="4" eb="6">
      <t>キジュン</t>
    </rPh>
    <rPh sb="6" eb="8">
      <t>テキヨウ</t>
    </rPh>
    <rPh sb="8" eb="10">
      <t>タイショウ</t>
    </rPh>
    <rPh sb="12" eb="13">
      <t>ウシ</t>
    </rPh>
    <rPh sb="16" eb="17">
      <t>トウ</t>
    </rPh>
    <rPh sb="17" eb="19">
      <t>イジョウ</t>
    </rPh>
    <rPh sb="20" eb="21">
      <t>ブタ</t>
    </rPh>
    <rPh sb="25" eb="26">
      <t>トウ</t>
    </rPh>
    <rPh sb="26" eb="28">
      <t>イジョウ</t>
    </rPh>
    <rPh sb="29" eb="30">
      <t>トリ</t>
    </rPh>
    <rPh sb="36" eb="37">
      <t>ウ</t>
    </rPh>
    <rPh sb="37" eb="39">
      <t>イジョウ</t>
    </rPh>
    <phoneticPr fontId="4"/>
  </si>
  <si>
    <t>農家戸数</t>
  </si>
  <si>
    <t>H29</t>
  </si>
  <si>
    <t>農家戸数</t>
  </si>
  <si>
    <t>H29</t>
  </si>
  <si>
    <t>Ｈ２２</t>
  </si>
  <si>
    <t>Ｈ２３</t>
  </si>
  <si>
    <t>Ｈ２４</t>
  </si>
  <si>
    <t>Ｈ２５</t>
  </si>
  <si>
    <t>Ｈ２７</t>
  </si>
  <si>
    <t>Ｈ２８</t>
  </si>
  <si>
    <t>Ｈ２９</t>
  </si>
  <si>
    <t>H22</t>
  </si>
  <si>
    <t>H23</t>
  </si>
  <si>
    <t>H29</t>
  </si>
  <si>
    <t>H29</t>
  </si>
  <si>
    <t>表2　畜産経営に起因する苦情の発生状況</t>
    <rPh sb="0" eb="1">
      <t>ヒョウ</t>
    </rPh>
    <rPh sb="3" eb="5">
      <t>チクサン</t>
    </rPh>
    <rPh sb="5" eb="7">
      <t>ケイエイ</t>
    </rPh>
    <rPh sb="8" eb="10">
      <t>キイン</t>
    </rPh>
    <rPh sb="12" eb="14">
      <t>クジョウ</t>
    </rPh>
    <rPh sb="15" eb="17">
      <t>ハッセイ</t>
    </rPh>
    <rPh sb="17" eb="19">
      <t>ジョウキョウ</t>
    </rPh>
    <phoneticPr fontId="4"/>
  </si>
  <si>
    <t>表3　家畜排せつ物発生量</t>
    <rPh sb="0" eb="1">
      <t>ヒョウ</t>
    </rPh>
    <rPh sb="3" eb="5">
      <t>カチク</t>
    </rPh>
    <rPh sb="5" eb="6">
      <t>ハイ</t>
    </rPh>
    <rPh sb="8" eb="9">
      <t>ブツ</t>
    </rPh>
    <rPh sb="9" eb="12">
      <t>ハッセイリョウ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</si>
</sst>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 "/>
    <numFmt numFmtId="177" formatCode="0.0_);[Red]\(0.0\)"/>
    <numFmt numFmtId="178" formatCode="#,##0_);[Red]\(#,##0\)"/>
    <numFmt numFmtId="179" formatCode="0.0%"/>
    <numFmt numFmtId="180" formatCode="#,##0.0_ "/>
    <numFmt numFmtId="181" formatCode="#,##0.0_);[Red]\(#,##0.0\)"/>
    <numFmt numFmtId="182" formatCode="0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6"/>
      <name val="Calibri"/>
      <family val="2"/>
      <scheme val="minor"/>
    </font>
    <font>
      <sz val="6"/>
      <name val="ＭＳ Ｐゴシック"/>
      <family val="3"/>
    </font>
    <font>
      <sz val="9"/>
      <name val="MS UI Gothic"/>
      <family val="3"/>
    </font>
    <font>
      <sz val="11"/>
      <name val="ＭＳ 明朝"/>
      <family val="1"/>
    </font>
    <font>
      <sz val="11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sz val="10"/>
      <color theme="1"/>
      <name val="Meiryo UI"/>
      <family val="3"/>
    </font>
    <font>
      <u val="double"/>
      <sz val="11"/>
      <name val="Meiryo UI"/>
      <family val="3"/>
    </font>
    <font>
      <vertAlign val="superscript"/>
      <sz val="8"/>
      <name val="Meiryo UI"/>
      <family val="3"/>
    </font>
    <font>
      <b/>
      <sz val="11"/>
      <color rgb="FFFF0000"/>
      <name val="Meiryo UI"/>
      <family val="3"/>
    </font>
    <font>
      <sz val="10.5"/>
      <name val="Calibri"/>
      <family val="2"/>
    </font>
    <font>
      <sz val="10"/>
      <name val="Calibri"/>
      <family val="2"/>
    </font>
    <font>
      <sz val="11"/>
      <color theme="1"/>
      <name val="Meiryo UI"/>
      <family val="2"/>
    </font>
    <font>
      <sz val="9"/>
      <color rgb="FF000000"/>
      <name val="Meiryo U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 style="thin"/>
      <top style="double"/>
      <bottom style="thin"/>
    </border>
    <border>
      <left/>
      <right style="thin"/>
      <top style="thin"/>
      <bottom/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5" fillId="0" borderId="0" applyFont="0" applyFill="0" applyBorder="0" applyProtection="0">
      <alignment/>
    </xf>
    <xf numFmtId="0" fontId="2" fillId="0" borderId="0">
      <alignment/>
      <protection/>
    </xf>
    <xf numFmtId="3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</cellStyleXfs>
  <cellXfs count="140">
    <xf numFmtId="0" fontId="0" fillId="0" borderId="0" xfId="0" applyAlignment="1">
      <alignment vertical="center"/>
    </xf>
    <xf numFmtId="0" fontId="2" fillId="0" borderId="0" xfId="21" applyAlignment="1">
      <alignment vertical="center"/>
      <protection/>
    </xf>
    <xf numFmtId="176" fontId="2" fillId="0" borderId="0" xfId="21" applyNumberFormat="1" applyAlignment="1">
      <alignment vertical="center"/>
      <protection/>
    </xf>
    <xf numFmtId="177" fontId="2" fillId="0" borderId="0" xfId="21" applyNumberFormat="1" applyAlignment="1">
      <alignment vertical="center"/>
      <protection/>
    </xf>
    <xf numFmtId="0" fontId="6" fillId="0" borderId="0" xfId="21" applyFont="1" applyFill="1" applyBorder="1" applyAlignment="1">
      <alignment vertical="center" shrinkToFit="1"/>
      <protection/>
    </xf>
    <xf numFmtId="0" fontId="7" fillId="0" borderId="0" xfId="21" applyFont="1" applyAlignment="1">
      <alignment vertical="center"/>
      <protection/>
    </xf>
    <xf numFmtId="176" fontId="7" fillId="0" borderId="0" xfId="21" applyNumberFormat="1" applyFont="1" applyAlignment="1">
      <alignment vertical="center"/>
      <protection/>
    </xf>
    <xf numFmtId="177" fontId="7" fillId="0" borderId="0" xfId="21" applyNumberFormat="1" applyFont="1" applyAlignment="1">
      <alignment vertical="center"/>
      <protection/>
    </xf>
    <xf numFmtId="0" fontId="10" fillId="0" borderId="0" xfId="21" applyFont="1" applyBorder="1" applyAlignment="1">
      <alignment horizontal="center" vertical="center" shrinkToFit="1"/>
      <protection/>
    </xf>
    <xf numFmtId="0" fontId="9" fillId="0" borderId="1" xfId="21" applyFont="1" applyBorder="1" applyAlignment="1">
      <alignment horizontal="center" vertical="center" shrinkToFit="1"/>
      <protection/>
    </xf>
    <xf numFmtId="176" fontId="9" fillId="0" borderId="2" xfId="21" applyNumberFormat="1" applyFont="1" applyBorder="1" applyAlignment="1">
      <alignment horizontal="center" vertical="center" shrinkToFit="1"/>
      <protection/>
    </xf>
    <xf numFmtId="177" fontId="9" fillId="0" borderId="3" xfId="21" applyNumberFormat="1" applyFont="1" applyBorder="1" applyAlignment="1">
      <alignment horizontal="center" vertical="center" shrinkToFit="1"/>
      <protection/>
    </xf>
    <xf numFmtId="0" fontId="9" fillId="0" borderId="2" xfId="21" applyFont="1" applyFill="1" applyBorder="1" applyAlignment="1">
      <alignment horizontal="center" vertical="center"/>
      <protection/>
    </xf>
    <xf numFmtId="178" fontId="9" fillId="0" borderId="2" xfId="20" applyNumberFormat="1" applyFont="1" applyFill="1" applyBorder="1" applyAlignment="1">
      <alignment horizontal="right" vertical="center"/>
    </xf>
    <xf numFmtId="176" fontId="9" fillId="0" borderId="2" xfId="21" applyNumberFormat="1" applyFont="1" applyFill="1" applyBorder="1" applyAlignment="1">
      <alignment horizontal="right" vertical="center"/>
      <protection/>
    </xf>
    <xf numFmtId="177" fontId="9" fillId="0" borderId="2" xfId="21" applyNumberFormat="1" applyFont="1" applyFill="1" applyBorder="1" applyAlignment="1">
      <alignment horizontal="right" vertical="center"/>
      <protection/>
    </xf>
    <xf numFmtId="0" fontId="7" fillId="0" borderId="0" xfId="21" applyFont="1" applyBorder="1" applyAlignment="1">
      <alignment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176" fontId="9" fillId="0" borderId="1" xfId="21" applyNumberFormat="1" applyFont="1" applyFill="1" applyBorder="1" applyAlignment="1">
      <alignment horizontal="right" vertical="center"/>
      <protection/>
    </xf>
    <xf numFmtId="0" fontId="9" fillId="2" borderId="1" xfId="21" applyFont="1" applyFill="1" applyBorder="1" applyAlignment="1">
      <alignment horizontal="center" vertical="center"/>
      <protection/>
    </xf>
    <xf numFmtId="178" fontId="9" fillId="2" borderId="2" xfId="20" applyNumberFormat="1" applyFont="1" applyFill="1" applyBorder="1" applyAlignment="1">
      <alignment horizontal="right" vertical="center"/>
    </xf>
    <xf numFmtId="176" fontId="9" fillId="2" borderId="1" xfId="21" applyNumberFormat="1" applyFont="1" applyFill="1" applyBorder="1" applyAlignment="1">
      <alignment horizontal="right" vertical="center"/>
      <protection/>
    </xf>
    <xf numFmtId="177" fontId="9" fillId="2" borderId="2" xfId="21" applyNumberFormat="1" applyFont="1" applyFill="1" applyBorder="1" applyAlignment="1">
      <alignment horizontal="right" vertical="center"/>
      <protection/>
    </xf>
    <xf numFmtId="0" fontId="9" fillId="0" borderId="0" xfId="21" applyFont="1" applyAlignment="1">
      <alignment vertical="center"/>
      <protection/>
    </xf>
    <xf numFmtId="176" fontId="9" fillId="0" borderId="0" xfId="21" applyNumberFormat="1" applyFont="1" applyAlignment="1">
      <alignment vertical="center"/>
      <protection/>
    </xf>
    <xf numFmtId="177" fontId="9" fillId="0" borderId="0" xfId="21" applyNumberFormat="1" applyFont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178" fontId="9" fillId="0" borderId="1" xfId="20" applyNumberFormat="1" applyFont="1" applyFill="1" applyBorder="1" applyAlignment="1">
      <alignment horizontal="right" vertical="center"/>
    </xf>
    <xf numFmtId="177" fontId="9" fillId="0" borderId="1" xfId="21" applyNumberFormat="1" applyFont="1" applyFill="1" applyBorder="1" applyAlignment="1">
      <alignment horizontal="right" vertical="center"/>
      <protection/>
    </xf>
    <xf numFmtId="178" fontId="9" fillId="2" borderId="1" xfId="20" applyNumberFormat="1" applyFont="1" applyFill="1" applyBorder="1" applyAlignment="1">
      <alignment horizontal="right" vertical="center"/>
    </xf>
    <xf numFmtId="177" fontId="9" fillId="2" borderId="1" xfId="21" applyNumberFormat="1" applyFont="1" applyFill="1" applyBorder="1" applyAlignment="1">
      <alignment horizontal="right" vertical="center"/>
      <protection/>
    </xf>
    <xf numFmtId="176" fontId="9" fillId="2" borderId="2" xfId="21" applyNumberFormat="1" applyFont="1" applyFill="1" applyBorder="1" applyAlignment="1">
      <alignment horizontal="right" vertical="center"/>
      <protection/>
    </xf>
    <xf numFmtId="0" fontId="7" fillId="0" borderId="0" xfId="23" applyFont="1">
      <alignment/>
      <protection/>
    </xf>
    <xf numFmtId="0" fontId="8" fillId="0" borderId="0" xfId="23" applyFont="1">
      <alignment/>
      <protection/>
    </xf>
    <xf numFmtId="0" fontId="12" fillId="0" borderId="5" xfId="23" applyFont="1" applyBorder="1" applyAlignment="1">
      <alignment horizontal="center" vertical="center" wrapText="1"/>
      <protection/>
    </xf>
    <xf numFmtId="0" fontId="12" fillId="0" borderId="6" xfId="23" applyFont="1" applyBorder="1" applyAlignment="1">
      <alignment horizontal="center" vertical="center" wrapText="1"/>
      <protection/>
    </xf>
    <xf numFmtId="0" fontId="12" fillId="0" borderId="6" xfId="23" applyFont="1" applyFill="1" applyBorder="1" applyAlignment="1">
      <alignment horizontal="center" vertical="center" wrapText="1"/>
      <protection/>
    </xf>
    <xf numFmtId="0" fontId="12" fillId="0" borderId="7" xfId="23" applyFont="1" applyBorder="1" applyAlignment="1">
      <alignment horizontal="center" vertical="center" wrapText="1"/>
      <protection/>
    </xf>
    <xf numFmtId="0" fontId="12" fillId="0" borderId="3" xfId="23" applyFont="1" applyBorder="1" applyAlignment="1">
      <alignment horizontal="center" vertical="center" wrapText="1"/>
      <protection/>
    </xf>
    <xf numFmtId="0" fontId="7" fillId="0" borderId="0" xfId="23" applyFont="1" applyAlignment="1">
      <alignment vertical="top" wrapText="1"/>
      <protection/>
    </xf>
    <xf numFmtId="0" fontId="12" fillId="0" borderId="8" xfId="23" applyFont="1" applyBorder="1" applyAlignment="1">
      <alignment horizontal="center"/>
      <protection/>
    </xf>
    <xf numFmtId="0" fontId="12" fillId="0" borderId="0" xfId="23" applyFont="1" applyBorder="1">
      <alignment/>
      <protection/>
    </xf>
    <xf numFmtId="0" fontId="12" fillId="0" borderId="9" xfId="23" applyFont="1" applyBorder="1">
      <alignment/>
      <protection/>
    </xf>
    <xf numFmtId="0" fontId="12" fillId="0" borderId="4" xfId="23" applyFont="1" applyBorder="1">
      <alignment/>
      <protection/>
    </xf>
    <xf numFmtId="0" fontId="12" fillId="0" borderId="10" xfId="23" applyFont="1" applyBorder="1">
      <alignment/>
      <protection/>
    </xf>
    <xf numFmtId="0" fontId="12" fillId="0" borderId="11" xfId="23" applyFont="1" applyBorder="1" applyAlignment="1">
      <alignment horizontal="center"/>
      <protection/>
    </xf>
    <xf numFmtId="0" fontId="12" fillId="0" borderId="12" xfId="23" applyFont="1" applyBorder="1">
      <alignment/>
      <protection/>
    </xf>
    <xf numFmtId="0" fontId="12" fillId="0" borderId="13" xfId="23" applyFont="1" applyBorder="1">
      <alignment/>
      <protection/>
    </xf>
    <xf numFmtId="0" fontId="12" fillId="0" borderId="14" xfId="23" applyFont="1" applyBorder="1">
      <alignment/>
      <protection/>
    </xf>
    <xf numFmtId="0" fontId="12" fillId="0" borderId="15" xfId="23" applyFont="1" applyBorder="1">
      <alignment/>
      <protection/>
    </xf>
    <xf numFmtId="0" fontId="12" fillId="0" borderId="2" xfId="23" applyFont="1" applyBorder="1" applyAlignment="1">
      <alignment horizontal="center"/>
      <protection/>
    </xf>
    <xf numFmtId="0" fontId="12" fillId="0" borderId="5" xfId="23" applyFont="1" applyBorder="1">
      <alignment/>
      <protection/>
    </xf>
    <xf numFmtId="0" fontId="12" fillId="0" borderId="6" xfId="23" applyFont="1" applyBorder="1">
      <alignment/>
      <protection/>
    </xf>
    <xf numFmtId="0" fontId="12" fillId="0" borderId="7" xfId="23" applyFont="1" applyBorder="1">
      <alignment/>
      <protection/>
    </xf>
    <xf numFmtId="0" fontId="12" fillId="0" borderId="16" xfId="23" applyFont="1" applyBorder="1">
      <alignment/>
      <protection/>
    </xf>
    <xf numFmtId="0" fontId="12" fillId="0" borderId="17" xfId="23" applyFont="1" applyBorder="1" applyAlignment="1">
      <alignment horizontal="center"/>
      <protection/>
    </xf>
    <xf numFmtId="0" fontId="12" fillId="0" borderId="18" xfId="23" applyFont="1" applyBorder="1">
      <alignment/>
      <protection/>
    </xf>
    <xf numFmtId="0" fontId="12" fillId="0" borderId="19" xfId="23" applyFont="1" applyBorder="1">
      <alignment/>
      <protection/>
    </xf>
    <xf numFmtId="0" fontId="12" fillId="0" borderId="20" xfId="23" applyFont="1" applyBorder="1">
      <alignment/>
      <protection/>
    </xf>
    <xf numFmtId="0" fontId="12" fillId="0" borderId="21" xfId="23" applyFont="1" applyBorder="1">
      <alignment/>
      <protection/>
    </xf>
    <xf numFmtId="0" fontId="12" fillId="0" borderId="22" xfId="23" applyFont="1" applyBorder="1">
      <alignment/>
      <protection/>
    </xf>
    <xf numFmtId="0" fontId="12" fillId="0" borderId="23" xfId="23" applyFont="1" applyBorder="1">
      <alignment/>
      <protection/>
    </xf>
    <xf numFmtId="0" fontId="12" fillId="0" borderId="24" xfId="23" applyFont="1" applyBorder="1">
      <alignment/>
      <protection/>
    </xf>
    <xf numFmtId="0" fontId="7" fillId="0" borderId="2" xfId="23" applyFont="1" applyBorder="1">
      <alignment/>
      <protection/>
    </xf>
    <xf numFmtId="0" fontId="11" fillId="0" borderId="2" xfId="23" applyFont="1" applyBorder="1" applyAlignment="1">
      <alignment horizontal="center" vertical="center"/>
      <protection/>
    </xf>
    <xf numFmtId="0" fontId="11" fillId="0" borderId="2" xfId="23" applyFont="1" applyFill="1" applyBorder="1" applyAlignment="1">
      <alignment horizontal="center" vertical="center"/>
      <protection/>
    </xf>
    <xf numFmtId="179" fontId="11" fillId="0" borderId="2" xfId="25" applyNumberFormat="1" applyFont="1" applyBorder="1" applyAlignment="1">
      <alignment horizontal="center" vertical="center"/>
    </xf>
    <xf numFmtId="0" fontId="10" fillId="0" borderId="2" xfId="23" applyFont="1" applyBorder="1" applyAlignment="1">
      <alignment horizontal="center" vertical="center"/>
      <protection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0" xfId="24" applyFont="1">
      <alignment/>
      <protection/>
    </xf>
    <xf numFmtId="38" fontId="7" fillId="0" borderId="0" xfId="20" applyFont="1" applyAlignment="1">
      <alignment/>
    </xf>
    <xf numFmtId="0" fontId="8" fillId="0" borderId="0" xfId="24" applyFont="1">
      <alignment/>
      <protection/>
    </xf>
    <xf numFmtId="0" fontId="12" fillId="0" borderId="25" xfId="24" applyFont="1" applyBorder="1" applyAlignment="1">
      <alignment horizontal="center" vertical="center"/>
      <protection/>
    </xf>
    <xf numFmtId="38" fontId="12" fillId="0" borderId="5" xfId="20" applyFont="1" applyBorder="1" applyAlignment="1">
      <alignment horizontal="center" vertical="center"/>
    </xf>
    <xf numFmtId="38" fontId="12" fillId="0" borderId="3" xfId="20" applyFont="1" applyBorder="1" applyAlignment="1">
      <alignment horizontal="center" vertical="center"/>
    </xf>
    <xf numFmtId="0" fontId="12" fillId="0" borderId="26" xfId="24" applyFont="1" applyBorder="1" applyAlignment="1">
      <alignment horizontal="center" vertical="center"/>
      <protection/>
    </xf>
    <xf numFmtId="38" fontId="12" fillId="0" borderId="26" xfId="20" applyFont="1" applyBorder="1" applyAlignment="1">
      <alignment horizontal="center" vertical="center"/>
    </xf>
    <xf numFmtId="38" fontId="12" fillId="0" borderId="2" xfId="20" applyFont="1" applyBorder="1" applyAlignment="1">
      <alignment horizontal="center" vertical="center"/>
    </xf>
    <xf numFmtId="38" fontId="12" fillId="0" borderId="2" xfId="20" applyFont="1" applyFill="1" applyBorder="1" applyAlignment="1">
      <alignment horizontal="center" vertical="center"/>
    </xf>
    <xf numFmtId="38" fontId="12" fillId="0" borderId="27" xfId="20" applyFont="1" applyFill="1" applyBorder="1" applyAlignment="1">
      <alignment horizontal="center" vertical="center"/>
    </xf>
    <xf numFmtId="38" fontId="12" fillId="0" borderId="26" xfId="20" applyFont="1" applyFill="1" applyBorder="1" applyAlignment="1">
      <alignment horizontal="center" vertical="center" wrapText="1"/>
    </xf>
    <xf numFmtId="38" fontId="12" fillId="0" borderId="2" xfId="20" applyFont="1" applyFill="1" applyBorder="1" applyAlignment="1">
      <alignment horizontal="center" vertical="center" wrapText="1"/>
    </xf>
    <xf numFmtId="0" fontId="12" fillId="0" borderId="2" xfId="24" applyFont="1" applyBorder="1" applyAlignment="1">
      <alignment horizontal="center" vertical="center"/>
      <protection/>
    </xf>
    <xf numFmtId="178" fontId="12" fillId="0" borderId="2" xfId="20" applyNumberFormat="1" applyFont="1" applyBorder="1" applyAlignment="1">
      <alignment horizontal="right" vertical="center"/>
    </xf>
    <xf numFmtId="178" fontId="12" fillId="0" borderId="2" xfId="20" applyNumberFormat="1" applyFont="1" applyFill="1" applyBorder="1" applyAlignment="1">
      <alignment horizontal="right" vertical="center"/>
    </xf>
    <xf numFmtId="180" fontId="12" fillId="0" borderId="2" xfId="20" applyNumberFormat="1" applyFont="1" applyBorder="1" applyAlignment="1">
      <alignment horizontal="right" vertical="center" shrinkToFit="1"/>
    </xf>
    <xf numFmtId="181" fontId="12" fillId="0" borderId="2" xfId="20" applyNumberFormat="1" applyFont="1" applyBorder="1" applyAlignment="1">
      <alignment horizontal="right" vertical="center" shrinkToFit="1"/>
    </xf>
    <xf numFmtId="0" fontId="12" fillId="0" borderId="28" xfId="24" applyFont="1" applyBorder="1" applyAlignment="1">
      <alignment horizontal="center" vertical="center"/>
      <protection/>
    </xf>
    <xf numFmtId="178" fontId="12" fillId="0" borderId="28" xfId="20" applyNumberFormat="1" applyFont="1" applyBorder="1" applyAlignment="1">
      <alignment horizontal="right" vertical="center"/>
    </xf>
    <xf numFmtId="178" fontId="12" fillId="0" borderId="28" xfId="20" applyNumberFormat="1" applyFont="1" applyFill="1" applyBorder="1" applyAlignment="1">
      <alignment horizontal="right" vertical="center"/>
    </xf>
    <xf numFmtId="181" fontId="12" fillId="0" borderId="28" xfId="20" applyNumberFormat="1" applyFont="1" applyBorder="1" applyAlignment="1">
      <alignment horizontal="right" vertical="center" shrinkToFit="1"/>
    </xf>
    <xf numFmtId="0" fontId="12" fillId="0" borderId="29" xfId="24" applyFont="1" applyBorder="1" applyAlignment="1">
      <alignment horizontal="center" vertical="center"/>
      <protection/>
    </xf>
    <xf numFmtId="178" fontId="12" fillId="0" borderId="29" xfId="20" applyNumberFormat="1" applyFont="1" applyBorder="1" applyAlignment="1">
      <alignment horizontal="right" vertical="center"/>
    </xf>
    <xf numFmtId="178" fontId="12" fillId="0" borderId="29" xfId="20" applyNumberFormat="1" applyFont="1" applyFill="1" applyBorder="1" applyAlignment="1">
      <alignment horizontal="right" vertical="center"/>
    </xf>
    <xf numFmtId="181" fontId="12" fillId="0" borderId="29" xfId="20" applyNumberFormat="1" applyFont="1" applyBorder="1" applyAlignment="1">
      <alignment horizontal="right" vertical="center" shrinkToFit="1"/>
    </xf>
    <xf numFmtId="182" fontId="7" fillId="0" borderId="0" xfId="24" applyNumberFormat="1" applyFont="1">
      <alignment/>
      <protection/>
    </xf>
    <xf numFmtId="0" fontId="12" fillId="0" borderId="0" xfId="24" applyFont="1">
      <alignment/>
      <protection/>
    </xf>
    <xf numFmtId="38" fontId="12" fillId="0" borderId="0" xfId="20" applyFont="1" applyAlignment="1">
      <alignment/>
    </xf>
    <xf numFmtId="0" fontId="11" fillId="0" borderId="0" xfId="24" applyFont="1">
      <alignment/>
      <protection/>
    </xf>
    <xf numFmtId="0" fontId="12" fillId="0" borderId="0" xfId="24" applyFont="1" applyAlignment="1" applyProtection="1">
      <alignment horizontal="left"/>
      <protection/>
    </xf>
    <xf numFmtId="0" fontId="12" fillId="0" borderId="0" xfId="24" applyFont="1" applyBorder="1">
      <alignment/>
      <protection/>
    </xf>
    <xf numFmtId="0" fontId="15" fillId="0" borderId="0" xfId="24" applyFont="1">
      <alignment/>
      <protection/>
    </xf>
    <xf numFmtId="0" fontId="16" fillId="0" borderId="0" xfId="26" applyFont="1" applyAlignment="1">
      <alignment horizontal="right" vertical="center"/>
      <protection/>
    </xf>
    <xf numFmtId="0" fontId="12" fillId="0" borderId="2" xfId="24" applyFont="1" applyBorder="1" applyAlignment="1">
      <alignment horizontal="right" vertical="center"/>
      <protection/>
    </xf>
    <xf numFmtId="0" fontId="11" fillId="0" borderId="2" xfId="0" applyFont="1" applyBorder="1" applyAlignment="1">
      <alignment horizontal="center" vertical="center"/>
    </xf>
    <xf numFmtId="0" fontId="7" fillId="0" borderId="30" xfId="24" applyFont="1" applyBorder="1">
      <alignment/>
      <protection/>
    </xf>
    <xf numFmtId="178" fontId="12" fillId="0" borderId="26" xfId="20" applyNumberFormat="1" applyFont="1" applyBorder="1" applyAlignment="1">
      <alignment horizontal="right" vertical="center"/>
    </xf>
    <xf numFmtId="178" fontId="12" fillId="0" borderId="31" xfId="20" applyNumberFormat="1" applyFont="1" applyBorder="1" applyAlignment="1">
      <alignment horizontal="right" vertical="center"/>
    </xf>
    <xf numFmtId="0" fontId="12" fillId="0" borderId="31" xfId="24" applyFont="1" applyBorder="1" applyAlignment="1">
      <alignment horizontal="center" vertical="center"/>
      <protection/>
    </xf>
    <xf numFmtId="178" fontId="12" fillId="0" borderId="1" xfId="20" applyNumberFormat="1" applyFont="1" applyBorder="1" applyAlignment="1">
      <alignment horizontal="right" vertical="center"/>
    </xf>
    <xf numFmtId="38" fontId="7" fillId="0" borderId="30" xfId="20" applyFont="1" applyBorder="1" applyAlignment="1">
      <alignment/>
    </xf>
    <xf numFmtId="178" fontId="12" fillId="0" borderId="27" xfId="20" applyNumberFormat="1" applyFont="1" applyBorder="1" applyAlignment="1">
      <alignment horizontal="right" vertical="center"/>
    </xf>
    <xf numFmtId="178" fontId="12" fillId="0" borderId="31" xfId="20" applyNumberFormat="1" applyFont="1" applyFill="1" applyBorder="1" applyAlignment="1">
      <alignment horizontal="right" vertical="center"/>
    </xf>
    <xf numFmtId="181" fontId="12" fillId="0" borderId="1" xfId="24" applyNumberFormat="1" applyFont="1" applyBorder="1" applyAlignment="1">
      <alignment horizontal="right" vertical="center"/>
      <protection/>
    </xf>
    <xf numFmtId="181" fontId="12" fillId="0" borderId="31" xfId="20" applyNumberFormat="1" applyFont="1" applyBorder="1" applyAlignment="1">
      <alignment horizontal="right" vertical="center" shrinkToFit="1"/>
    </xf>
    <xf numFmtId="0" fontId="9" fillId="0" borderId="28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5" xfId="21" applyFont="1" applyBorder="1" applyAlignment="1">
      <alignment horizontal="left" vertical="center" shrinkToFit="1"/>
      <protection/>
    </xf>
    <xf numFmtId="0" fontId="9" fillId="0" borderId="3" xfId="21" applyFont="1" applyBorder="1" applyAlignment="1">
      <alignment horizontal="left" vertical="center" shrinkToFit="1"/>
      <protection/>
    </xf>
    <xf numFmtId="0" fontId="9" fillId="0" borderId="32" xfId="21" applyFont="1" applyBorder="1" applyAlignment="1">
      <alignment horizontal="left" vertical="center" shrinkToFit="1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 shrinkToFit="1"/>
      <protection/>
    </xf>
    <xf numFmtId="0" fontId="11" fillId="0" borderId="28" xfId="23" applyFont="1" applyBorder="1" applyAlignment="1">
      <alignment horizontal="center" vertical="center"/>
      <protection/>
    </xf>
    <xf numFmtId="0" fontId="11" fillId="0" borderId="8" xfId="23" applyFont="1" applyBorder="1" applyAlignment="1">
      <alignment horizontal="center" vertical="center"/>
      <protection/>
    </xf>
    <xf numFmtId="0" fontId="11" fillId="0" borderId="1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horizontal="center" vertical="center"/>
      <protection/>
    </xf>
    <xf numFmtId="0" fontId="11" fillId="0" borderId="30" xfId="23" applyFont="1" applyBorder="1" applyAlignment="1">
      <alignment horizontal="center" vertical="center"/>
      <protection/>
    </xf>
    <xf numFmtId="0" fontId="11" fillId="0" borderId="25" xfId="23" applyFont="1" applyBorder="1" applyAlignment="1">
      <alignment horizontal="center" vertical="center"/>
      <protection/>
    </xf>
    <xf numFmtId="0" fontId="11" fillId="0" borderId="32" xfId="23" applyFont="1" applyBorder="1" applyAlignment="1">
      <alignment horizontal="center" vertical="center"/>
      <protection/>
    </xf>
    <xf numFmtId="0" fontId="14" fillId="0" borderId="0" xfId="24" applyFont="1" applyAlignment="1">
      <alignment horizontal="center" vertical="center"/>
      <protection/>
    </xf>
    <xf numFmtId="38" fontId="12" fillId="0" borderId="25" xfId="20" applyFont="1" applyBorder="1" applyAlignment="1">
      <alignment horizontal="center" vertical="center"/>
    </xf>
    <xf numFmtId="0" fontId="12" fillId="0" borderId="30" xfId="24" applyFont="1" applyBorder="1" applyAlignment="1">
      <alignment horizontal="center" vertical="center"/>
      <protection/>
    </xf>
    <xf numFmtId="38" fontId="12" fillId="0" borderId="7" xfId="20" applyFont="1" applyBorder="1" applyAlignment="1">
      <alignment horizontal="center" vertical="center"/>
    </xf>
    <xf numFmtId="0" fontId="12" fillId="0" borderId="3" xfId="24" applyFont="1" applyBorder="1" applyAlignment="1">
      <alignment horizontal="center" vertical="center"/>
      <protection/>
    </xf>
    <xf numFmtId="0" fontId="12" fillId="0" borderId="32" xfId="24" applyFont="1" applyBorder="1" applyAlignment="1">
      <alignment horizontal="center" vertical="center"/>
      <protection/>
    </xf>
    <xf numFmtId="0" fontId="12" fillId="0" borderId="28" xfId="24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【関係機関用】(表1)畜種別戸数" xfId="21"/>
    <cellStyle name="桁区切り 2" xfId="22"/>
    <cellStyle name="標準 2" xfId="23"/>
    <cellStyle name="標準_【関係機関用】(表5)家畜排せつ物発生量" xfId="24"/>
    <cellStyle name="パーセント 2" xfId="25"/>
    <cellStyle name="標準_【関係機関用】(表3)施設保有状況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農家戸数</c:v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'集計表1'!$C$5:$C$11</c:f>
              <c:strCache/>
            </c:strRef>
          </c:cat>
          <c:val>
            <c:numRef>
              <c:f>'集計表1'!$D$5:$D$11</c:f>
              <c:numCache/>
            </c:numRef>
          </c:val>
        </c:ser>
        <c:axId val="1942640"/>
        <c:axId val="17483761"/>
      </c:barChart>
      <c:lineChart>
        <c:grouping val="standard"/>
        <c:varyColors val="0"/>
        <c:ser>
          <c:idx val="1"/>
          <c:order val="1"/>
          <c:tx>
            <c:v>管理基準適用戸数</c:v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'集計表1'!$C$5:$C$11</c:f>
              <c:strCache/>
            </c:strRef>
          </c:cat>
          <c:val>
            <c:numRef>
              <c:f>'集計表1'!$F$5:$F$11</c:f>
              <c:numCache/>
            </c:numRef>
          </c:val>
          <c:smooth val="0"/>
        </c:ser>
        <c:marker val="1"/>
        <c:axId val="1942640"/>
        <c:axId val="17483761"/>
      </c:lineChart>
      <c:catAx>
        <c:axId val="194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17483761"/>
        <c:crosses val="autoZero"/>
        <c:auto val="1"/>
        <c:lblOffset val="100"/>
        <c:noMultiLvlLbl val="0"/>
      </c:catAx>
      <c:valAx>
        <c:axId val="17483761"/>
        <c:scaling>
          <c:orientation val="minMax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1942640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30575"/>
          <c:y val="0.037"/>
          <c:w val="0.64225"/>
          <c:h val="0.1195"/>
        </c:manualLayout>
      </c:layout>
      <c:overlay val="0"/>
      <c:txPr>
        <a:bodyPr vert="horz" rot="0"/>
        <a:lstStyle/>
        <a:p>
          <a:pPr>
            <a:defRPr lang="en-US" cap="none" u="none" baseline="0">
              <a:latin typeface="Meiryo UI"/>
              <a:ea typeface="Meiryo UI"/>
              <a:cs typeface="Meiryo U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農家戸数</c:v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'集計表1'!$C$15:$C$21</c:f>
              <c:strCache/>
            </c:strRef>
          </c:cat>
          <c:val>
            <c:numRef>
              <c:f>'集計表1'!$D$15:$D$21</c:f>
              <c:numCache/>
            </c:numRef>
          </c:val>
        </c:ser>
        <c:axId val="23136122"/>
        <c:axId val="6898507"/>
      </c:barChart>
      <c:lineChart>
        <c:grouping val="standard"/>
        <c:varyColors val="0"/>
        <c:ser>
          <c:idx val="1"/>
          <c:order val="1"/>
          <c:tx>
            <c:v>管理基準適用戸数</c:v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'集計表1'!$C$15:$C$21</c:f>
              <c:strCache/>
            </c:strRef>
          </c:cat>
          <c:val>
            <c:numRef>
              <c:f>'集計表1'!$F$15:$F$21</c:f>
              <c:numCache/>
            </c:numRef>
          </c:val>
          <c:smooth val="0"/>
        </c:ser>
        <c:marker val="1"/>
        <c:axId val="23136122"/>
        <c:axId val="6898507"/>
      </c:lineChart>
      <c:catAx>
        <c:axId val="231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6898507"/>
        <c:crosses val="autoZero"/>
        <c:auto val="1"/>
        <c:lblOffset val="100"/>
        <c:noMultiLvlLbl val="0"/>
      </c:catAx>
      <c:valAx>
        <c:axId val="6898507"/>
        <c:scaling>
          <c:orientation val="minMax"/>
          <c:max val="100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23136122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30575"/>
          <c:y val="0.037"/>
          <c:w val="0.64225"/>
          <c:h val="0.1195"/>
        </c:manualLayout>
      </c:layout>
      <c:overlay val="0"/>
      <c:txPr>
        <a:bodyPr vert="horz" rot="0"/>
        <a:lstStyle/>
        <a:p>
          <a:pPr>
            <a:defRPr lang="en-US" cap="none" u="none" baseline="0">
              <a:latin typeface="Meiryo UI"/>
              <a:ea typeface="Meiryo UI"/>
              <a:cs typeface="Meiryo U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農家戸数</c:v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'集計表1'!$C$25:$C$31</c:f>
              <c:strCache/>
            </c:strRef>
          </c:cat>
          <c:val>
            <c:numRef>
              <c:f>'集計表1'!$D$25:$D$31</c:f>
              <c:numCache/>
            </c:numRef>
          </c:val>
        </c:ser>
        <c:axId val="62086564"/>
        <c:axId val="21908165"/>
      </c:barChart>
      <c:lineChart>
        <c:grouping val="standard"/>
        <c:varyColors val="0"/>
        <c:ser>
          <c:idx val="1"/>
          <c:order val="1"/>
          <c:tx>
            <c:v>管理基準適用戸数</c:v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'集計表1'!$C$25:$C$31</c:f>
              <c:strCache/>
            </c:strRef>
          </c:cat>
          <c:val>
            <c:numRef>
              <c:f>'集計表1'!$F$25:$F$31</c:f>
              <c:numCache/>
            </c:numRef>
          </c:val>
          <c:smooth val="0"/>
        </c:ser>
        <c:marker val="1"/>
        <c:axId val="62086564"/>
        <c:axId val="21908165"/>
      </c:lineChart>
      <c:catAx>
        <c:axId val="620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21908165"/>
        <c:crosses val="autoZero"/>
        <c:auto val="1"/>
        <c:lblOffset val="100"/>
        <c:noMultiLvlLbl val="0"/>
      </c:catAx>
      <c:valAx>
        <c:axId val="21908165"/>
        <c:scaling>
          <c:orientation val="minMax"/>
          <c:max val="15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62086564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30575"/>
          <c:y val="0.037"/>
          <c:w val="0.64225"/>
          <c:h val="0.1195"/>
        </c:manualLayout>
      </c:layout>
      <c:overlay val="0"/>
      <c:txPr>
        <a:bodyPr vert="horz" rot="0"/>
        <a:lstStyle/>
        <a:p>
          <a:pPr>
            <a:defRPr lang="en-US" cap="none" u="none" baseline="0">
              <a:latin typeface="Meiryo UI"/>
              <a:ea typeface="Meiryo UI"/>
              <a:cs typeface="Meiryo U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農家戸数</c:v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'集計表1'!$C$35:$C$41</c:f>
              <c:strCache/>
            </c:strRef>
          </c:cat>
          <c:val>
            <c:numRef>
              <c:f>'集計表1'!$D$35:$D$41</c:f>
              <c:numCache/>
            </c:numRef>
          </c:val>
        </c:ser>
        <c:axId val="62955758"/>
        <c:axId val="29730911"/>
      </c:barChart>
      <c:lineChart>
        <c:grouping val="standard"/>
        <c:varyColors val="0"/>
        <c:ser>
          <c:idx val="1"/>
          <c:order val="1"/>
          <c:tx>
            <c:v>管理基準適用戸数</c:v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'集計表1'!$C$35:$C$41</c:f>
              <c:strCache/>
            </c:strRef>
          </c:cat>
          <c:val>
            <c:numRef>
              <c:f>'集計表1'!$F$35:$F$41</c:f>
              <c:numCache/>
            </c:numRef>
          </c:val>
          <c:smooth val="0"/>
        </c:ser>
        <c:marker val="1"/>
        <c:axId val="62955758"/>
        <c:axId val="29730911"/>
      </c:lineChart>
      <c:catAx>
        <c:axId val="62955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29730911"/>
        <c:crosses val="autoZero"/>
        <c:auto val="1"/>
        <c:lblOffset val="100"/>
        <c:noMultiLvlLbl val="0"/>
      </c:catAx>
      <c:valAx>
        <c:axId val="29730911"/>
        <c:scaling>
          <c:orientation val="minMax"/>
          <c:max val="50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62955758"/>
        <c:crosses val="autoZero"/>
        <c:crossBetween val="between"/>
        <c:dispUnits/>
        <c:majorUnit val="10"/>
      </c:valAx>
    </c:plotArea>
    <c:legend>
      <c:legendPos val="t"/>
      <c:layout>
        <c:manualLayout>
          <c:xMode val="edge"/>
          <c:yMode val="edge"/>
          <c:x val="0.30575"/>
          <c:y val="0.037"/>
          <c:w val="0.64225"/>
          <c:h val="0.1195"/>
        </c:manualLayout>
      </c:layout>
      <c:overlay val="0"/>
      <c:txPr>
        <a:bodyPr vert="horz" rot="0"/>
        <a:lstStyle/>
        <a:p>
          <a:pPr>
            <a:defRPr lang="en-US" cap="none" u="none" baseline="0">
              <a:latin typeface="Meiryo UI"/>
              <a:ea typeface="Meiryo UI"/>
              <a:cs typeface="Meiryo U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農家戸数</c:v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'集計表1'!$C$45:$C$51</c:f>
              <c:strCache/>
            </c:strRef>
          </c:cat>
          <c:val>
            <c:numRef>
              <c:f>'集計表1'!$D$45:$D$51</c:f>
              <c:numCache/>
            </c:numRef>
          </c:val>
        </c:ser>
        <c:axId val="66251608"/>
        <c:axId val="59393561"/>
      </c:barChart>
      <c:lineChart>
        <c:grouping val="standard"/>
        <c:varyColors val="0"/>
        <c:ser>
          <c:idx val="1"/>
          <c:order val="1"/>
          <c:tx>
            <c:v>管理基準適用戸数</c:v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'集計表1'!$C$45:$C$51</c:f>
              <c:strCache/>
            </c:strRef>
          </c:cat>
          <c:val>
            <c:numRef>
              <c:f>'集計表1'!$F$45:$F$51</c:f>
              <c:numCache/>
            </c:numRef>
          </c:val>
          <c:smooth val="0"/>
        </c:ser>
        <c:marker val="1"/>
        <c:axId val="66251608"/>
        <c:axId val="59393561"/>
      </c:lineChart>
      <c:catAx>
        <c:axId val="6625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59393561"/>
        <c:crosses val="autoZero"/>
        <c:auto val="1"/>
        <c:lblOffset val="100"/>
        <c:noMultiLvlLbl val="0"/>
      </c:catAx>
      <c:valAx>
        <c:axId val="59393561"/>
        <c:scaling>
          <c:orientation val="minMax"/>
          <c:max val="15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66251608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30575"/>
          <c:y val="0.037"/>
          <c:w val="0.64225"/>
          <c:h val="0.1195"/>
        </c:manualLayout>
      </c:layout>
      <c:overlay val="0"/>
      <c:txPr>
        <a:bodyPr vert="horz" rot="0"/>
        <a:lstStyle/>
        <a:p>
          <a:pPr>
            <a:defRPr lang="en-US" cap="none" u="none" baseline="0">
              <a:latin typeface="Meiryo UI"/>
              <a:ea typeface="Meiryo UI"/>
              <a:cs typeface="Meiryo U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5"/>
          <c:y val="0.16625"/>
          <c:w val="0.83675"/>
          <c:h val="0.6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'集計表2'!$S$51</c:f>
              <c:strCache>
                <c:ptCount val="1"/>
                <c:pt idx="0">
                  <c:v>乳用牛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'集計表2'!$T$50:$Y$50</c:f>
              <c:strCache/>
            </c:strRef>
          </c:cat>
          <c:val>
            <c:numRef>
              <c:f>'集計表2'!$T$51:$Y$51</c:f>
              <c:numCache/>
            </c:numRef>
          </c:val>
        </c:ser>
        <c:ser>
          <c:idx val="1"/>
          <c:order val="1"/>
          <c:tx>
            <c:strRef>
              <c:f>'集計表2'!$S$52</c:f>
              <c:strCache>
                <c:ptCount val="1"/>
                <c:pt idx="0">
                  <c:v>肉用牛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'集計表2'!$T$50:$Y$50</c:f>
              <c:strCache/>
            </c:strRef>
          </c:cat>
          <c:val>
            <c:numRef>
              <c:f>'集計表2'!$T$52:$Y$52</c:f>
              <c:numCache/>
            </c:numRef>
          </c:val>
        </c:ser>
        <c:ser>
          <c:idx val="2"/>
          <c:order val="2"/>
          <c:tx>
            <c:strRef>
              <c:f>'集計表2'!$S$53</c:f>
              <c:strCache>
                <c:ptCount val="1"/>
                <c:pt idx="0">
                  <c:v>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'集計表2'!$T$50:$Y$50</c:f>
              <c:strCache/>
            </c:strRef>
          </c:cat>
          <c:val>
            <c:numRef>
              <c:f>'集計表2'!$T$53:$Y$53</c:f>
              <c:numCache/>
            </c:numRef>
          </c:val>
        </c:ser>
        <c:ser>
          <c:idx val="3"/>
          <c:order val="3"/>
          <c:tx>
            <c:strRef>
              <c:f>'集計表2'!$S$54</c:f>
              <c:strCache>
                <c:ptCount val="1"/>
                <c:pt idx="0">
                  <c:v>採卵鶏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'集計表2'!$T$50:$Y$50</c:f>
              <c:strCache/>
            </c:strRef>
          </c:cat>
          <c:val>
            <c:numRef>
              <c:f>'集計表2'!$T$54:$Y$54</c:f>
              <c:numCache/>
            </c:numRef>
          </c:val>
        </c:ser>
        <c:ser>
          <c:idx val="4"/>
          <c:order val="4"/>
          <c:tx>
            <c:strRef>
              <c:f>'集計表2'!$S$55</c:f>
              <c:strCache>
                <c:ptCount val="1"/>
                <c:pt idx="0">
                  <c:v>肉用鶏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'集計表2'!$T$50:$Y$50</c:f>
              <c:strCache/>
            </c:strRef>
          </c:cat>
          <c:val>
            <c:numRef>
              <c:f>'集計表2'!$T$55:$Y$55</c:f>
              <c:numCache/>
            </c:numRef>
          </c:val>
        </c:ser>
        <c:ser>
          <c:idx val="5"/>
          <c:order val="5"/>
          <c:tx>
            <c:strRef>
              <c:f>'集計表2'!$S$56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'集計表2'!$T$50:$Y$50</c:f>
              <c:strCache/>
            </c:strRef>
          </c:cat>
          <c:val>
            <c:numRef>
              <c:f>'集計表2'!$T$56:$Y$56</c:f>
              <c:numCache/>
            </c:numRef>
          </c:val>
        </c:ser>
        <c:overlap val="100"/>
        <c:axId val="64780002"/>
        <c:axId val="46149107"/>
      </c:barChart>
      <c:catAx>
        <c:axId val="647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49107"/>
        <c:crosses val="autoZero"/>
        <c:auto val="1"/>
        <c:lblOffset val="100"/>
        <c:noMultiLvlLbl val="0"/>
      </c:catAx>
      <c:valAx>
        <c:axId val="46149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80002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1125"/>
          <c:y val="0.037"/>
          <c:w val="0.72"/>
          <c:h val="0.0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u="none" baseline="0">
          <a:latin typeface="Meiryo UI"/>
          <a:ea typeface="Meiryo UI"/>
          <a:cs typeface="Meiryo UI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25"/>
          <c:y val="0.144"/>
          <c:w val="0.8632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'集計表3'!$O$22:$O$29</c:f>
              <c:strCache/>
            </c:strRef>
          </c:cat>
          <c:val>
            <c:numRef>
              <c:f>'集計表3'!$P$22:$P$29</c:f>
              <c:numCache/>
            </c:numRef>
          </c:val>
        </c:ser>
        <c:axId val="12688780"/>
        <c:axId val="47090157"/>
      </c:barChart>
      <c:catAx>
        <c:axId val="12688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90157"/>
        <c:crosses val="autoZero"/>
        <c:auto val="1"/>
        <c:lblOffset val="100"/>
        <c:noMultiLvlLbl val="0"/>
      </c:catAx>
      <c:valAx>
        <c:axId val="47090157"/>
        <c:scaling>
          <c:orientation val="minMax"/>
          <c:min val="200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crossAx val="1268878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56</xdr:row>
      <xdr:rowOff>152400</xdr:rowOff>
    </xdr:from>
    <xdr:to>
      <xdr:col>8</xdr:col>
      <xdr:colOff>66675</xdr:colOff>
      <xdr:row>68</xdr:row>
      <xdr:rowOff>0</xdr:rowOff>
    </xdr:to>
    <xdr:graphicFrame macro="">
      <xdr:nvGraphicFramePr>
        <xdr:cNvPr id="15" name="グラフ 14"/>
        <xdr:cNvGraphicFramePr/>
      </xdr:nvGraphicFramePr>
      <xdr:xfrm>
        <a:off x="742950" y="12620625"/>
        <a:ext cx="34385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352425</xdr:colOff>
      <xdr:row>57</xdr:row>
      <xdr:rowOff>28575</xdr:rowOff>
    </xdr:from>
    <xdr:to>
      <xdr:col>3</xdr:col>
      <xdr:colOff>561975</xdr:colOff>
      <xdr:row>58</xdr:row>
      <xdr:rowOff>104775</xdr:rowOff>
    </xdr:to>
    <xdr:sp macro="" textlink="">
      <xdr:nvSpPr>
        <xdr:cNvPr id="16" name="テキスト ボックス 15"/>
        <xdr:cNvSpPr txBox="1"/>
      </xdr:nvSpPr>
      <xdr:spPr>
        <a:xfrm>
          <a:off x="1095375" y="12687300"/>
          <a:ext cx="7715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乳用牛</a:t>
          </a:r>
        </a:p>
      </xdr:txBody>
    </xdr:sp>
    <xdr:clientData/>
  </xdr:twoCellAnchor>
  <xdr:twoCellAnchor>
    <xdr:from>
      <xdr:col>2</xdr:col>
      <xdr:colOff>0</xdr:colOff>
      <xdr:row>68</xdr:row>
      <xdr:rowOff>123825</xdr:rowOff>
    </xdr:from>
    <xdr:to>
      <xdr:col>8</xdr:col>
      <xdr:colOff>85725</xdr:colOff>
      <xdr:row>79</xdr:row>
      <xdr:rowOff>152400</xdr:rowOff>
    </xdr:to>
    <xdr:graphicFrame macro="">
      <xdr:nvGraphicFramePr>
        <xdr:cNvPr id="17" name="グラフ 16"/>
        <xdr:cNvGraphicFramePr/>
      </xdr:nvGraphicFramePr>
      <xdr:xfrm>
        <a:off x="742950" y="14878050"/>
        <a:ext cx="34575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390525</xdr:colOff>
      <xdr:row>69</xdr:row>
      <xdr:rowOff>9525</xdr:rowOff>
    </xdr:from>
    <xdr:to>
      <xdr:col>3</xdr:col>
      <xdr:colOff>561975</xdr:colOff>
      <xdr:row>70</xdr:row>
      <xdr:rowOff>66675</xdr:rowOff>
    </xdr:to>
    <xdr:sp macro="" textlink="">
      <xdr:nvSpPr>
        <xdr:cNvPr id="18" name="テキスト ボックス 17"/>
        <xdr:cNvSpPr txBox="1"/>
      </xdr:nvSpPr>
      <xdr:spPr>
        <a:xfrm>
          <a:off x="1133475" y="14954250"/>
          <a:ext cx="7334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肉用牛</a:t>
          </a:r>
        </a:p>
      </xdr:txBody>
    </xdr:sp>
    <xdr:clientData/>
  </xdr:twoCellAnchor>
  <xdr:twoCellAnchor>
    <xdr:from>
      <xdr:col>2</xdr:col>
      <xdr:colOff>9525</xdr:colOff>
      <xdr:row>80</xdr:row>
      <xdr:rowOff>95250</xdr:rowOff>
    </xdr:from>
    <xdr:to>
      <xdr:col>8</xdr:col>
      <xdr:colOff>85725</xdr:colOff>
      <xdr:row>91</xdr:row>
      <xdr:rowOff>123825</xdr:rowOff>
    </xdr:to>
    <xdr:graphicFrame macro="">
      <xdr:nvGraphicFramePr>
        <xdr:cNvPr id="19" name="グラフ 18"/>
        <xdr:cNvGraphicFramePr/>
      </xdr:nvGraphicFramePr>
      <xdr:xfrm>
        <a:off x="752475" y="17135475"/>
        <a:ext cx="34480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400050</xdr:colOff>
      <xdr:row>81</xdr:row>
      <xdr:rowOff>0</xdr:rowOff>
    </xdr:from>
    <xdr:to>
      <xdr:col>3</xdr:col>
      <xdr:colOff>561975</xdr:colOff>
      <xdr:row>82</xdr:row>
      <xdr:rowOff>133350</xdr:rowOff>
    </xdr:to>
    <xdr:sp macro="" textlink="">
      <xdr:nvSpPr>
        <xdr:cNvPr id="20" name="テキスト ボックス 19"/>
        <xdr:cNvSpPr txBox="1"/>
      </xdr:nvSpPr>
      <xdr:spPr>
        <a:xfrm>
          <a:off x="1143000" y="17230725"/>
          <a:ext cx="7239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豚</a:t>
          </a:r>
        </a:p>
      </xdr:txBody>
    </xdr:sp>
    <xdr:clientData/>
  </xdr:twoCellAnchor>
  <xdr:twoCellAnchor>
    <xdr:from>
      <xdr:col>2</xdr:col>
      <xdr:colOff>0</xdr:colOff>
      <xdr:row>92</xdr:row>
      <xdr:rowOff>85725</xdr:rowOff>
    </xdr:from>
    <xdr:to>
      <xdr:col>8</xdr:col>
      <xdr:colOff>66675</xdr:colOff>
      <xdr:row>103</xdr:row>
      <xdr:rowOff>104775</xdr:rowOff>
    </xdr:to>
    <xdr:graphicFrame macro="">
      <xdr:nvGraphicFramePr>
        <xdr:cNvPr id="21" name="グラフ 20"/>
        <xdr:cNvGraphicFramePr/>
      </xdr:nvGraphicFramePr>
      <xdr:xfrm>
        <a:off x="742950" y="19411950"/>
        <a:ext cx="3438525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390525</xdr:colOff>
      <xdr:row>92</xdr:row>
      <xdr:rowOff>152400</xdr:rowOff>
    </xdr:from>
    <xdr:to>
      <xdr:col>3</xdr:col>
      <xdr:colOff>561975</xdr:colOff>
      <xdr:row>94</xdr:row>
      <xdr:rowOff>104775</xdr:rowOff>
    </xdr:to>
    <xdr:sp macro="" textlink="">
      <xdr:nvSpPr>
        <xdr:cNvPr id="22" name="テキスト ボックス 21"/>
        <xdr:cNvSpPr txBox="1"/>
      </xdr:nvSpPr>
      <xdr:spPr>
        <a:xfrm>
          <a:off x="1133475" y="19478625"/>
          <a:ext cx="7334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採卵鶏</a:t>
          </a:r>
        </a:p>
      </xdr:txBody>
    </xdr:sp>
    <xdr:clientData/>
  </xdr:twoCellAnchor>
  <xdr:twoCellAnchor>
    <xdr:from>
      <xdr:col>2</xdr:col>
      <xdr:colOff>9525</xdr:colOff>
      <xdr:row>104</xdr:row>
      <xdr:rowOff>85725</xdr:rowOff>
    </xdr:from>
    <xdr:to>
      <xdr:col>8</xdr:col>
      <xdr:colOff>85725</xdr:colOff>
      <xdr:row>115</xdr:row>
      <xdr:rowOff>104775</xdr:rowOff>
    </xdr:to>
    <xdr:graphicFrame macro="">
      <xdr:nvGraphicFramePr>
        <xdr:cNvPr id="23" name="グラフ 22"/>
        <xdr:cNvGraphicFramePr/>
      </xdr:nvGraphicFramePr>
      <xdr:xfrm>
        <a:off x="752475" y="21697950"/>
        <a:ext cx="3448050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371475</xdr:colOff>
      <xdr:row>104</xdr:row>
      <xdr:rowOff>142875</xdr:rowOff>
    </xdr:from>
    <xdr:to>
      <xdr:col>3</xdr:col>
      <xdr:colOff>561975</xdr:colOff>
      <xdr:row>106</xdr:row>
      <xdr:rowOff>66675</xdr:rowOff>
    </xdr:to>
    <xdr:sp macro="" textlink="">
      <xdr:nvSpPr>
        <xdr:cNvPr id="24" name="テキスト ボックス 23"/>
        <xdr:cNvSpPr txBox="1"/>
      </xdr:nvSpPr>
      <xdr:spPr>
        <a:xfrm>
          <a:off x="1114425" y="21755100"/>
          <a:ext cx="7524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肉用鶏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48</xdr:row>
      <xdr:rowOff>133350</xdr:rowOff>
    </xdr:from>
    <xdr:to>
      <xdr:col>13</xdr:col>
      <xdr:colOff>428625</xdr:colOff>
      <xdr:row>66</xdr:row>
      <xdr:rowOff>152400</xdr:rowOff>
    </xdr:to>
    <xdr:graphicFrame macro="">
      <xdr:nvGraphicFramePr>
        <xdr:cNvPr id="3" name="グラフ 2"/>
        <xdr:cNvGraphicFramePr/>
      </xdr:nvGraphicFramePr>
      <xdr:xfrm>
        <a:off x="457200" y="10086975"/>
        <a:ext cx="54959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53</xdr:row>
      <xdr:rowOff>104775</xdr:rowOff>
    </xdr:from>
    <xdr:to>
      <xdr:col>2</xdr:col>
      <xdr:colOff>314325</xdr:colOff>
      <xdr:row>61</xdr:row>
      <xdr:rowOff>76200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52475" y="11010900"/>
          <a:ext cx="1905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square" lIns="0" tIns="0" rIns="18288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苦情発生件数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114300</xdr:rowOff>
    </xdr:from>
    <xdr:to>
      <xdr:col>10</xdr:col>
      <xdr:colOff>438150</xdr:colOff>
      <xdr:row>36</xdr:row>
      <xdr:rowOff>57150</xdr:rowOff>
    </xdr:to>
    <xdr:graphicFrame macro="">
      <xdr:nvGraphicFramePr>
        <xdr:cNvPr id="2" name="グラフ 1"/>
        <xdr:cNvGraphicFramePr/>
      </xdr:nvGraphicFramePr>
      <xdr:xfrm>
        <a:off x="571500" y="4410075"/>
        <a:ext cx="48768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21</xdr:row>
      <xdr:rowOff>142875</xdr:rowOff>
    </xdr:from>
    <xdr:to>
      <xdr:col>3</xdr:col>
      <xdr:colOff>28575</xdr:colOff>
      <xdr:row>23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542925" y="4438650"/>
          <a:ext cx="10668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（千トン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7.1&#35519;&#26619;\H25\04&#38598;&#35336;\25-2-1&#35519;&#26619;&#12288;H25&#23450;&#26399;&#22577;&#21578;&#65288;&#20840;&#2030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7.1&#35519;&#26619;\H29\4%20&#38598;&#35336;\&#12304;&#38598;&#35336;&#12305;29-7-1&#35519;&#26619;&#31080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様式"/>
      <sheetName val="説明"/>
      <sheetName val="ﾏｽﾀｰｼｰﾄ"/>
    </sheetNames>
    <sheetDataSet>
      <sheetData sheetId="0"/>
      <sheetData sheetId="1"/>
      <sheetData sheetId="2">
        <row r="2">
          <cell r="B2" t="str">
            <v>酪農</v>
          </cell>
          <cell r="C2" t="str">
            <v>○</v>
          </cell>
          <cell r="D2" t="str">
            <v>大津市</v>
          </cell>
          <cell r="E2" t="str">
            <v>○</v>
          </cell>
        </row>
        <row r="3">
          <cell r="B3" t="str">
            <v>肉用牛</v>
          </cell>
          <cell r="C3" t="str">
            <v>×</v>
          </cell>
          <cell r="D3" t="str">
            <v>草津市</v>
          </cell>
          <cell r="E3" t="str">
            <v>×</v>
          </cell>
        </row>
        <row r="4">
          <cell r="B4" t="str">
            <v>豚</v>
          </cell>
          <cell r="D4" t="str">
            <v>守山市</v>
          </cell>
          <cell r="E4" t="str">
            <v>－</v>
          </cell>
        </row>
        <row r="5">
          <cell r="B5" t="str">
            <v>養鶏</v>
          </cell>
          <cell r="D5" t="str">
            <v>栗東市</v>
          </cell>
        </row>
        <row r="6">
          <cell r="B6" t="str">
            <v>養鶏（肉用）</v>
          </cell>
          <cell r="D6" t="str">
            <v>野洲市</v>
          </cell>
        </row>
        <row r="7">
          <cell r="B7" t="str">
            <v>めん山羊</v>
          </cell>
          <cell r="D7" t="str">
            <v>湖南市</v>
          </cell>
        </row>
        <row r="8">
          <cell r="B8" t="str">
            <v>その他家きん</v>
          </cell>
          <cell r="D8" t="str">
            <v>甲賀市</v>
          </cell>
        </row>
        <row r="9">
          <cell r="B9" t="str">
            <v>小学校</v>
          </cell>
          <cell r="D9" t="str">
            <v>近江八幡市</v>
          </cell>
        </row>
        <row r="10">
          <cell r="B10" t="str">
            <v>幼稚園</v>
          </cell>
          <cell r="D10" t="str">
            <v>東近江市</v>
          </cell>
        </row>
        <row r="11">
          <cell r="B11" t="str">
            <v>保育園</v>
          </cell>
          <cell r="D11" t="str">
            <v>彦根市</v>
          </cell>
        </row>
        <row r="12">
          <cell r="B12" t="str">
            <v>家きん（小規模）</v>
          </cell>
          <cell r="D12" t="str">
            <v>米原市</v>
          </cell>
        </row>
        <row r="13">
          <cell r="B13" t="str">
            <v>めん山羊（小規模）</v>
          </cell>
          <cell r="D13" t="str">
            <v>長浜市</v>
          </cell>
        </row>
        <row r="14">
          <cell r="B14" t="str">
            <v>豚等（小規模）</v>
          </cell>
          <cell r="D14" t="str">
            <v>高島市</v>
          </cell>
        </row>
        <row r="15">
          <cell r="B15" t="str">
            <v>馬（小規模）</v>
          </cell>
          <cell r="D15" t="str">
            <v>日野町</v>
          </cell>
        </row>
        <row r="16">
          <cell r="B16" t="str">
            <v>馬</v>
          </cell>
          <cell r="D16" t="str">
            <v>竜王町</v>
          </cell>
        </row>
        <row r="17">
          <cell r="D17" t="str">
            <v>愛荘町</v>
          </cell>
        </row>
        <row r="18">
          <cell r="D18" t="str">
            <v>甲良町</v>
          </cell>
        </row>
        <row r="19">
          <cell r="D19" t="str">
            <v>多賀町</v>
          </cell>
        </row>
        <row r="20">
          <cell r="D20" t="str">
            <v>豊郷町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定期報告"/>
      <sheetName val="調査票1集計"/>
      <sheetName val="非公開情報"/>
      <sheetName val="ふん尿の利用状況"/>
      <sheetName val="集計表1"/>
      <sheetName val="集計表2"/>
      <sheetName val="集計表3"/>
      <sheetName val="集計表5"/>
      <sheetName val="H28作物統計"/>
    </sheetNames>
    <sheetDataSet>
      <sheetData sheetId="0" refreshError="1"/>
      <sheetData sheetId="1">
        <row r="5">
          <cell r="C5" t="str">
            <v>大津市</v>
          </cell>
        </row>
        <row r="183">
          <cell r="J183">
            <v>48</v>
          </cell>
        </row>
        <row r="184">
          <cell r="J184">
            <v>77</v>
          </cell>
        </row>
        <row r="185">
          <cell r="J185">
            <v>4</v>
          </cell>
        </row>
        <row r="186">
          <cell r="J186">
            <v>31</v>
          </cell>
        </row>
        <row r="187">
          <cell r="J187">
            <v>8</v>
          </cell>
          <cell r="AQ187">
            <v>48</v>
          </cell>
        </row>
        <row r="188">
          <cell r="AQ188">
            <v>70</v>
          </cell>
        </row>
        <row r="189">
          <cell r="AQ189">
            <v>3</v>
          </cell>
        </row>
        <row r="190">
          <cell r="AQ190">
            <v>19</v>
          </cell>
        </row>
        <row r="191">
          <cell r="AQ191">
            <v>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>
        <row r="14">
          <cell r="A14" t="str">
            <v>大津市</v>
          </cell>
        </row>
      </sheetData>
      <sheetData sheetId="8">
        <row r="9">
          <cell r="D9">
            <v>2280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6"/>
  <sheetViews>
    <sheetView tabSelected="1" view="pageBreakPreview" zoomScale="70" zoomScaleSheetLayoutView="70" workbookViewId="0" topLeftCell="B1">
      <selection activeCell="B1" sqref="B1"/>
    </sheetView>
  </sheetViews>
  <sheetFormatPr defaultColWidth="9.00390625" defaultRowHeight="15"/>
  <cols>
    <col min="1" max="1" width="3.7109375" style="1" customWidth="1"/>
    <col min="2" max="2" width="7.421875" style="1" customWidth="1"/>
    <col min="3" max="4" width="8.421875" style="1" customWidth="1"/>
    <col min="5" max="5" width="8.421875" style="2" customWidth="1"/>
    <col min="6" max="6" width="8.421875" style="1" customWidth="1"/>
    <col min="7" max="7" width="8.421875" style="3" customWidth="1"/>
    <col min="8" max="12" width="8.421875" style="1" customWidth="1"/>
    <col min="13" max="16384" width="9.00390625" style="1" customWidth="1"/>
  </cols>
  <sheetData>
    <row r="1" spans="2:8" ht="16.5">
      <c r="B1" s="5"/>
      <c r="C1" s="23" t="s">
        <v>0</v>
      </c>
      <c r="D1" s="5"/>
      <c r="E1" s="6"/>
      <c r="F1" s="5"/>
      <c r="G1" s="7"/>
      <c r="H1" s="5"/>
    </row>
    <row r="2" spans="2:8" ht="8.25" customHeight="1">
      <c r="B2" s="5"/>
      <c r="C2" s="5"/>
      <c r="D2" s="5"/>
      <c r="E2" s="6"/>
      <c r="F2" s="5"/>
      <c r="G2" s="7"/>
      <c r="H2" s="5"/>
    </row>
    <row r="3" spans="2:8" ht="18.75" customHeight="1">
      <c r="B3" s="5"/>
      <c r="C3" s="118" t="s">
        <v>1</v>
      </c>
      <c r="D3" s="120" t="s">
        <v>58</v>
      </c>
      <c r="E3" s="121"/>
      <c r="F3" s="120" t="s">
        <v>2</v>
      </c>
      <c r="G3" s="122"/>
      <c r="H3" s="8"/>
    </row>
    <row r="4" spans="2:8" ht="18.75" customHeight="1">
      <c r="B4" s="5"/>
      <c r="C4" s="119"/>
      <c r="D4" s="9"/>
      <c r="E4" s="10" t="s">
        <v>3</v>
      </c>
      <c r="F4" s="9"/>
      <c r="G4" s="11" t="s">
        <v>4</v>
      </c>
      <c r="H4" s="8"/>
    </row>
    <row r="5" spans="2:8" ht="18.75" customHeight="1">
      <c r="B5" s="5"/>
      <c r="C5" s="12" t="s">
        <v>45</v>
      </c>
      <c r="D5" s="13">
        <v>69</v>
      </c>
      <c r="E5" s="14">
        <v>94.09518614482477</v>
      </c>
      <c r="F5" s="13">
        <v>68</v>
      </c>
      <c r="G5" s="15">
        <v>98.55072463768117</v>
      </c>
      <c r="H5" s="16"/>
    </row>
    <row r="6" spans="2:8" ht="18.75" customHeight="1">
      <c r="B6" s="5"/>
      <c r="C6" s="12" t="s">
        <v>5</v>
      </c>
      <c r="D6" s="13">
        <v>66</v>
      </c>
      <c r="E6" s="14">
        <v>95.65217391304348</v>
      </c>
      <c r="F6" s="13">
        <v>66</v>
      </c>
      <c r="G6" s="15">
        <v>100</v>
      </c>
      <c r="H6" s="16"/>
    </row>
    <row r="7" spans="2:8" ht="18.75" customHeight="1">
      <c r="B7" s="5"/>
      <c r="C7" s="12" t="s">
        <v>6</v>
      </c>
      <c r="D7" s="13">
        <v>62</v>
      </c>
      <c r="E7" s="14">
        <v>93.93939393939394</v>
      </c>
      <c r="F7" s="13">
        <v>62</v>
      </c>
      <c r="G7" s="15">
        <v>100</v>
      </c>
      <c r="H7" s="16"/>
    </row>
    <row r="8" spans="2:8" ht="18.75" customHeight="1">
      <c r="B8" s="5"/>
      <c r="C8" s="12" t="s">
        <v>7</v>
      </c>
      <c r="D8" s="13">
        <v>60</v>
      </c>
      <c r="E8" s="14">
        <v>96.7741935483871</v>
      </c>
      <c r="F8" s="13">
        <v>60</v>
      </c>
      <c r="G8" s="15">
        <v>100</v>
      </c>
      <c r="H8" s="16"/>
    </row>
    <row r="9" spans="2:8" ht="18.75" customHeight="1">
      <c r="B9" s="5"/>
      <c r="C9" s="17" t="s">
        <v>46</v>
      </c>
      <c r="D9" s="13">
        <v>57</v>
      </c>
      <c r="E9" s="18">
        <v>95</v>
      </c>
      <c r="F9" s="13">
        <v>55</v>
      </c>
      <c r="G9" s="15">
        <v>96.49122807017544</v>
      </c>
      <c r="H9" s="16"/>
    </row>
    <row r="10" spans="2:8" ht="18.75" customHeight="1">
      <c r="B10" s="5"/>
      <c r="C10" s="17" t="s">
        <v>47</v>
      </c>
      <c r="D10" s="13">
        <v>49</v>
      </c>
      <c r="E10" s="18">
        <v>81.66666666666667</v>
      </c>
      <c r="F10" s="13">
        <v>49</v>
      </c>
      <c r="G10" s="15">
        <v>100</v>
      </c>
      <c r="H10" s="16"/>
    </row>
    <row r="11" spans="2:8" ht="18.75" customHeight="1">
      <c r="B11" s="5"/>
      <c r="C11" s="19" t="s">
        <v>59</v>
      </c>
      <c r="D11" s="20">
        <f>'[2]調査票1集計'!J183</f>
        <v>48</v>
      </c>
      <c r="E11" s="21">
        <f>D11/D9*100</f>
        <v>84.21052631578947</v>
      </c>
      <c r="F11" s="20">
        <f>'[2]調査票1集計'!AQ187</f>
        <v>48</v>
      </c>
      <c r="G11" s="22">
        <f>F11/D11*100</f>
        <v>100</v>
      </c>
      <c r="H11" s="16"/>
    </row>
    <row r="12" spans="2:8" ht="8.25" customHeight="1">
      <c r="B12" s="5"/>
      <c r="C12" s="23"/>
      <c r="D12" s="23"/>
      <c r="E12" s="24"/>
      <c r="F12" s="23"/>
      <c r="G12" s="25"/>
      <c r="H12" s="5"/>
    </row>
    <row r="13" spans="2:8" ht="18.75" customHeight="1">
      <c r="B13" s="5"/>
      <c r="C13" s="118" t="s">
        <v>8</v>
      </c>
      <c r="D13" s="120" t="s">
        <v>58</v>
      </c>
      <c r="E13" s="121"/>
      <c r="F13" s="120" t="s">
        <v>2</v>
      </c>
      <c r="G13" s="122"/>
      <c r="H13" s="8"/>
    </row>
    <row r="14" spans="2:8" ht="18.75" customHeight="1">
      <c r="B14" s="5"/>
      <c r="C14" s="119"/>
      <c r="D14" s="9"/>
      <c r="E14" s="10" t="s">
        <v>3</v>
      </c>
      <c r="F14" s="9"/>
      <c r="G14" s="11" t="s">
        <v>4</v>
      </c>
      <c r="H14" s="8"/>
    </row>
    <row r="15" spans="2:8" ht="18.75" customHeight="1">
      <c r="B15" s="5"/>
      <c r="C15" s="12" t="s">
        <v>45</v>
      </c>
      <c r="D15" s="13">
        <v>94</v>
      </c>
      <c r="E15" s="14">
        <v>97.91666666666666</v>
      </c>
      <c r="F15" s="13">
        <v>82</v>
      </c>
      <c r="G15" s="15">
        <v>87.2340425531915</v>
      </c>
      <c r="H15" s="26"/>
    </row>
    <row r="16" spans="2:8" ht="18.75" customHeight="1">
      <c r="B16" s="5"/>
      <c r="C16" s="12" t="s">
        <v>5</v>
      </c>
      <c r="D16" s="13">
        <v>93</v>
      </c>
      <c r="E16" s="14">
        <v>98.93617021276596</v>
      </c>
      <c r="F16" s="13">
        <v>81</v>
      </c>
      <c r="G16" s="15">
        <v>87.09677419354838</v>
      </c>
      <c r="H16" s="16"/>
    </row>
    <row r="17" spans="2:8" ht="18.75" customHeight="1">
      <c r="B17" s="5"/>
      <c r="C17" s="12" t="s">
        <v>6</v>
      </c>
      <c r="D17" s="13">
        <v>90</v>
      </c>
      <c r="E17" s="14">
        <v>96.7741935483871</v>
      </c>
      <c r="F17" s="13">
        <v>79</v>
      </c>
      <c r="G17" s="15">
        <v>87.77777777777777</v>
      </c>
      <c r="H17" s="16"/>
    </row>
    <row r="18" spans="2:8" ht="18.75" customHeight="1">
      <c r="B18" s="5"/>
      <c r="C18" s="12" t="s">
        <v>7</v>
      </c>
      <c r="D18" s="13">
        <v>88</v>
      </c>
      <c r="E18" s="14">
        <v>97.77777777777777</v>
      </c>
      <c r="F18" s="13">
        <v>82</v>
      </c>
      <c r="G18" s="15">
        <v>93.18181818181817</v>
      </c>
      <c r="H18" s="16"/>
    </row>
    <row r="19" spans="2:8" ht="18.75" customHeight="1">
      <c r="B19" s="5"/>
      <c r="C19" s="17" t="s">
        <v>46</v>
      </c>
      <c r="D19" s="27">
        <v>86</v>
      </c>
      <c r="E19" s="18">
        <v>97.72727272727273</v>
      </c>
      <c r="F19" s="27">
        <v>78</v>
      </c>
      <c r="G19" s="28">
        <v>90.69767441860465</v>
      </c>
      <c r="H19" s="16"/>
    </row>
    <row r="20" spans="2:8" ht="18.75" customHeight="1">
      <c r="B20" s="5"/>
      <c r="C20" s="12" t="s">
        <v>47</v>
      </c>
      <c r="D20" s="27">
        <v>80</v>
      </c>
      <c r="E20" s="18">
        <v>90.9090909090909</v>
      </c>
      <c r="F20" s="27">
        <v>73</v>
      </c>
      <c r="G20" s="28">
        <v>91.25</v>
      </c>
      <c r="H20" s="16"/>
    </row>
    <row r="21" spans="2:8" ht="18.75" customHeight="1">
      <c r="B21" s="5"/>
      <c r="C21" s="19" t="s">
        <v>59</v>
      </c>
      <c r="D21" s="29">
        <f>'[2]調査票1集計'!J184</f>
        <v>77</v>
      </c>
      <c r="E21" s="21">
        <f>D21/D19*100</f>
        <v>89.53488372093024</v>
      </c>
      <c r="F21" s="29">
        <f>'[2]調査票1集計'!AQ188</f>
        <v>70</v>
      </c>
      <c r="G21" s="30">
        <f>F21/D21*100</f>
        <v>90.9090909090909</v>
      </c>
      <c r="H21" s="16"/>
    </row>
    <row r="22" spans="2:8" ht="9.75" customHeight="1">
      <c r="B22" s="5"/>
      <c r="C22" s="23"/>
      <c r="D22" s="23"/>
      <c r="E22" s="24"/>
      <c r="F22" s="23"/>
      <c r="G22" s="25"/>
      <c r="H22" s="5"/>
    </row>
    <row r="23" spans="2:8" ht="18.75" customHeight="1">
      <c r="B23" s="5"/>
      <c r="C23" s="118" t="s">
        <v>9</v>
      </c>
      <c r="D23" s="120" t="s">
        <v>60</v>
      </c>
      <c r="E23" s="121"/>
      <c r="F23" s="120" t="s">
        <v>2</v>
      </c>
      <c r="G23" s="122"/>
      <c r="H23" s="8"/>
    </row>
    <row r="24" spans="2:8" ht="18.75" customHeight="1">
      <c r="B24" s="5"/>
      <c r="C24" s="119"/>
      <c r="D24" s="9"/>
      <c r="E24" s="10" t="s">
        <v>3</v>
      </c>
      <c r="F24" s="9"/>
      <c r="G24" s="11" t="s">
        <v>4</v>
      </c>
      <c r="H24" s="8"/>
    </row>
    <row r="25" spans="2:8" ht="18.75" customHeight="1">
      <c r="B25" s="5"/>
      <c r="C25" s="12" t="s">
        <v>45</v>
      </c>
      <c r="D25" s="13">
        <v>11</v>
      </c>
      <c r="E25" s="14">
        <v>91.66666666666666</v>
      </c>
      <c r="F25" s="13">
        <v>8</v>
      </c>
      <c r="G25" s="15">
        <v>72.72727272727273</v>
      </c>
      <c r="H25" s="16"/>
    </row>
    <row r="26" spans="2:8" ht="18.75" customHeight="1">
      <c r="B26" s="5"/>
      <c r="C26" s="12" t="s">
        <v>5</v>
      </c>
      <c r="D26" s="13">
        <v>7</v>
      </c>
      <c r="E26" s="14">
        <v>63.63636363636363</v>
      </c>
      <c r="F26" s="13">
        <v>4</v>
      </c>
      <c r="G26" s="15">
        <v>57.14285714285714</v>
      </c>
      <c r="H26" s="16"/>
    </row>
    <row r="27" spans="2:8" ht="18.75" customHeight="1">
      <c r="B27" s="5"/>
      <c r="C27" s="12" t="s">
        <v>6</v>
      </c>
      <c r="D27" s="13">
        <v>5</v>
      </c>
      <c r="E27" s="14">
        <v>71.42857142857143</v>
      </c>
      <c r="F27" s="13">
        <v>4</v>
      </c>
      <c r="G27" s="15">
        <v>80</v>
      </c>
      <c r="H27" s="16"/>
    </row>
    <row r="28" spans="2:8" ht="18.75" customHeight="1">
      <c r="B28" s="5"/>
      <c r="C28" s="12" t="s">
        <v>7</v>
      </c>
      <c r="D28" s="13">
        <v>5</v>
      </c>
      <c r="E28" s="14">
        <v>100</v>
      </c>
      <c r="F28" s="13">
        <v>4</v>
      </c>
      <c r="G28" s="15">
        <v>80</v>
      </c>
      <c r="H28" s="16"/>
    </row>
    <row r="29" spans="2:8" ht="18.75" customHeight="1">
      <c r="B29" s="5"/>
      <c r="C29" s="12" t="s">
        <v>46</v>
      </c>
      <c r="D29" s="13">
        <v>5</v>
      </c>
      <c r="E29" s="14">
        <v>100</v>
      </c>
      <c r="F29" s="13">
        <v>4</v>
      </c>
      <c r="G29" s="15">
        <v>80</v>
      </c>
      <c r="H29" s="16"/>
    </row>
    <row r="30" spans="2:8" ht="18.75" customHeight="1">
      <c r="B30" s="5"/>
      <c r="C30" s="12" t="s">
        <v>47</v>
      </c>
      <c r="D30" s="13">
        <v>5</v>
      </c>
      <c r="E30" s="14">
        <v>100</v>
      </c>
      <c r="F30" s="13">
        <v>3</v>
      </c>
      <c r="G30" s="15">
        <v>60</v>
      </c>
      <c r="H30" s="16"/>
    </row>
    <row r="31" spans="2:8" ht="18.75" customHeight="1">
      <c r="B31" s="5"/>
      <c r="C31" s="19" t="s">
        <v>61</v>
      </c>
      <c r="D31" s="20">
        <f>'[2]調査票1集計'!J185</f>
        <v>4</v>
      </c>
      <c r="E31" s="31">
        <f>D31/D29*100</f>
        <v>80</v>
      </c>
      <c r="F31" s="20">
        <f>'[2]調査票1集計'!AQ189</f>
        <v>3</v>
      </c>
      <c r="G31" s="22">
        <f>F31/D31*100</f>
        <v>75</v>
      </c>
      <c r="H31" s="16"/>
    </row>
    <row r="32" spans="2:8" ht="9.75" customHeight="1">
      <c r="B32" s="5"/>
      <c r="C32" s="23"/>
      <c r="D32" s="23"/>
      <c r="E32" s="24"/>
      <c r="F32" s="23"/>
      <c r="G32" s="25"/>
      <c r="H32" s="5"/>
    </row>
    <row r="33" spans="2:8" ht="18.75" customHeight="1">
      <c r="B33" s="5"/>
      <c r="C33" s="118" t="s">
        <v>10</v>
      </c>
      <c r="D33" s="120" t="s">
        <v>58</v>
      </c>
      <c r="E33" s="121"/>
      <c r="F33" s="120" t="s">
        <v>2</v>
      </c>
      <c r="G33" s="122"/>
      <c r="H33" s="8"/>
    </row>
    <row r="34" spans="2:8" ht="18.75" customHeight="1">
      <c r="B34" s="5"/>
      <c r="C34" s="119"/>
      <c r="D34" s="9"/>
      <c r="E34" s="10" t="s">
        <v>3</v>
      </c>
      <c r="F34" s="9"/>
      <c r="G34" s="11" t="s">
        <v>4</v>
      </c>
      <c r="H34" s="8"/>
    </row>
    <row r="35" spans="2:8" ht="18.75" customHeight="1">
      <c r="B35" s="5"/>
      <c r="C35" s="12" t="s">
        <v>45</v>
      </c>
      <c r="D35" s="13">
        <v>45</v>
      </c>
      <c r="E35" s="14">
        <v>97.82608695652173</v>
      </c>
      <c r="F35" s="13">
        <v>30</v>
      </c>
      <c r="G35" s="15">
        <v>66.66666666666666</v>
      </c>
      <c r="H35" s="16"/>
    </row>
    <row r="36" spans="2:8" ht="18.75" customHeight="1">
      <c r="B36" s="5"/>
      <c r="C36" s="12" t="s">
        <v>5</v>
      </c>
      <c r="D36" s="13">
        <v>42</v>
      </c>
      <c r="E36" s="14">
        <v>93.33333333333333</v>
      </c>
      <c r="F36" s="13">
        <v>29</v>
      </c>
      <c r="G36" s="15">
        <v>69.04761904761905</v>
      </c>
      <c r="H36" s="16"/>
    </row>
    <row r="37" spans="2:8" ht="18.75" customHeight="1">
      <c r="B37" s="5"/>
      <c r="C37" s="12" t="s">
        <v>6</v>
      </c>
      <c r="D37" s="13">
        <v>38</v>
      </c>
      <c r="E37" s="14">
        <v>90.47619047619048</v>
      </c>
      <c r="F37" s="13">
        <v>26</v>
      </c>
      <c r="G37" s="15">
        <v>68.42105263157895</v>
      </c>
      <c r="H37" s="16"/>
    </row>
    <row r="38" spans="2:8" ht="18.75" customHeight="1">
      <c r="B38" s="5"/>
      <c r="C38" s="12" t="s">
        <v>7</v>
      </c>
      <c r="D38" s="13">
        <v>38</v>
      </c>
      <c r="E38" s="14">
        <v>100</v>
      </c>
      <c r="F38" s="13">
        <v>25</v>
      </c>
      <c r="G38" s="15">
        <v>65.78947368421053</v>
      </c>
      <c r="H38" s="16"/>
    </row>
    <row r="39" spans="2:8" ht="18.75" customHeight="1">
      <c r="B39" s="5"/>
      <c r="C39" s="12" t="s">
        <v>46</v>
      </c>
      <c r="D39" s="13">
        <v>36</v>
      </c>
      <c r="E39" s="14">
        <v>94.73684210526315</v>
      </c>
      <c r="F39" s="13">
        <v>23</v>
      </c>
      <c r="G39" s="15">
        <v>63.888888888888886</v>
      </c>
      <c r="H39" s="16"/>
    </row>
    <row r="40" spans="2:8" ht="18.75" customHeight="1">
      <c r="B40" s="5"/>
      <c r="C40" s="12" t="s">
        <v>47</v>
      </c>
      <c r="D40" s="13">
        <v>33</v>
      </c>
      <c r="E40" s="14">
        <v>86.8421052631579</v>
      </c>
      <c r="F40" s="13">
        <v>20</v>
      </c>
      <c r="G40" s="15">
        <v>60.60606060606061</v>
      </c>
      <c r="H40" s="16"/>
    </row>
    <row r="41" spans="2:8" ht="18.75" customHeight="1">
      <c r="B41" s="5"/>
      <c r="C41" s="19" t="s">
        <v>59</v>
      </c>
      <c r="D41" s="20">
        <f>'[2]調査票1集計'!J186</f>
        <v>31</v>
      </c>
      <c r="E41" s="31">
        <f>D41/D39*100</f>
        <v>86.11111111111111</v>
      </c>
      <c r="F41" s="20">
        <f>'[2]調査票1集計'!AQ190</f>
        <v>19</v>
      </c>
      <c r="G41" s="22">
        <f>F41/D41*100</f>
        <v>61.29032258064516</v>
      </c>
      <c r="H41" s="16"/>
    </row>
    <row r="42" spans="2:8" ht="10.5" customHeight="1">
      <c r="B42" s="5"/>
      <c r="C42" s="23"/>
      <c r="D42" s="23"/>
      <c r="E42" s="24"/>
      <c r="F42" s="23"/>
      <c r="G42" s="25"/>
      <c r="H42" s="5"/>
    </row>
    <row r="43" spans="2:8" ht="18.75" customHeight="1">
      <c r="B43" s="5"/>
      <c r="C43" s="118" t="s">
        <v>11</v>
      </c>
      <c r="D43" s="120" t="s">
        <v>58</v>
      </c>
      <c r="E43" s="121"/>
      <c r="F43" s="120" t="s">
        <v>2</v>
      </c>
      <c r="G43" s="122"/>
      <c r="H43" s="8"/>
    </row>
    <row r="44" spans="2:8" ht="18.75" customHeight="1">
      <c r="B44" s="5"/>
      <c r="C44" s="119"/>
      <c r="D44" s="9"/>
      <c r="E44" s="10" t="s">
        <v>3</v>
      </c>
      <c r="F44" s="9"/>
      <c r="G44" s="11" t="s">
        <v>4</v>
      </c>
      <c r="H44" s="8"/>
    </row>
    <row r="45" spans="2:8" ht="18.75" customHeight="1">
      <c r="B45" s="5"/>
      <c r="C45" s="12" t="s">
        <v>45</v>
      </c>
      <c r="D45" s="13">
        <v>11</v>
      </c>
      <c r="E45" s="14">
        <v>100</v>
      </c>
      <c r="F45" s="13">
        <v>3</v>
      </c>
      <c r="G45" s="15">
        <v>27.27272727272727</v>
      </c>
      <c r="H45" s="16"/>
    </row>
    <row r="46" spans="2:8" ht="18.75" customHeight="1">
      <c r="B46" s="5"/>
      <c r="C46" s="12" t="s">
        <v>5</v>
      </c>
      <c r="D46" s="13">
        <v>11</v>
      </c>
      <c r="E46" s="14">
        <v>100</v>
      </c>
      <c r="F46" s="13">
        <v>3</v>
      </c>
      <c r="G46" s="15">
        <v>27.27272727272727</v>
      </c>
      <c r="H46" s="16"/>
    </row>
    <row r="47" spans="2:8" ht="18.75" customHeight="1">
      <c r="B47" s="5"/>
      <c r="C47" s="12" t="s">
        <v>6</v>
      </c>
      <c r="D47" s="13">
        <v>9</v>
      </c>
      <c r="E47" s="14">
        <v>81.81818181818183</v>
      </c>
      <c r="F47" s="13">
        <v>3</v>
      </c>
      <c r="G47" s="15">
        <v>33.33333333333333</v>
      </c>
      <c r="H47" s="16"/>
    </row>
    <row r="48" spans="2:8" ht="18.75" customHeight="1">
      <c r="B48" s="5"/>
      <c r="C48" s="12" t="s">
        <v>7</v>
      </c>
      <c r="D48" s="13">
        <v>10</v>
      </c>
      <c r="E48" s="14">
        <v>111.11111111111111</v>
      </c>
      <c r="F48" s="13">
        <v>3</v>
      </c>
      <c r="G48" s="15">
        <v>30</v>
      </c>
      <c r="H48" s="16"/>
    </row>
    <row r="49" spans="2:8" ht="18.75" customHeight="1">
      <c r="B49" s="5"/>
      <c r="C49" s="12" t="s">
        <v>46</v>
      </c>
      <c r="D49" s="13">
        <v>9</v>
      </c>
      <c r="E49" s="14">
        <v>90</v>
      </c>
      <c r="F49" s="13">
        <v>3</v>
      </c>
      <c r="G49" s="15">
        <v>33.33333333333333</v>
      </c>
      <c r="H49" s="16"/>
    </row>
    <row r="50" spans="2:8" ht="18.75" customHeight="1">
      <c r="B50" s="5"/>
      <c r="C50" s="12" t="s">
        <v>47</v>
      </c>
      <c r="D50" s="13">
        <v>8</v>
      </c>
      <c r="E50" s="14">
        <v>80</v>
      </c>
      <c r="F50" s="13">
        <v>2</v>
      </c>
      <c r="G50" s="15">
        <v>25</v>
      </c>
      <c r="H50" s="16"/>
    </row>
    <row r="51" spans="2:8" ht="18.75" customHeight="1">
      <c r="B51" s="5"/>
      <c r="C51" s="19" t="s">
        <v>59</v>
      </c>
      <c r="D51" s="20">
        <f>'[2]調査票1集計'!J187</f>
        <v>8</v>
      </c>
      <c r="E51" s="31">
        <f>D51/D49*100</f>
        <v>88.88888888888889</v>
      </c>
      <c r="F51" s="20">
        <f>'[2]調査票1集計'!AQ191</f>
        <v>2</v>
      </c>
      <c r="G51" s="22">
        <f>F51/D51*100</f>
        <v>25</v>
      </c>
      <c r="H51" s="16"/>
    </row>
    <row r="52" spans="2:8" ht="8.25" customHeight="1">
      <c r="B52" s="5"/>
      <c r="C52" s="23"/>
      <c r="D52" s="23"/>
      <c r="E52" s="24"/>
      <c r="F52" s="23"/>
      <c r="G52" s="25"/>
      <c r="H52" s="5"/>
    </row>
    <row r="53" spans="2:11" ht="17.25" customHeight="1">
      <c r="B53" s="123" t="s">
        <v>56</v>
      </c>
      <c r="C53" s="123"/>
      <c r="D53" s="123"/>
      <c r="E53" s="123"/>
      <c r="F53" s="123"/>
      <c r="G53" s="123"/>
      <c r="H53" s="123"/>
      <c r="I53" s="123"/>
      <c r="J53" s="4"/>
      <c r="K53" s="4"/>
    </row>
    <row r="54" spans="2:11" ht="17.25" customHeight="1">
      <c r="B54" s="124" t="s">
        <v>57</v>
      </c>
      <c r="C54" s="124"/>
      <c r="D54" s="124"/>
      <c r="E54" s="124"/>
      <c r="F54" s="124"/>
      <c r="G54" s="124"/>
      <c r="H54" s="124"/>
      <c r="I54" s="124"/>
      <c r="J54" s="4"/>
      <c r="K54" s="4"/>
    </row>
    <row r="55" spans="2:8" ht="15.75">
      <c r="B55" s="5"/>
      <c r="C55" s="5"/>
      <c r="D55" s="5"/>
      <c r="E55" s="6"/>
      <c r="F55" s="5"/>
      <c r="G55" s="7"/>
      <c r="H55" s="5"/>
    </row>
    <row r="56" spans="2:8" ht="16.5">
      <c r="B56" s="5"/>
      <c r="C56" s="23" t="s">
        <v>12</v>
      </c>
      <c r="D56" s="5"/>
      <c r="E56" s="6"/>
      <c r="F56" s="5"/>
      <c r="G56" s="7"/>
      <c r="H56" s="5"/>
    </row>
  </sheetData>
  <mergeCells count="17">
    <mergeCell ref="C3:C4"/>
    <mergeCell ref="D3:E3"/>
    <mergeCell ref="F3:G3"/>
    <mergeCell ref="C13:C14"/>
    <mergeCell ref="D13:E13"/>
    <mergeCell ref="F13:G13"/>
    <mergeCell ref="C23:C24"/>
    <mergeCell ref="D23:E23"/>
    <mergeCell ref="F23:G23"/>
    <mergeCell ref="C33:C34"/>
    <mergeCell ref="D33:E33"/>
    <mergeCell ref="F33:G33"/>
    <mergeCell ref="C43:C44"/>
    <mergeCell ref="D43:E43"/>
    <mergeCell ref="F43:G43"/>
    <mergeCell ref="B53:I53"/>
    <mergeCell ref="B54:I54"/>
  </mergeCells>
  <printOptions horizontalCentered="1"/>
  <pageMargins left="0.7874015748031497" right="0.7874015748031497" top="0.4330708661417323" bottom="0.3937007874015748" header="0.2362204724409449" footer="0.2362204724409449"/>
  <pageSetup horizontalDpi="600" verticalDpi="600" orientation="portrait" paperSize="9" scale="91" r:id="rId2"/>
  <rowBreaks count="1" manualBreakCount="1">
    <brk id="5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71"/>
  <sheetViews>
    <sheetView view="pageBreakPreview" zoomScale="85" zoomScaleSheetLayoutView="85" workbookViewId="0" topLeftCell="A1"/>
  </sheetViews>
  <sheetFormatPr defaultColWidth="9.140625" defaultRowHeight="15"/>
  <cols>
    <col min="1" max="1" width="3.8515625" style="32" customWidth="1"/>
    <col min="2" max="2" width="5.57421875" style="32" customWidth="1"/>
    <col min="3" max="3" width="9.140625" style="32" customWidth="1"/>
    <col min="4" max="16" width="6.421875" style="32" customWidth="1"/>
    <col min="17" max="17" width="3.8515625" style="32" customWidth="1"/>
    <col min="18" max="18" width="9.00390625" style="32" customWidth="1"/>
    <col min="19" max="19" width="7.57421875" style="32" customWidth="1"/>
    <col min="20" max="26" width="5.57421875" style="32" customWidth="1"/>
    <col min="27" max="16384" width="9.00390625" style="32" customWidth="1"/>
  </cols>
  <sheetData>
    <row r="2" ht="19.5">
      <c r="B2" s="33" t="s">
        <v>73</v>
      </c>
    </row>
    <row r="4" spans="2:16" ht="15">
      <c r="B4" s="125" t="s">
        <v>13</v>
      </c>
      <c r="C4" s="125" t="s">
        <v>14</v>
      </c>
      <c r="D4" s="129" t="s">
        <v>15</v>
      </c>
      <c r="E4" s="129"/>
      <c r="F4" s="129"/>
      <c r="G4" s="129"/>
      <c r="H4" s="129"/>
      <c r="I4" s="129"/>
      <c r="J4" s="129"/>
      <c r="K4" s="129"/>
      <c r="L4" s="130" t="s">
        <v>16</v>
      </c>
      <c r="M4" s="129"/>
      <c r="N4" s="129"/>
      <c r="O4" s="129"/>
      <c r="P4" s="131"/>
    </row>
    <row r="5" spans="2:16" s="39" customFormat="1" ht="68.25" customHeight="1">
      <c r="B5" s="128"/>
      <c r="C5" s="128"/>
      <c r="D5" s="34" t="s">
        <v>17</v>
      </c>
      <c r="E5" s="35" t="s">
        <v>18</v>
      </c>
      <c r="F5" s="35" t="s">
        <v>19</v>
      </c>
      <c r="G5" s="36" t="s">
        <v>20</v>
      </c>
      <c r="H5" s="36" t="s">
        <v>21</v>
      </c>
      <c r="I5" s="35" t="s">
        <v>22</v>
      </c>
      <c r="J5" s="35" t="s">
        <v>23</v>
      </c>
      <c r="K5" s="34" t="s">
        <v>24</v>
      </c>
      <c r="L5" s="37" t="s">
        <v>25</v>
      </c>
      <c r="M5" s="35" t="s">
        <v>26</v>
      </c>
      <c r="N5" s="35" t="s">
        <v>27</v>
      </c>
      <c r="O5" s="35" t="s">
        <v>28</v>
      </c>
      <c r="P5" s="38" t="s">
        <v>23</v>
      </c>
    </row>
    <row r="6" spans="2:16" ht="15">
      <c r="B6" s="125">
        <v>24</v>
      </c>
      <c r="C6" s="40" t="s">
        <v>1</v>
      </c>
      <c r="D6" s="41"/>
      <c r="E6" s="42">
        <v>7</v>
      </c>
      <c r="F6" s="42">
        <v>1</v>
      </c>
      <c r="G6" s="42"/>
      <c r="H6" s="42"/>
      <c r="I6" s="42"/>
      <c r="J6" s="42"/>
      <c r="K6" s="41">
        <v>8</v>
      </c>
      <c r="L6" s="43"/>
      <c r="M6" s="42">
        <v>8</v>
      </c>
      <c r="N6" s="42"/>
      <c r="O6" s="42"/>
      <c r="P6" s="44"/>
    </row>
    <row r="7" spans="2:16" ht="15">
      <c r="B7" s="126"/>
      <c r="C7" s="45" t="s">
        <v>8</v>
      </c>
      <c r="D7" s="46"/>
      <c r="E7" s="47">
        <v>1</v>
      </c>
      <c r="F7" s="47">
        <v>1</v>
      </c>
      <c r="G7" s="47"/>
      <c r="H7" s="47"/>
      <c r="I7" s="47"/>
      <c r="J7" s="47">
        <v>1</v>
      </c>
      <c r="K7" s="46">
        <v>3</v>
      </c>
      <c r="L7" s="48"/>
      <c r="M7" s="47">
        <v>3</v>
      </c>
      <c r="N7" s="47"/>
      <c r="O7" s="47"/>
      <c r="P7" s="49"/>
    </row>
    <row r="8" spans="2:16" ht="15">
      <c r="B8" s="126"/>
      <c r="C8" s="45" t="s">
        <v>29</v>
      </c>
      <c r="D8" s="46"/>
      <c r="E8" s="47">
        <v>1</v>
      </c>
      <c r="F8" s="47"/>
      <c r="G8" s="47"/>
      <c r="H8" s="47"/>
      <c r="I8" s="47"/>
      <c r="J8" s="47"/>
      <c r="K8" s="46">
        <v>1</v>
      </c>
      <c r="L8" s="48"/>
      <c r="M8" s="47">
        <v>1</v>
      </c>
      <c r="N8" s="47"/>
      <c r="O8" s="47"/>
      <c r="P8" s="49"/>
    </row>
    <row r="9" spans="2:16" ht="15">
      <c r="B9" s="126"/>
      <c r="C9" s="45" t="s">
        <v>10</v>
      </c>
      <c r="D9" s="46">
        <v>1</v>
      </c>
      <c r="E9" s="47">
        <v>3</v>
      </c>
      <c r="F9" s="47"/>
      <c r="G9" s="47"/>
      <c r="H9" s="47"/>
      <c r="I9" s="47">
        <v>4</v>
      </c>
      <c r="J9" s="47"/>
      <c r="K9" s="46">
        <v>8</v>
      </c>
      <c r="L9" s="48"/>
      <c r="M9" s="47">
        <v>8</v>
      </c>
      <c r="N9" s="47"/>
      <c r="O9" s="47"/>
      <c r="P9" s="49"/>
    </row>
    <row r="10" spans="2:16" ht="15">
      <c r="B10" s="126"/>
      <c r="C10" s="40" t="s">
        <v>11</v>
      </c>
      <c r="D10" s="41"/>
      <c r="E10" s="42">
        <v>1</v>
      </c>
      <c r="F10" s="42"/>
      <c r="G10" s="42"/>
      <c r="H10" s="42"/>
      <c r="I10" s="42"/>
      <c r="J10" s="42"/>
      <c r="K10" s="46">
        <v>1</v>
      </c>
      <c r="L10" s="43"/>
      <c r="M10" s="42">
        <v>1</v>
      </c>
      <c r="N10" s="42"/>
      <c r="O10" s="42"/>
      <c r="P10" s="44"/>
    </row>
    <row r="11" spans="2:16" ht="15">
      <c r="B11" s="127"/>
      <c r="C11" s="50" t="s">
        <v>24</v>
      </c>
      <c r="D11" s="51">
        <v>1</v>
      </c>
      <c r="E11" s="52">
        <v>13</v>
      </c>
      <c r="F11" s="52">
        <v>2</v>
      </c>
      <c r="G11" s="52"/>
      <c r="H11" s="52"/>
      <c r="I11" s="52">
        <v>4</v>
      </c>
      <c r="J11" s="52">
        <v>1</v>
      </c>
      <c r="K11" s="51">
        <v>21</v>
      </c>
      <c r="L11" s="53"/>
      <c r="M11" s="52">
        <v>21</v>
      </c>
      <c r="N11" s="52"/>
      <c r="O11" s="52"/>
      <c r="P11" s="54"/>
    </row>
    <row r="12" spans="2:16" ht="15">
      <c r="B12" s="125">
        <v>25</v>
      </c>
      <c r="C12" s="40" t="s">
        <v>1</v>
      </c>
      <c r="D12" s="41"/>
      <c r="E12" s="42">
        <v>9</v>
      </c>
      <c r="F12" s="42"/>
      <c r="G12" s="42"/>
      <c r="H12" s="42"/>
      <c r="I12" s="42"/>
      <c r="J12" s="42"/>
      <c r="K12" s="41">
        <v>9</v>
      </c>
      <c r="L12" s="43"/>
      <c r="M12" s="42">
        <v>9</v>
      </c>
      <c r="N12" s="42"/>
      <c r="O12" s="42"/>
      <c r="P12" s="44"/>
    </row>
    <row r="13" spans="2:16" ht="15">
      <c r="B13" s="126"/>
      <c r="C13" s="45" t="s">
        <v>8</v>
      </c>
      <c r="D13" s="46"/>
      <c r="E13" s="47">
        <v>1</v>
      </c>
      <c r="F13" s="47"/>
      <c r="G13" s="47"/>
      <c r="H13" s="47"/>
      <c r="I13" s="47"/>
      <c r="J13" s="47"/>
      <c r="K13" s="46">
        <v>1</v>
      </c>
      <c r="L13" s="48"/>
      <c r="M13" s="47">
        <v>1</v>
      </c>
      <c r="N13" s="47"/>
      <c r="O13" s="47"/>
      <c r="P13" s="49"/>
    </row>
    <row r="14" spans="2:16" ht="15">
      <c r="B14" s="126"/>
      <c r="C14" s="45" t="s">
        <v>29</v>
      </c>
      <c r="D14" s="46"/>
      <c r="E14" s="47">
        <v>4</v>
      </c>
      <c r="F14" s="47"/>
      <c r="G14" s="47"/>
      <c r="H14" s="47"/>
      <c r="I14" s="47"/>
      <c r="J14" s="47"/>
      <c r="K14" s="46">
        <v>4</v>
      </c>
      <c r="L14" s="48"/>
      <c r="M14" s="47">
        <v>4</v>
      </c>
      <c r="N14" s="47"/>
      <c r="O14" s="47"/>
      <c r="P14" s="49"/>
    </row>
    <row r="15" spans="2:16" ht="15">
      <c r="B15" s="126"/>
      <c r="C15" s="45" t="s">
        <v>10</v>
      </c>
      <c r="D15" s="46"/>
      <c r="E15" s="47">
        <v>7</v>
      </c>
      <c r="F15" s="47"/>
      <c r="G15" s="47"/>
      <c r="H15" s="47"/>
      <c r="I15" s="47">
        <v>1</v>
      </c>
      <c r="J15" s="47"/>
      <c r="K15" s="46">
        <v>8</v>
      </c>
      <c r="L15" s="48"/>
      <c r="M15" s="47">
        <v>8</v>
      </c>
      <c r="N15" s="47"/>
      <c r="O15" s="47"/>
      <c r="P15" s="49"/>
    </row>
    <row r="16" spans="2:16" ht="15">
      <c r="B16" s="126"/>
      <c r="C16" s="40" t="s">
        <v>11</v>
      </c>
      <c r="D16" s="46"/>
      <c r="E16" s="47"/>
      <c r="F16" s="47"/>
      <c r="G16" s="47">
        <v>1</v>
      </c>
      <c r="H16" s="47"/>
      <c r="I16" s="47"/>
      <c r="J16" s="47"/>
      <c r="K16" s="46">
        <v>1</v>
      </c>
      <c r="L16" s="48"/>
      <c r="M16" s="47">
        <v>1</v>
      </c>
      <c r="N16" s="47"/>
      <c r="O16" s="47"/>
      <c r="P16" s="49"/>
    </row>
    <row r="17" spans="2:16" ht="15">
      <c r="B17" s="126"/>
      <c r="C17" s="55" t="s">
        <v>23</v>
      </c>
      <c r="D17" s="41"/>
      <c r="E17" s="42">
        <v>1</v>
      </c>
      <c r="F17" s="42"/>
      <c r="G17" s="42"/>
      <c r="H17" s="42"/>
      <c r="I17" s="42"/>
      <c r="J17" s="42"/>
      <c r="K17" s="46">
        <v>1</v>
      </c>
      <c r="L17" s="43"/>
      <c r="M17" s="42">
        <v>1</v>
      </c>
      <c r="N17" s="42"/>
      <c r="O17" s="42"/>
      <c r="P17" s="44"/>
    </row>
    <row r="18" spans="2:16" ht="15">
      <c r="B18" s="127"/>
      <c r="C18" s="50" t="s">
        <v>24</v>
      </c>
      <c r="D18" s="52"/>
      <c r="E18" s="52">
        <v>22</v>
      </c>
      <c r="F18" s="52"/>
      <c r="G18" s="52">
        <v>1</v>
      </c>
      <c r="H18" s="52"/>
      <c r="I18" s="52">
        <v>1</v>
      </c>
      <c r="J18" s="52"/>
      <c r="K18" s="51">
        <v>24</v>
      </c>
      <c r="L18" s="53"/>
      <c r="M18" s="52">
        <v>24</v>
      </c>
      <c r="N18" s="52"/>
      <c r="O18" s="52"/>
      <c r="P18" s="54"/>
    </row>
    <row r="19" spans="2:16" ht="15">
      <c r="B19" s="125">
        <v>26</v>
      </c>
      <c r="C19" s="40" t="s">
        <v>1</v>
      </c>
      <c r="D19" s="56"/>
      <c r="E19" s="57">
        <v>6</v>
      </c>
      <c r="F19" s="57">
        <v>1</v>
      </c>
      <c r="G19" s="57"/>
      <c r="H19" s="57"/>
      <c r="I19" s="57"/>
      <c r="J19" s="42"/>
      <c r="K19" s="41">
        <v>7</v>
      </c>
      <c r="L19" s="43"/>
      <c r="M19" s="42">
        <v>7</v>
      </c>
      <c r="N19" s="42"/>
      <c r="O19" s="42"/>
      <c r="P19" s="44"/>
    </row>
    <row r="20" spans="2:16" ht="15">
      <c r="B20" s="126"/>
      <c r="C20" s="45" t="s">
        <v>8</v>
      </c>
      <c r="D20" s="46"/>
      <c r="E20" s="47"/>
      <c r="F20" s="47"/>
      <c r="G20" s="47"/>
      <c r="H20" s="47"/>
      <c r="I20" s="47"/>
      <c r="J20" s="47"/>
      <c r="K20" s="46">
        <v>0</v>
      </c>
      <c r="L20" s="48"/>
      <c r="M20" s="47">
        <v>0</v>
      </c>
      <c r="N20" s="47"/>
      <c r="O20" s="47"/>
      <c r="P20" s="49"/>
    </row>
    <row r="21" spans="2:16" ht="15">
      <c r="B21" s="126"/>
      <c r="C21" s="45" t="s">
        <v>29</v>
      </c>
      <c r="D21" s="46"/>
      <c r="E21" s="47">
        <v>1</v>
      </c>
      <c r="F21" s="47"/>
      <c r="G21" s="47"/>
      <c r="H21" s="47"/>
      <c r="I21" s="47"/>
      <c r="J21" s="47"/>
      <c r="K21" s="46">
        <v>1</v>
      </c>
      <c r="L21" s="48"/>
      <c r="M21" s="47">
        <v>1</v>
      </c>
      <c r="N21" s="47"/>
      <c r="O21" s="47"/>
      <c r="P21" s="49"/>
    </row>
    <row r="22" spans="2:16" ht="15">
      <c r="B22" s="126"/>
      <c r="C22" s="45" t="s">
        <v>10</v>
      </c>
      <c r="D22" s="46"/>
      <c r="E22" s="47">
        <v>5</v>
      </c>
      <c r="F22" s="47"/>
      <c r="G22" s="47"/>
      <c r="H22" s="47"/>
      <c r="I22" s="47">
        <v>1</v>
      </c>
      <c r="J22" s="47"/>
      <c r="K22" s="46">
        <v>6</v>
      </c>
      <c r="L22" s="48"/>
      <c r="M22" s="47">
        <v>6</v>
      </c>
      <c r="N22" s="47"/>
      <c r="O22" s="47"/>
      <c r="P22" s="49"/>
    </row>
    <row r="23" spans="2:16" ht="15">
      <c r="B23" s="126"/>
      <c r="C23" s="40" t="s">
        <v>11</v>
      </c>
      <c r="D23" s="41"/>
      <c r="E23" s="42"/>
      <c r="F23" s="42"/>
      <c r="G23" s="42">
        <v>1</v>
      </c>
      <c r="H23" s="42"/>
      <c r="I23" s="42"/>
      <c r="J23" s="42"/>
      <c r="K23" s="58">
        <v>1</v>
      </c>
      <c r="L23" s="43"/>
      <c r="M23" s="42">
        <v>1</v>
      </c>
      <c r="N23" s="42"/>
      <c r="O23" s="42"/>
      <c r="P23" s="44"/>
    </row>
    <row r="24" spans="2:16" ht="15">
      <c r="B24" s="126"/>
      <c r="C24" s="55" t="s">
        <v>23</v>
      </c>
      <c r="D24" s="59"/>
      <c r="E24" s="60">
        <v>1</v>
      </c>
      <c r="F24" s="60"/>
      <c r="G24" s="60"/>
      <c r="H24" s="60"/>
      <c r="I24" s="60"/>
      <c r="J24" s="60"/>
      <c r="K24" s="59">
        <v>1</v>
      </c>
      <c r="L24" s="61"/>
      <c r="M24" s="60">
        <v>1</v>
      </c>
      <c r="N24" s="60"/>
      <c r="O24" s="60"/>
      <c r="P24" s="62"/>
    </row>
    <row r="25" spans="2:16" ht="15">
      <c r="B25" s="127"/>
      <c r="C25" s="50" t="s">
        <v>24</v>
      </c>
      <c r="D25" s="52"/>
      <c r="E25" s="52">
        <v>13</v>
      </c>
      <c r="F25" s="52">
        <v>1</v>
      </c>
      <c r="G25" s="52">
        <v>1</v>
      </c>
      <c r="H25" s="52"/>
      <c r="I25" s="52">
        <v>1</v>
      </c>
      <c r="J25" s="52"/>
      <c r="K25" s="51">
        <v>16</v>
      </c>
      <c r="L25" s="53"/>
      <c r="M25" s="52">
        <v>16</v>
      </c>
      <c r="N25" s="52"/>
      <c r="O25" s="52"/>
      <c r="P25" s="54"/>
    </row>
    <row r="26" spans="2:16" ht="15">
      <c r="B26" s="125">
        <v>27</v>
      </c>
      <c r="C26" s="40" t="s">
        <v>1</v>
      </c>
      <c r="D26" s="56"/>
      <c r="E26" s="57">
        <v>3</v>
      </c>
      <c r="F26" s="57"/>
      <c r="G26" s="57"/>
      <c r="H26" s="57"/>
      <c r="I26" s="57"/>
      <c r="J26" s="42">
        <v>2</v>
      </c>
      <c r="K26" s="41">
        <v>5</v>
      </c>
      <c r="L26" s="43"/>
      <c r="M26" s="42">
        <v>5</v>
      </c>
      <c r="N26" s="42"/>
      <c r="O26" s="42"/>
      <c r="P26" s="44"/>
    </row>
    <row r="27" spans="2:16" ht="15">
      <c r="B27" s="126"/>
      <c r="C27" s="45" t="s">
        <v>8</v>
      </c>
      <c r="D27" s="46"/>
      <c r="E27" s="47"/>
      <c r="F27" s="47"/>
      <c r="G27" s="47"/>
      <c r="H27" s="47"/>
      <c r="I27" s="47"/>
      <c r="J27" s="47">
        <v>3</v>
      </c>
      <c r="K27" s="46">
        <v>3</v>
      </c>
      <c r="L27" s="48"/>
      <c r="M27" s="47">
        <v>3</v>
      </c>
      <c r="N27" s="47"/>
      <c r="O27" s="47"/>
      <c r="P27" s="49"/>
    </row>
    <row r="28" spans="2:16" ht="15">
      <c r="B28" s="126"/>
      <c r="C28" s="45" t="s">
        <v>29</v>
      </c>
      <c r="D28" s="46"/>
      <c r="E28" s="47">
        <v>1</v>
      </c>
      <c r="F28" s="47"/>
      <c r="G28" s="47">
        <v>2</v>
      </c>
      <c r="H28" s="47"/>
      <c r="I28" s="47"/>
      <c r="J28" s="47"/>
      <c r="K28" s="46">
        <v>3</v>
      </c>
      <c r="L28" s="48"/>
      <c r="M28" s="47">
        <v>3</v>
      </c>
      <c r="N28" s="47"/>
      <c r="O28" s="47"/>
      <c r="P28" s="49"/>
    </row>
    <row r="29" spans="2:16" ht="15">
      <c r="B29" s="126"/>
      <c r="C29" s="45" t="s">
        <v>10</v>
      </c>
      <c r="D29" s="46"/>
      <c r="E29" s="47">
        <v>2</v>
      </c>
      <c r="F29" s="47"/>
      <c r="G29" s="47"/>
      <c r="H29" s="47"/>
      <c r="I29" s="47">
        <v>3</v>
      </c>
      <c r="J29" s="47"/>
      <c r="K29" s="46">
        <v>5</v>
      </c>
      <c r="L29" s="48"/>
      <c r="M29" s="47">
        <v>5</v>
      </c>
      <c r="N29" s="47"/>
      <c r="O29" s="47"/>
      <c r="P29" s="49"/>
    </row>
    <row r="30" spans="2:16" ht="15">
      <c r="B30" s="126"/>
      <c r="C30" s="40" t="s">
        <v>11</v>
      </c>
      <c r="D30" s="41"/>
      <c r="E30" s="42"/>
      <c r="F30" s="42"/>
      <c r="G30" s="42">
        <v>1</v>
      </c>
      <c r="H30" s="42"/>
      <c r="I30" s="42"/>
      <c r="J30" s="42"/>
      <c r="K30" s="58">
        <v>1</v>
      </c>
      <c r="L30" s="43"/>
      <c r="M30" s="42">
        <v>1</v>
      </c>
      <c r="N30" s="42"/>
      <c r="O30" s="42"/>
      <c r="P30" s="44"/>
    </row>
    <row r="31" spans="2:16" ht="15">
      <c r="B31" s="126"/>
      <c r="C31" s="55" t="s">
        <v>23</v>
      </c>
      <c r="D31" s="59"/>
      <c r="E31" s="60">
        <v>1</v>
      </c>
      <c r="F31" s="60"/>
      <c r="G31" s="60"/>
      <c r="H31" s="60"/>
      <c r="I31" s="60"/>
      <c r="J31" s="60"/>
      <c r="K31" s="59">
        <v>1</v>
      </c>
      <c r="L31" s="61"/>
      <c r="M31" s="60">
        <v>1</v>
      </c>
      <c r="N31" s="60"/>
      <c r="O31" s="60"/>
      <c r="P31" s="62"/>
    </row>
    <row r="32" spans="2:16" ht="15">
      <c r="B32" s="127"/>
      <c r="C32" s="50" t="s">
        <v>24</v>
      </c>
      <c r="D32" s="52"/>
      <c r="E32" s="52">
        <v>7</v>
      </c>
      <c r="F32" s="52"/>
      <c r="G32" s="52">
        <v>3</v>
      </c>
      <c r="H32" s="52"/>
      <c r="I32" s="52">
        <v>3</v>
      </c>
      <c r="J32" s="52">
        <v>5</v>
      </c>
      <c r="K32" s="51">
        <v>18</v>
      </c>
      <c r="L32" s="53"/>
      <c r="M32" s="52">
        <v>18</v>
      </c>
      <c r="N32" s="52"/>
      <c r="O32" s="52"/>
      <c r="P32" s="54"/>
    </row>
    <row r="33" spans="2:16" ht="15">
      <c r="B33" s="125">
        <v>28</v>
      </c>
      <c r="C33" s="40" t="s">
        <v>1</v>
      </c>
      <c r="D33" s="56"/>
      <c r="E33" s="57">
        <v>1</v>
      </c>
      <c r="F33" s="57"/>
      <c r="G33" s="57"/>
      <c r="H33" s="57"/>
      <c r="I33" s="57"/>
      <c r="J33" s="42">
        <v>1</v>
      </c>
      <c r="K33" s="41">
        <v>2</v>
      </c>
      <c r="L33" s="43"/>
      <c r="M33" s="42">
        <v>2</v>
      </c>
      <c r="N33" s="42"/>
      <c r="O33" s="42"/>
      <c r="P33" s="44"/>
    </row>
    <row r="34" spans="2:16" ht="15">
      <c r="B34" s="126"/>
      <c r="C34" s="45" t="s">
        <v>8</v>
      </c>
      <c r="D34" s="46"/>
      <c r="E34" s="47">
        <v>1</v>
      </c>
      <c r="F34" s="47"/>
      <c r="G34" s="47"/>
      <c r="H34" s="47"/>
      <c r="I34" s="47"/>
      <c r="J34" s="47">
        <v>1</v>
      </c>
      <c r="K34" s="46">
        <v>2</v>
      </c>
      <c r="L34" s="48"/>
      <c r="M34" s="47">
        <v>1</v>
      </c>
      <c r="N34" s="47"/>
      <c r="O34" s="47">
        <v>1</v>
      </c>
      <c r="P34" s="49"/>
    </row>
    <row r="35" spans="2:16" ht="15">
      <c r="B35" s="126"/>
      <c r="C35" s="45" t="s">
        <v>29</v>
      </c>
      <c r="D35" s="46"/>
      <c r="E35" s="47"/>
      <c r="F35" s="47"/>
      <c r="G35" s="47"/>
      <c r="H35" s="47"/>
      <c r="I35" s="47">
        <v>1</v>
      </c>
      <c r="J35" s="47"/>
      <c r="K35" s="46">
        <v>1</v>
      </c>
      <c r="L35" s="48"/>
      <c r="M35" s="47"/>
      <c r="N35" s="47"/>
      <c r="O35" s="47">
        <v>1</v>
      </c>
      <c r="P35" s="49"/>
    </row>
    <row r="36" spans="2:16" ht="15">
      <c r="B36" s="126"/>
      <c r="C36" s="45" t="s">
        <v>10</v>
      </c>
      <c r="D36" s="46"/>
      <c r="E36" s="47">
        <v>2</v>
      </c>
      <c r="F36" s="47"/>
      <c r="G36" s="47"/>
      <c r="H36" s="47"/>
      <c r="I36" s="47">
        <v>5</v>
      </c>
      <c r="J36" s="47"/>
      <c r="K36" s="46">
        <v>7</v>
      </c>
      <c r="L36" s="48"/>
      <c r="M36" s="47">
        <v>4</v>
      </c>
      <c r="N36" s="47"/>
      <c r="O36" s="47">
        <v>3</v>
      </c>
      <c r="P36" s="49"/>
    </row>
    <row r="37" spans="2:16" ht="15">
      <c r="B37" s="126"/>
      <c r="C37" s="40" t="s">
        <v>11</v>
      </c>
      <c r="D37" s="41"/>
      <c r="E37" s="42"/>
      <c r="F37" s="42"/>
      <c r="G37" s="42">
        <v>1</v>
      </c>
      <c r="H37" s="42"/>
      <c r="I37" s="42"/>
      <c r="J37" s="42"/>
      <c r="K37" s="58">
        <v>1</v>
      </c>
      <c r="L37" s="43"/>
      <c r="M37" s="42">
        <v>1</v>
      </c>
      <c r="N37" s="42"/>
      <c r="O37" s="42"/>
      <c r="P37" s="44"/>
    </row>
    <row r="38" spans="2:16" ht="15">
      <c r="B38" s="126"/>
      <c r="C38" s="55" t="s">
        <v>23</v>
      </c>
      <c r="D38" s="59"/>
      <c r="E38" s="60">
        <v>1</v>
      </c>
      <c r="F38" s="60"/>
      <c r="G38" s="60"/>
      <c r="H38" s="60"/>
      <c r="I38" s="60"/>
      <c r="J38" s="60"/>
      <c r="K38" s="59">
        <v>1</v>
      </c>
      <c r="L38" s="61"/>
      <c r="M38" s="60">
        <v>1</v>
      </c>
      <c r="N38" s="60"/>
      <c r="O38" s="60"/>
      <c r="P38" s="62"/>
    </row>
    <row r="39" spans="2:16" ht="15">
      <c r="B39" s="127"/>
      <c r="C39" s="50" t="s">
        <v>24</v>
      </c>
      <c r="D39" s="52"/>
      <c r="E39" s="52">
        <v>5</v>
      </c>
      <c r="F39" s="52"/>
      <c r="G39" s="52">
        <v>1</v>
      </c>
      <c r="H39" s="52"/>
      <c r="I39" s="52">
        <v>6</v>
      </c>
      <c r="J39" s="52">
        <v>2</v>
      </c>
      <c r="K39" s="51">
        <v>14</v>
      </c>
      <c r="L39" s="53"/>
      <c r="M39" s="52">
        <v>9</v>
      </c>
      <c r="N39" s="52"/>
      <c r="O39" s="52">
        <v>5</v>
      </c>
      <c r="P39" s="54"/>
    </row>
    <row r="40" spans="2:16" ht="15">
      <c r="B40" s="125">
        <v>29</v>
      </c>
      <c r="C40" s="40" t="s">
        <v>1</v>
      </c>
      <c r="D40" s="56"/>
      <c r="E40" s="57">
        <v>2</v>
      </c>
      <c r="F40" s="57"/>
      <c r="G40" s="57"/>
      <c r="H40" s="57"/>
      <c r="I40" s="57"/>
      <c r="J40" s="42">
        <v>1</v>
      </c>
      <c r="K40" s="41">
        <v>3</v>
      </c>
      <c r="L40" s="43">
        <v>1</v>
      </c>
      <c r="M40" s="42">
        <v>2</v>
      </c>
      <c r="N40" s="42"/>
      <c r="O40" s="42"/>
      <c r="P40" s="44"/>
    </row>
    <row r="41" spans="2:16" ht="15">
      <c r="B41" s="126"/>
      <c r="C41" s="45" t="s">
        <v>8</v>
      </c>
      <c r="D41" s="46"/>
      <c r="E41" s="47">
        <v>2</v>
      </c>
      <c r="F41" s="47"/>
      <c r="G41" s="47"/>
      <c r="H41" s="47"/>
      <c r="I41" s="47"/>
      <c r="J41" s="47"/>
      <c r="K41" s="46">
        <v>2</v>
      </c>
      <c r="L41" s="48"/>
      <c r="M41" s="47">
        <v>1</v>
      </c>
      <c r="N41" s="47"/>
      <c r="O41" s="47">
        <v>1</v>
      </c>
      <c r="P41" s="49"/>
    </row>
    <row r="42" spans="2:16" ht="15">
      <c r="B42" s="126"/>
      <c r="C42" s="45" t="s">
        <v>29</v>
      </c>
      <c r="D42" s="46"/>
      <c r="E42" s="47"/>
      <c r="F42" s="47"/>
      <c r="G42" s="47"/>
      <c r="H42" s="47"/>
      <c r="I42" s="47">
        <v>1</v>
      </c>
      <c r="J42" s="47"/>
      <c r="K42" s="46">
        <v>1</v>
      </c>
      <c r="L42" s="48"/>
      <c r="M42" s="47"/>
      <c r="N42" s="47"/>
      <c r="O42" s="47">
        <v>1</v>
      </c>
      <c r="P42" s="49"/>
    </row>
    <row r="43" spans="2:16" ht="15">
      <c r="B43" s="126"/>
      <c r="C43" s="45" t="s">
        <v>10</v>
      </c>
      <c r="D43" s="46"/>
      <c r="E43" s="47">
        <v>2</v>
      </c>
      <c r="F43" s="47"/>
      <c r="G43" s="47"/>
      <c r="H43" s="47"/>
      <c r="I43" s="47">
        <v>4</v>
      </c>
      <c r="J43" s="47"/>
      <c r="K43" s="46">
        <v>6</v>
      </c>
      <c r="L43" s="48"/>
      <c r="M43" s="47">
        <v>3</v>
      </c>
      <c r="N43" s="47"/>
      <c r="O43" s="47">
        <v>3</v>
      </c>
      <c r="P43" s="49"/>
    </row>
    <row r="44" spans="2:16" ht="15">
      <c r="B44" s="126"/>
      <c r="C44" s="40" t="s">
        <v>11</v>
      </c>
      <c r="D44" s="41"/>
      <c r="E44" s="42"/>
      <c r="F44" s="42"/>
      <c r="G44" s="42">
        <v>1</v>
      </c>
      <c r="H44" s="42"/>
      <c r="I44" s="42"/>
      <c r="J44" s="42"/>
      <c r="K44" s="58">
        <v>1</v>
      </c>
      <c r="L44" s="43"/>
      <c r="M44" s="42"/>
      <c r="N44" s="42"/>
      <c r="O44" s="42">
        <v>1</v>
      </c>
      <c r="P44" s="44"/>
    </row>
    <row r="45" spans="2:16" ht="15">
      <c r="B45" s="126"/>
      <c r="C45" s="55" t="s">
        <v>23</v>
      </c>
      <c r="D45" s="59"/>
      <c r="E45" s="60"/>
      <c r="F45" s="60"/>
      <c r="G45" s="60"/>
      <c r="H45" s="60"/>
      <c r="I45" s="60"/>
      <c r="J45" s="60"/>
      <c r="K45" s="59"/>
      <c r="L45" s="61"/>
      <c r="M45" s="60"/>
      <c r="N45" s="60"/>
      <c r="O45" s="60"/>
      <c r="P45" s="62"/>
    </row>
    <row r="46" spans="2:16" ht="15">
      <c r="B46" s="127"/>
      <c r="C46" s="50" t="s">
        <v>24</v>
      </c>
      <c r="D46" s="52"/>
      <c r="E46" s="52">
        <v>6</v>
      </c>
      <c r="F46" s="52"/>
      <c r="G46" s="52">
        <v>1</v>
      </c>
      <c r="H46" s="52"/>
      <c r="I46" s="52">
        <v>5</v>
      </c>
      <c r="J46" s="52">
        <v>1</v>
      </c>
      <c r="K46" s="51">
        <v>13</v>
      </c>
      <c r="L46" s="53">
        <v>1</v>
      </c>
      <c r="M46" s="52">
        <v>6</v>
      </c>
      <c r="N46" s="52"/>
      <c r="O46" s="52">
        <v>6</v>
      </c>
      <c r="P46" s="54"/>
    </row>
    <row r="48" ht="19.5">
      <c r="B48" s="33" t="s">
        <v>30</v>
      </c>
    </row>
    <row r="50" spans="19:25" ht="15">
      <c r="S50" s="67"/>
      <c r="T50" s="68" t="s">
        <v>51</v>
      </c>
      <c r="U50" s="69" t="s">
        <v>52</v>
      </c>
      <c r="V50" s="69" t="s">
        <v>53</v>
      </c>
      <c r="W50" s="69" t="s">
        <v>49</v>
      </c>
      <c r="X50" s="69" t="s">
        <v>50</v>
      </c>
      <c r="Y50" s="69" t="s">
        <v>72</v>
      </c>
    </row>
    <row r="51" spans="19:25" ht="15">
      <c r="S51" s="70" t="s">
        <v>1</v>
      </c>
      <c r="T51" s="71">
        <v>8</v>
      </c>
      <c r="U51" s="71">
        <v>9</v>
      </c>
      <c r="V51" s="71">
        <v>7</v>
      </c>
      <c r="W51" s="71">
        <v>5</v>
      </c>
      <c r="X51" s="71">
        <v>2</v>
      </c>
      <c r="Y51" s="71">
        <v>3</v>
      </c>
    </row>
    <row r="52" spans="19:25" ht="15">
      <c r="S52" s="70" t="s">
        <v>8</v>
      </c>
      <c r="T52" s="71">
        <v>3</v>
      </c>
      <c r="U52" s="71">
        <v>1</v>
      </c>
      <c r="V52" s="71">
        <v>0</v>
      </c>
      <c r="W52" s="71">
        <v>3</v>
      </c>
      <c r="X52" s="71">
        <v>2</v>
      </c>
      <c r="Y52" s="71">
        <v>2</v>
      </c>
    </row>
    <row r="53" spans="19:25" ht="15">
      <c r="S53" s="70" t="s">
        <v>9</v>
      </c>
      <c r="T53" s="71">
        <v>1</v>
      </c>
      <c r="U53" s="71">
        <v>4</v>
      </c>
      <c r="V53" s="71">
        <v>1</v>
      </c>
      <c r="W53" s="71">
        <v>3</v>
      </c>
      <c r="X53" s="71">
        <v>1</v>
      </c>
      <c r="Y53" s="71">
        <v>1</v>
      </c>
    </row>
    <row r="54" spans="19:25" ht="15.75">
      <c r="S54" s="70" t="s">
        <v>10</v>
      </c>
      <c r="T54" s="71">
        <v>8</v>
      </c>
      <c r="U54" s="71">
        <v>8</v>
      </c>
      <c r="V54" s="71">
        <v>6</v>
      </c>
      <c r="W54" s="71">
        <v>5</v>
      </c>
      <c r="X54" s="71">
        <v>7</v>
      </c>
      <c r="Y54" s="71">
        <v>6</v>
      </c>
    </row>
    <row r="55" spans="19:25" ht="15">
      <c r="S55" s="70" t="s">
        <v>11</v>
      </c>
      <c r="T55" s="71">
        <v>1</v>
      </c>
      <c r="U55" s="71">
        <v>1</v>
      </c>
      <c r="V55" s="71">
        <v>1</v>
      </c>
      <c r="W55" s="71">
        <v>1</v>
      </c>
      <c r="X55" s="71">
        <v>1</v>
      </c>
      <c r="Y55" s="71">
        <v>1</v>
      </c>
    </row>
    <row r="56" spans="19:25" ht="15">
      <c r="S56" s="70" t="s">
        <v>23</v>
      </c>
      <c r="T56" s="71"/>
      <c r="U56" s="71">
        <v>1</v>
      </c>
      <c r="V56" s="71">
        <v>1</v>
      </c>
      <c r="W56" s="71">
        <v>1</v>
      </c>
      <c r="X56" s="71">
        <v>1</v>
      </c>
      <c r="Y56" s="71"/>
    </row>
    <row r="62" ht="15.75"/>
    <row r="69" spans="3:9" ht="15">
      <c r="C69" s="63"/>
      <c r="D69" s="65" t="s">
        <v>5</v>
      </c>
      <c r="E69" s="65" t="s">
        <v>6</v>
      </c>
      <c r="F69" s="65" t="s">
        <v>7</v>
      </c>
      <c r="G69" s="65" t="s">
        <v>46</v>
      </c>
      <c r="H69" s="64" t="s">
        <v>47</v>
      </c>
      <c r="I69" s="107" t="s">
        <v>71</v>
      </c>
    </row>
    <row r="70" spans="3:9" ht="15">
      <c r="C70" s="64" t="s">
        <v>31</v>
      </c>
      <c r="D70" s="65">
        <v>219</v>
      </c>
      <c r="E70" s="65">
        <v>204</v>
      </c>
      <c r="F70" s="65">
        <v>201</v>
      </c>
      <c r="G70" s="65">
        <v>193</v>
      </c>
      <c r="H70" s="64">
        <v>175</v>
      </c>
      <c r="I70" s="107">
        <v>168</v>
      </c>
    </row>
    <row r="71" spans="3:9" ht="15">
      <c r="C71" s="64" t="s">
        <v>32</v>
      </c>
      <c r="D71" s="66">
        <v>0.0958904109589041</v>
      </c>
      <c r="E71" s="66">
        <v>0.11764705882352941</v>
      </c>
      <c r="F71" s="66">
        <v>0.07960199004975124</v>
      </c>
      <c r="G71" s="66">
        <v>0.09326424870466321</v>
      </c>
      <c r="H71" s="66">
        <v>0.08</v>
      </c>
      <c r="I71" s="66">
        <v>0.07738095238095238</v>
      </c>
    </row>
  </sheetData>
  <mergeCells count="10">
    <mergeCell ref="B6:B11"/>
    <mergeCell ref="B4:B5"/>
    <mergeCell ref="C4:C5"/>
    <mergeCell ref="D4:K4"/>
    <mergeCell ref="L4:P4"/>
    <mergeCell ref="B12:B18"/>
    <mergeCell ref="B19:B25"/>
    <mergeCell ref="B26:B32"/>
    <mergeCell ref="B33:B39"/>
    <mergeCell ref="B40:B46"/>
  </mergeCells>
  <printOptions/>
  <pageMargins left="0.71" right="0.75" top="0.36" bottom="0.39" header="0.33" footer="0.26"/>
  <pageSetup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SheetLayoutView="100" workbookViewId="0" topLeftCell="A1">
      <pane xSplit="1" topLeftCell="B1" activePane="topRight" state="frozen"/>
      <selection pane="topLeft" activeCell="I55" sqref="I55"/>
      <selection pane="topRight" activeCell="A1" sqref="A1"/>
    </sheetView>
  </sheetViews>
  <sheetFormatPr defaultColWidth="9.00390625" defaultRowHeight="15"/>
  <cols>
    <col min="1" max="1" width="8.57421875" style="72" customWidth="1"/>
    <col min="2" max="7" width="7.57421875" style="73" customWidth="1"/>
    <col min="8" max="8" width="7.8515625" style="73" customWidth="1"/>
    <col min="9" max="9" width="6.7109375" style="73" customWidth="1"/>
    <col min="10" max="12" width="6.57421875" style="73" customWidth="1"/>
    <col min="13" max="13" width="10.140625" style="72" customWidth="1"/>
    <col min="14" max="14" width="9.00390625" style="72" customWidth="1"/>
    <col min="15" max="16" width="7.140625" style="72" customWidth="1"/>
    <col min="17" max="16384" width="9.00390625" style="72" customWidth="1"/>
  </cols>
  <sheetData>
    <row r="1" spans="12:13" ht="5.25" customHeight="1">
      <c r="L1" s="132"/>
      <c r="M1" s="132"/>
    </row>
    <row r="2" spans="1:13" ht="19.5">
      <c r="A2" s="74" t="s">
        <v>74</v>
      </c>
      <c r="M2" s="105"/>
    </row>
    <row r="3" ht="6.75" customHeight="1"/>
    <row r="4" spans="1:13" ht="15" customHeight="1">
      <c r="A4" s="75"/>
      <c r="B4" s="133" t="s">
        <v>33</v>
      </c>
      <c r="C4" s="134"/>
      <c r="D4" s="134"/>
      <c r="E4" s="76"/>
      <c r="F4" s="76"/>
      <c r="G4" s="77"/>
      <c r="H4" s="135" t="s">
        <v>34</v>
      </c>
      <c r="I4" s="136"/>
      <c r="J4" s="133" t="s">
        <v>35</v>
      </c>
      <c r="K4" s="134"/>
      <c r="L4" s="137"/>
      <c r="M4" s="138" t="s">
        <v>36</v>
      </c>
    </row>
    <row r="5" spans="1:13" ht="30" customHeight="1">
      <c r="A5" s="78"/>
      <c r="B5" s="79"/>
      <c r="C5" s="80" t="s">
        <v>1</v>
      </c>
      <c r="D5" s="80" t="s">
        <v>8</v>
      </c>
      <c r="E5" s="80" t="s">
        <v>9</v>
      </c>
      <c r="F5" s="81" t="s">
        <v>10</v>
      </c>
      <c r="G5" s="82" t="s">
        <v>11</v>
      </c>
      <c r="H5" s="83" t="s">
        <v>37</v>
      </c>
      <c r="I5" s="84" t="s">
        <v>38</v>
      </c>
      <c r="J5" s="79"/>
      <c r="K5" s="80" t="s">
        <v>39</v>
      </c>
      <c r="L5" s="77" t="s">
        <v>40</v>
      </c>
      <c r="M5" s="139"/>
    </row>
    <row r="6" spans="1:13" ht="19.5" customHeight="1">
      <c r="A6" s="85" t="s">
        <v>62</v>
      </c>
      <c r="B6" s="86">
        <v>289726</v>
      </c>
      <c r="C6" s="86">
        <v>74174</v>
      </c>
      <c r="D6" s="86">
        <v>158860</v>
      </c>
      <c r="E6" s="86">
        <v>23338</v>
      </c>
      <c r="F6" s="87">
        <v>27947</v>
      </c>
      <c r="G6" s="87">
        <v>5407</v>
      </c>
      <c r="H6" s="87">
        <v>2154</v>
      </c>
      <c r="I6" s="87">
        <v>315</v>
      </c>
      <c r="J6" s="86">
        <v>53500</v>
      </c>
      <c r="K6" s="86">
        <v>49300</v>
      </c>
      <c r="L6" s="86">
        <v>4220</v>
      </c>
      <c r="M6" s="88">
        <v>40.26168224299065</v>
      </c>
    </row>
    <row r="7" spans="1:13" ht="19.5" customHeight="1">
      <c r="A7" s="85" t="s">
        <v>63</v>
      </c>
      <c r="B7" s="86">
        <v>281132</v>
      </c>
      <c r="C7" s="86">
        <v>73494</v>
      </c>
      <c r="D7" s="86">
        <v>155491</v>
      </c>
      <c r="E7" s="86">
        <v>18702</v>
      </c>
      <c r="F7" s="86">
        <v>27342</v>
      </c>
      <c r="G7" s="86">
        <v>6103</v>
      </c>
      <c r="H7" s="87">
        <v>2105.938</v>
      </c>
      <c r="I7" s="87">
        <v>304.234</v>
      </c>
      <c r="J7" s="86">
        <v>53400</v>
      </c>
      <c r="K7" s="86">
        <v>49200</v>
      </c>
      <c r="L7" s="86">
        <v>4180</v>
      </c>
      <c r="M7" s="89">
        <v>39.43704119850187</v>
      </c>
    </row>
    <row r="8" spans="1:13" ht="19.5" customHeight="1">
      <c r="A8" s="90" t="s">
        <v>64</v>
      </c>
      <c r="B8" s="91">
        <v>263855.0690000001</v>
      </c>
      <c r="C8" s="91">
        <v>66224.32250000001</v>
      </c>
      <c r="D8" s="91">
        <v>158164.64700000003</v>
      </c>
      <c r="E8" s="91">
        <v>11363.837</v>
      </c>
      <c r="F8" s="91">
        <v>23206.608750000003</v>
      </c>
      <c r="G8" s="91">
        <v>4895.6537499999995</v>
      </c>
      <c r="H8" s="92">
        <v>1939.208</v>
      </c>
      <c r="I8" s="92">
        <v>277.541</v>
      </c>
      <c r="J8" s="91">
        <v>53300</v>
      </c>
      <c r="K8" s="91">
        <v>49100</v>
      </c>
      <c r="L8" s="91">
        <v>4180</v>
      </c>
      <c r="M8" s="93">
        <v>36.382889305816136</v>
      </c>
    </row>
    <row r="9" spans="1:13" ht="19.5" customHeight="1">
      <c r="A9" s="85" t="s">
        <v>65</v>
      </c>
      <c r="B9" s="86">
        <v>261856.51223000005</v>
      </c>
      <c r="C9" s="86">
        <v>60375.890999999996</v>
      </c>
      <c r="D9" s="86">
        <v>164473.92750000005</v>
      </c>
      <c r="E9" s="86">
        <v>13132.736500000003</v>
      </c>
      <c r="F9" s="86">
        <v>19468.08238</v>
      </c>
      <c r="G9" s="86">
        <v>4405.87485</v>
      </c>
      <c r="H9" s="87">
        <v>1839</v>
      </c>
      <c r="I9" s="87">
        <v>261</v>
      </c>
      <c r="J9" s="86">
        <v>53300</v>
      </c>
      <c r="K9" s="86">
        <v>49100</v>
      </c>
      <c r="L9" s="86">
        <v>4180</v>
      </c>
      <c r="M9" s="89">
        <v>34.50281425891182</v>
      </c>
    </row>
    <row r="10" spans="1:13" ht="19.5" customHeight="1">
      <c r="A10" s="85" t="s">
        <v>41</v>
      </c>
      <c r="B10" s="86">
        <v>258451.93166000003</v>
      </c>
      <c r="C10" s="86">
        <v>54957.794499999996</v>
      </c>
      <c r="D10" s="86">
        <v>166771.347</v>
      </c>
      <c r="E10" s="86">
        <v>13283.335500000001</v>
      </c>
      <c r="F10" s="86">
        <v>18910.77921</v>
      </c>
      <c r="G10" s="86">
        <v>4528.675450000001</v>
      </c>
      <c r="H10" s="87">
        <v>1817</v>
      </c>
      <c r="I10" s="87">
        <v>257</v>
      </c>
      <c r="J10" s="86">
        <v>53000</v>
      </c>
      <c r="K10" s="86">
        <v>48900</v>
      </c>
      <c r="L10" s="86">
        <v>4150</v>
      </c>
      <c r="M10" s="89">
        <v>34.28301886792453</v>
      </c>
    </row>
    <row r="11" spans="1:13" ht="19.5" customHeight="1">
      <c r="A11" s="90" t="s">
        <v>66</v>
      </c>
      <c r="B11" s="91">
        <v>259123.102785</v>
      </c>
      <c r="C11" s="91">
        <v>56223.7605</v>
      </c>
      <c r="D11" s="86">
        <v>167576.0625</v>
      </c>
      <c r="E11" s="86">
        <v>12382.113999999998</v>
      </c>
      <c r="F11" s="86">
        <v>18328.473175000003</v>
      </c>
      <c r="G11" s="86">
        <v>4612.692610000001</v>
      </c>
      <c r="H11" s="87">
        <v>1816</v>
      </c>
      <c r="I11" s="87">
        <v>255</v>
      </c>
      <c r="J11" s="86">
        <v>52800</v>
      </c>
      <c r="K11" s="86">
        <v>48700</v>
      </c>
      <c r="L11" s="86">
        <v>4130</v>
      </c>
      <c r="M11" s="89">
        <v>34.39393939393939</v>
      </c>
    </row>
    <row r="12" spans="1:13" ht="19.5" customHeight="1" thickBot="1">
      <c r="A12" s="94" t="s">
        <v>67</v>
      </c>
      <c r="B12" s="95">
        <v>243325.99002000003</v>
      </c>
      <c r="C12" s="95">
        <v>55536.575</v>
      </c>
      <c r="D12" s="95">
        <v>156345.15850000002</v>
      </c>
      <c r="E12" s="95">
        <v>10044.252499999999</v>
      </c>
      <c r="F12" s="95">
        <v>18029.823970000005</v>
      </c>
      <c r="G12" s="95">
        <v>3370.1800500000004</v>
      </c>
      <c r="H12" s="96">
        <v>1719</v>
      </c>
      <c r="I12" s="96">
        <v>242</v>
      </c>
      <c r="J12" s="95">
        <v>52600</v>
      </c>
      <c r="K12" s="95">
        <v>48500</v>
      </c>
      <c r="L12" s="95">
        <v>4100</v>
      </c>
      <c r="M12" s="97">
        <v>32.680608365019005</v>
      </c>
    </row>
    <row r="13" spans="1:13" ht="19.5" customHeight="1" thickTop="1">
      <c r="A13" s="111" t="s">
        <v>68</v>
      </c>
      <c r="B13" s="110">
        <v>252097.06266</v>
      </c>
      <c r="C13" s="110">
        <v>56237.740000000005</v>
      </c>
      <c r="D13" s="110">
        <v>165207.9425</v>
      </c>
      <c r="E13" s="110">
        <v>10499.407500000001</v>
      </c>
      <c r="F13" s="110">
        <v>17226.82616</v>
      </c>
      <c r="G13" s="110">
        <v>2925.1465000000007</v>
      </c>
      <c r="H13" s="110">
        <v>1777</v>
      </c>
      <c r="I13" s="110">
        <v>247</v>
      </c>
      <c r="J13" s="115">
        <v>52400</v>
      </c>
      <c r="K13" s="115">
        <v>48300</v>
      </c>
      <c r="L13" s="115">
        <v>4090</v>
      </c>
      <c r="M13" s="117">
        <v>33.912213740458014</v>
      </c>
    </row>
    <row r="14" spans="1:15" ht="13.5" customHeight="1" hidden="1">
      <c r="A14" s="78" t="s">
        <v>42</v>
      </c>
      <c r="B14" s="109" t="e">
        <f>SUM(#REF!)</f>
        <v>#REF!</v>
      </c>
      <c r="C14" s="112" t="e">
        <f>SUM(#REF!)</f>
        <v>#REF!</v>
      </c>
      <c r="D14" s="112" t="e">
        <f>SUM(#REF!)</f>
        <v>#REF!</v>
      </c>
      <c r="E14" s="112" t="e">
        <f>SUM(#REF!)</f>
        <v>#REF!</v>
      </c>
      <c r="F14" s="112" t="e">
        <f>SUM(#REF!)</f>
        <v>#REF!</v>
      </c>
      <c r="G14" s="114" t="e">
        <f>SUM(#REF!)</f>
        <v>#REF!</v>
      </c>
      <c r="H14" s="114" t="e">
        <f>SUM(#REF!)</f>
        <v>#REF!</v>
      </c>
      <c r="I14" s="114" t="e">
        <f>SUM(#REF!)</f>
        <v>#REF!</v>
      </c>
      <c r="J14" s="114" t="e">
        <f>SUM(#REF!)</f>
        <v>#REF!</v>
      </c>
      <c r="K14" s="114" t="e">
        <f>SUM(#REF!)</f>
        <v>#REF!</v>
      </c>
      <c r="L14" s="112">
        <v>4290</v>
      </c>
      <c r="M14" s="116" t="e">
        <f>H14/J14*1000</f>
        <v>#REF!</v>
      </c>
      <c r="O14" s="98"/>
    </row>
    <row r="15" spans="1:12" ht="15.75" customHeight="1">
      <c r="A15" s="108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4" ht="15">
      <c r="A16" s="99" t="s">
        <v>43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99"/>
      <c r="N16" s="101"/>
    </row>
    <row r="17" spans="1:14" ht="15">
      <c r="A17" s="102" t="s">
        <v>55</v>
      </c>
      <c r="B17" s="100"/>
      <c r="C17" s="99"/>
      <c r="D17" s="99"/>
      <c r="E17" s="99"/>
      <c r="F17" s="99"/>
      <c r="G17" s="99"/>
      <c r="H17" s="99"/>
      <c r="I17" s="103"/>
      <c r="J17" s="103"/>
      <c r="K17" s="100"/>
      <c r="L17" s="100"/>
      <c r="M17" s="99"/>
      <c r="N17" s="101"/>
    </row>
    <row r="18" spans="1:14" ht="15">
      <c r="A18" s="99"/>
      <c r="B18" s="100"/>
      <c r="C18" s="104" t="s">
        <v>54</v>
      </c>
      <c r="D18" s="99"/>
      <c r="E18" s="99"/>
      <c r="F18" s="99"/>
      <c r="G18" s="99"/>
      <c r="H18" s="99"/>
      <c r="I18" s="99"/>
      <c r="J18" s="99"/>
      <c r="K18" s="100"/>
      <c r="L18" s="100"/>
      <c r="M18" s="99"/>
      <c r="N18" s="101"/>
    </row>
    <row r="19" spans="1:14" ht="15">
      <c r="A19" s="102" t="s">
        <v>48</v>
      </c>
      <c r="B19" s="100"/>
      <c r="C19" s="99"/>
      <c r="D19" s="99"/>
      <c r="E19" s="99"/>
      <c r="F19" s="99"/>
      <c r="G19" s="99"/>
      <c r="H19" s="99"/>
      <c r="I19" s="103"/>
      <c r="J19" s="103"/>
      <c r="K19" s="100"/>
      <c r="L19" s="100"/>
      <c r="M19" s="99"/>
      <c r="N19" s="101"/>
    </row>
    <row r="20" spans="1:14" ht="15">
      <c r="A20" s="102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99"/>
      <c r="N20" s="101"/>
    </row>
    <row r="21" ht="15">
      <c r="B21" s="73" t="s">
        <v>44</v>
      </c>
    </row>
    <row r="22" spans="15:16" ht="15.75">
      <c r="O22" s="106" t="s">
        <v>69</v>
      </c>
      <c r="P22" s="86">
        <f aca="true" t="shared" si="0" ref="P22:P28">ROUND(B6/1000,0)</f>
        <v>290</v>
      </c>
    </row>
    <row r="23" spans="15:16" ht="15">
      <c r="O23" s="106" t="s">
        <v>70</v>
      </c>
      <c r="P23" s="86">
        <f t="shared" si="0"/>
        <v>281</v>
      </c>
    </row>
    <row r="24" spans="15:16" ht="15.75">
      <c r="O24" s="106" t="s">
        <v>5</v>
      </c>
      <c r="P24" s="86">
        <f t="shared" si="0"/>
        <v>264</v>
      </c>
    </row>
    <row r="25" spans="15:16" ht="15">
      <c r="O25" s="106" t="s">
        <v>6</v>
      </c>
      <c r="P25" s="86">
        <f t="shared" si="0"/>
        <v>262</v>
      </c>
    </row>
    <row r="26" spans="15:16" ht="15">
      <c r="O26" s="106" t="s">
        <v>7</v>
      </c>
      <c r="P26" s="86">
        <f t="shared" si="0"/>
        <v>258</v>
      </c>
    </row>
    <row r="27" spans="15:16" ht="15">
      <c r="O27" s="106" t="s">
        <v>46</v>
      </c>
      <c r="P27" s="86">
        <f t="shared" si="0"/>
        <v>259</v>
      </c>
    </row>
    <row r="28" spans="15:16" ht="15">
      <c r="O28" s="106" t="s">
        <v>47</v>
      </c>
      <c r="P28" s="86">
        <f t="shared" si="0"/>
        <v>243</v>
      </c>
    </row>
    <row r="29" spans="15:16" ht="15">
      <c r="O29" s="106" t="s">
        <v>71</v>
      </c>
      <c r="P29" s="86">
        <f>ROUND(B13/1000,0)</f>
        <v>252</v>
      </c>
    </row>
    <row r="30" spans="2:12" ht="1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2:12" ht="15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</sheetData>
  <mergeCells count="5">
    <mergeCell ref="L1:M1"/>
    <mergeCell ref="B4:D4"/>
    <mergeCell ref="H4:I4"/>
    <mergeCell ref="J4:L4"/>
    <mergeCell ref="M4:M5"/>
  </mergeCells>
  <printOptions/>
  <pageMargins left="0.7874015748031497" right="0.7874015748031497" top="0.4724409448818898" bottom="0.3937007874015748" header="0.4724409448818898" footer="0.3937007874015748"/>
  <pageSetup horizontalDpi="600" verticalDpi="600" orientation="portrait" paperSize="9" scale="85" r:id="rId2"/>
  <colBreaks count="1" manualBreakCount="1">
    <brk id="13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2018-01-12T01:46:22Z</cp:lastPrinted>
  <dcterms:created xsi:type="dcterms:W3CDTF">2015-11-09T05:06:34Z</dcterms:created>
  <dcterms:modified xsi:type="dcterms:W3CDTF">2018-01-12T02:51:40Z</dcterms:modified>
  <cp:category/>
  <cp:version/>
  <cp:contentType/>
  <cp:contentStatus/>
</cp:coreProperties>
</file>